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4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garci\Desktop\"/>
    </mc:Choice>
  </mc:AlternateContent>
  <bookViews>
    <workbookView xWindow="0" yWindow="0" windowWidth="18990" windowHeight="7973" tabRatio="668"/>
  </bookViews>
  <sheets>
    <sheet name="AmerIndian_AKNative_Table" sheetId="15" r:id="rId1"/>
    <sheet name="AKNative" sheetId="16" r:id="rId2"/>
    <sheet name="Great Plains" sheetId="17" r:id="rId3"/>
    <sheet name="Rocky Mountains" sheetId="18" r:id="rId4"/>
    <sheet name="Eastern OK" sheetId="19" r:id="rId5"/>
    <sheet name="Midwest" sheetId="20" r:id="rId6"/>
    <sheet name="Northwest" sheetId="21" r:id="rId7"/>
    <sheet name="Eastern" sheetId="22" r:id="rId8"/>
    <sheet name="Navajo" sheetId="23" r:id="rId9"/>
    <sheet name="Western" sheetId="24" r:id="rId10"/>
    <sheet name="Southwest" sheetId="25" r:id="rId1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1" i="16" l="1"/>
  <c r="L61" i="16"/>
  <c r="M61" i="16"/>
  <c r="N61" i="16"/>
  <c r="V61" i="16"/>
  <c r="W61" i="16"/>
  <c r="X61" i="16"/>
  <c r="Y61" i="16"/>
  <c r="AG61" i="16"/>
  <c r="AH61" i="16"/>
  <c r="AI61" i="16"/>
  <c r="AJ61" i="16"/>
  <c r="AK61" i="16"/>
  <c r="AL61" i="16"/>
  <c r="AM61" i="16"/>
  <c r="AN61" i="16"/>
  <c r="AV61" i="16"/>
  <c r="AW61" i="16"/>
  <c r="AX61" i="16"/>
  <c r="AY61" i="16"/>
  <c r="BG61" i="16"/>
  <c r="BH61" i="16"/>
  <c r="BI61" i="16"/>
  <c r="BJ61" i="16"/>
  <c r="BY61" i="16"/>
  <c r="BZ61" i="16"/>
  <c r="CA61" i="16"/>
  <c r="CB61" i="16"/>
  <c r="DM61" i="16"/>
  <c r="DN61" i="16"/>
  <c r="DO61" i="16"/>
  <c r="DP61" i="16"/>
  <c r="K62" i="16"/>
  <c r="L62" i="16"/>
  <c r="M62" i="16"/>
  <c r="N62" i="16"/>
  <c r="V62" i="16"/>
  <c r="W62" i="16"/>
  <c r="X62" i="16"/>
  <c r="Y62" i="16"/>
  <c r="AG62" i="16"/>
  <c r="AH62" i="16"/>
  <c r="AI62" i="16"/>
  <c r="AJ62" i="16"/>
  <c r="AK62" i="16"/>
  <c r="AL62" i="16"/>
  <c r="AM62" i="16"/>
  <c r="AN62" i="16"/>
  <c r="AV62" i="16"/>
  <c r="AW62" i="16"/>
  <c r="AX62" i="16"/>
  <c r="AY62" i="16"/>
  <c r="BG62" i="16"/>
  <c r="BH62" i="16"/>
  <c r="BI62" i="16"/>
  <c r="BJ62" i="16"/>
  <c r="BY62" i="16"/>
  <c r="BZ62" i="16"/>
  <c r="CA62" i="16"/>
  <c r="CB62" i="16"/>
  <c r="DM62" i="16"/>
  <c r="DN62" i="16"/>
  <c r="DO62" i="16"/>
  <c r="DP62" i="16"/>
  <c r="K63" i="16"/>
  <c r="L63" i="16"/>
  <c r="M63" i="16"/>
  <c r="N63" i="16"/>
  <c r="V63" i="16"/>
  <c r="W63" i="16"/>
  <c r="X63" i="16"/>
  <c r="Y63" i="16"/>
  <c r="AG63" i="16"/>
  <c r="AH63" i="16"/>
  <c r="AI63" i="16"/>
  <c r="AJ63" i="16"/>
  <c r="AK63" i="16"/>
  <c r="AL63" i="16"/>
  <c r="AM63" i="16"/>
  <c r="AN63" i="16"/>
  <c r="AV63" i="16"/>
  <c r="AW63" i="16"/>
  <c r="AX63" i="16"/>
  <c r="AY63" i="16"/>
  <c r="BG63" i="16"/>
  <c r="BH63" i="16"/>
  <c r="BI63" i="16"/>
  <c r="BJ63" i="16"/>
  <c r="BY63" i="16"/>
  <c r="BZ63" i="16"/>
  <c r="CA63" i="16"/>
  <c r="CB63" i="16"/>
  <c r="DM63" i="16"/>
  <c r="DN63" i="16"/>
  <c r="DO63" i="16"/>
  <c r="DP63" i="16"/>
  <c r="K64" i="16"/>
  <c r="L64" i="16"/>
  <c r="M64" i="16"/>
  <c r="N64" i="16"/>
  <c r="V64" i="16"/>
  <c r="W64" i="16"/>
  <c r="X64" i="16"/>
  <c r="Y64" i="16"/>
  <c r="AG64" i="16"/>
  <c r="AH64" i="16"/>
  <c r="AI64" i="16"/>
  <c r="AJ64" i="16"/>
  <c r="AK64" i="16"/>
  <c r="AL64" i="16"/>
  <c r="AM64" i="16"/>
  <c r="AN64" i="16"/>
  <c r="AV64" i="16"/>
  <c r="AW64" i="16"/>
  <c r="AX64" i="16"/>
  <c r="AY64" i="16"/>
  <c r="BG64" i="16"/>
  <c r="BH64" i="16"/>
  <c r="BI64" i="16"/>
  <c r="BJ64" i="16"/>
  <c r="BY64" i="16"/>
  <c r="BZ64" i="16"/>
  <c r="CA64" i="16"/>
  <c r="CB64" i="16"/>
  <c r="DM64" i="16"/>
  <c r="DN64" i="16"/>
  <c r="DO64" i="16"/>
  <c r="DP64" i="16"/>
  <c r="K65" i="16"/>
  <c r="L65" i="16"/>
  <c r="M65" i="16"/>
  <c r="N65" i="16"/>
  <c r="V65" i="16"/>
  <c r="W65" i="16"/>
  <c r="X65" i="16"/>
  <c r="Y65" i="16"/>
  <c r="AG65" i="16"/>
  <c r="AH65" i="16"/>
  <c r="AI65" i="16"/>
  <c r="AJ65" i="16"/>
  <c r="AK65" i="16"/>
  <c r="AL65" i="16"/>
  <c r="AM65" i="16"/>
  <c r="AN65" i="16"/>
  <c r="AV65" i="16"/>
  <c r="AW65" i="16"/>
  <c r="AX65" i="16"/>
  <c r="AY65" i="16"/>
  <c r="BG65" i="16"/>
  <c r="BH65" i="16"/>
  <c r="BI65" i="16"/>
  <c r="BJ65" i="16"/>
  <c r="BY65" i="16"/>
  <c r="BZ65" i="16"/>
  <c r="CA65" i="16"/>
  <c r="CB65" i="16"/>
  <c r="DM65" i="16"/>
  <c r="DN65" i="16"/>
  <c r="DO65" i="16"/>
  <c r="DP65" i="16"/>
  <c r="K66" i="16"/>
  <c r="L66" i="16"/>
  <c r="M66" i="16"/>
  <c r="N66" i="16"/>
  <c r="V66" i="16"/>
  <c r="W66" i="16"/>
  <c r="X66" i="16"/>
  <c r="Y66" i="16"/>
  <c r="AG66" i="16"/>
  <c r="AH66" i="16"/>
  <c r="AI66" i="16"/>
  <c r="AJ66" i="16"/>
  <c r="AK66" i="16"/>
  <c r="AL66" i="16"/>
  <c r="AM66" i="16"/>
  <c r="AN66" i="16"/>
  <c r="AV66" i="16"/>
  <c r="AW66" i="16"/>
  <c r="AX66" i="16"/>
  <c r="AY66" i="16"/>
  <c r="BG66" i="16"/>
  <c r="BH66" i="16"/>
  <c r="BI66" i="16"/>
  <c r="BJ66" i="16"/>
  <c r="BY66" i="16"/>
  <c r="BZ66" i="16"/>
  <c r="CA66" i="16"/>
  <c r="CB66" i="16"/>
  <c r="DM66" i="16"/>
  <c r="DN66" i="16"/>
  <c r="DO66" i="16"/>
  <c r="DP66" i="16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BP61" i="15"/>
  <c r="BQ61" i="15"/>
  <c r="BR61" i="15"/>
  <c r="BS61" i="15"/>
  <c r="BT61" i="15"/>
  <c r="BU61" i="15"/>
  <c r="BV61" i="15"/>
  <c r="BW61" i="15"/>
  <c r="BX61" i="15"/>
  <c r="BY61" i="15"/>
  <c r="BZ61" i="15"/>
  <c r="CA61" i="15"/>
  <c r="G62" i="15"/>
  <c r="H62" i="15"/>
  <c r="I62" i="15"/>
  <c r="J62" i="15"/>
  <c r="U62" i="15"/>
  <c r="V62" i="15"/>
  <c r="W62" i="15"/>
  <c r="X62" i="15"/>
  <c r="AS62" i="15"/>
  <c r="AT62" i="15"/>
  <c r="AU62" i="15"/>
  <c r="AV62" i="15"/>
  <c r="BX62" i="15"/>
  <c r="BY62" i="15"/>
  <c r="BZ62" i="15"/>
  <c r="CA62" i="15"/>
  <c r="G63" i="15"/>
  <c r="H63" i="15"/>
  <c r="I63" i="15"/>
  <c r="J63" i="15"/>
  <c r="U63" i="15"/>
  <c r="V63" i="15"/>
  <c r="W63" i="15"/>
  <c r="X63" i="15"/>
  <c r="AS63" i="15"/>
  <c r="AT63" i="15"/>
  <c r="AU63" i="15"/>
  <c r="AV63" i="15"/>
  <c r="BX63" i="15"/>
  <c r="BY63" i="15"/>
  <c r="BZ63" i="15"/>
  <c r="CA63" i="15"/>
  <c r="G64" i="15"/>
  <c r="H64" i="15"/>
  <c r="I64" i="15"/>
  <c r="J64" i="15"/>
  <c r="U64" i="15"/>
  <c r="V64" i="15"/>
  <c r="W64" i="15"/>
  <c r="X64" i="15"/>
  <c r="AS64" i="15"/>
  <c r="AT64" i="15"/>
  <c r="AU64" i="15"/>
  <c r="AV64" i="15"/>
  <c r="BX64" i="15"/>
  <c r="BY64" i="15"/>
  <c r="BZ64" i="15"/>
  <c r="CA64" i="15"/>
  <c r="G65" i="15"/>
  <c r="H65" i="15"/>
  <c r="I65" i="15"/>
  <c r="J65" i="15"/>
  <c r="U65" i="15"/>
  <c r="V65" i="15"/>
  <c r="W65" i="15"/>
  <c r="X65" i="15"/>
  <c r="AS65" i="15"/>
  <c r="AT65" i="15"/>
  <c r="AU65" i="15"/>
  <c r="AV65" i="15"/>
  <c r="BX65" i="15"/>
  <c r="BY65" i="15"/>
  <c r="BZ65" i="15"/>
  <c r="CA65" i="15"/>
  <c r="G66" i="15"/>
  <c r="H66" i="15"/>
  <c r="I66" i="15"/>
  <c r="J66" i="15"/>
  <c r="U66" i="15"/>
  <c r="V66" i="15"/>
  <c r="W66" i="15"/>
  <c r="X66" i="15"/>
  <c r="AS66" i="15"/>
  <c r="AT66" i="15"/>
  <c r="AU66" i="15"/>
  <c r="AV66" i="15"/>
  <c r="BX66" i="15"/>
  <c r="BY66" i="15"/>
  <c r="BZ66" i="15"/>
  <c r="CA66" i="15"/>
  <c r="I13" i="16"/>
  <c r="I18" i="16"/>
  <c r="I24" i="16"/>
  <c r="I33" i="16"/>
  <c r="I37" i="16"/>
  <c r="I41" i="16"/>
  <c r="I47" i="16"/>
  <c r="I52" i="16"/>
  <c r="I5" i="16"/>
  <c r="I6" i="16"/>
  <c r="DN17" i="16"/>
  <c r="CA2" i="15"/>
  <c r="BY2" i="15"/>
  <c r="AS24" i="15"/>
  <c r="U2" i="15"/>
  <c r="H2" i="15"/>
  <c r="G2" i="15"/>
  <c r="DP60" i="16"/>
  <c r="DO60" i="16"/>
  <c r="DN60" i="16"/>
  <c r="DM60" i="16"/>
  <c r="CB60" i="16"/>
  <c r="CA60" i="16"/>
  <c r="BZ60" i="16"/>
  <c r="BY60" i="16"/>
  <c r="BJ60" i="16"/>
  <c r="BI60" i="16"/>
  <c r="BH60" i="16"/>
  <c r="BG60" i="16"/>
  <c r="AY60" i="16"/>
  <c r="AX60" i="16"/>
  <c r="AW60" i="16"/>
  <c r="AV60" i="16"/>
  <c r="AN60" i="16"/>
  <c r="AM60" i="16"/>
  <c r="AL60" i="16"/>
  <c r="AK60" i="16"/>
  <c r="AJ60" i="16"/>
  <c r="AI60" i="16"/>
  <c r="AH60" i="16"/>
  <c r="AG60" i="16"/>
  <c r="Y60" i="16"/>
  <c r="X60" i="16"/>
  <c r="W60" i="16"/>
  <c r="V60" i="16"/>
  <c r="N60" i="16"/>
  <c r="M60" i="16"/>
  <c r="L60" i="16"/>
  <c r="K60" i="16"/>
  <c r="CM59" i="16"/>
  <c r="CF59" i="16"/>
  <c r="CK59" i="16"/>
  <c r="CD59" i="16"/>
  <c r="DP59" i="16"/>
  <c r="CL59" i="16"/>
  <c r="CE59" i="16"/>
  <c r="DO59" i="16"/>
  <c r="DJ59" i="16"/>
  <c r="DE59" i="16"/>
  <c r="CZ59" i="16"/>
  <c r="CU59" i="16"/>
  <c r="CN59" i="16"/>
  <c r="CG59" i="16"/>
  <c r="DI59" i="16"/>
  <c r="DD59" i="16"/>
  <c r="CY59" i="16"/>
  <c r="CT59" i="16"/>
  <c r="DN59" i="16"/>
  <c r="DK59" i="16"/>
  <c r="DF59" i="16"/>
  <c r="DA59" i="16"/>
  <c r="CV59" i="16"/>
  <c r="CO59" i="16"/>
  <c r="CH59" i="16"/>
  <c r="DM59" i="16"/>
  <c r="DL59" i="16"/>
  <c r="DH59" i="16"/>
  <c r="DG59" i="16"/>
  <c r="DC59" i="16"/>
  <c r="DB59" i="16"/>
  <c r="CX59" i="16"/>
  <c r="CW59" i="16"/>
  <c r="CS59" i="16"/>
  <c r="CR59" i="16"/>
  <c r="CQ59" i="16"/>
  <c r="CP59" i="16"/>
  <c r="CJ59" i="16"/>
  <c r="CI59" i="16"/>
  <c r="CC59" i="16"/>
  <c r="BU59" i="16"/>
  <c r="BN59" i="16"/>
  <c r="BS59" i="16"/>
  <c r="BL59" i="16"/>
  <c r="CB59" i="16"/>
  <c r="BT59" i="16"/>
  <c r="BM59" i="16"/>
  <c r="CA59" i="16"/>
  <c r="BV59" i="16"/>
  <c r="BO59" i="16"/>
  <c r="BZ59" i="16"/>
  <c r="BW59" i="16"/>
  <c r="BP59" i="16"/>
  <c r="BY59" i="16"/>
  <c r="BX59" i="16"/>
  <c r="BR59" i="16"/>
  <c r="BQ59" i="16"/>
  <c r="BK59" i="16"/>
  <c r="BJ59" i="16"/>
  <c r="BI59" i="16"/>
  <c r="BH59" i="16"/>
  <c r="BG59" i="16"/>
  <c r="AY59" i="16"/>
  <c r="AX59" i="16"/>
  <c r="AW59" i="16"/>
  <c r="AV59" i="16"/>
  <c r="AN59" i="16"/>
  <c r="AM59" i="16"/>
  <c r="AL59" i="16"/>
  <c r="AK59" i="16"/>
  <c r="AJ59" i="16"/>
  <c r="AI59" i="16"/>
  <c r="AH59" i="16"/>
  <c r="AG59" i="16"/>
  <c r="Y59" i="16"/>
  <c r="X59" i="16"/>
  <c r="W59" i="16"/>
  <c r="V59" i="16"/>
  <c r="N59" i="16"/>
  <c r="M59" i="16"/>
  <c r="L59" i="16"/>
  <c r="K59" i="16"/>
  <c r="DP58" i="16"/>
  <c r="DO58" i="16"/>
  <c r="DN58" i="16"/>
  <c r="DM58" i="16"/>
  <c r="CB58" i="16"/>
  <c r="CA58" i="16"/>
  <c r="BZ58" i="16"/>
  <c r="BY58" i="16"/>
  <c r="BJ58" i="16"/>
  <c r="BI58" i="16"/>
  <c r="BH58" i="16"/>
  <c r="BG58" i="16"/>
  <c r="AY58" i="16"/>
  <c r="AX58" i="16"/>
  <c r="AW58" i="16"/>
  <c r="AV58" i="16"/>
  <c r="AN58" i="16"/>
  <c r="AM58" i="16"/>
  <c r="AL58" i="16"/>
  <c r="AK58" i="16"/>
  <c r="AJ58" i="16"/>
  <c r="AI58" i="16"/>
  <c r="AH58" i="16"/>
  <c r="AG58" i="16"/>
  <c r="Y58" i="16"/>
  <c r="X58" i="16"/>
  <c r="W58" i="16"/>
  <c r="V58" i="16"/>
  <c r="N58" i="16"/>
  <c r="M58" i="16"/>
  <c r="L58" i="16"/>
  <c r="K58" i="16"/>
  <c r="DP57" i="16"/>
  <c r="DO57" i="16"/>
  <c r="DN57" i="16"/>
  <c r="DM57" i="16"/>
  <c r="CB57" i="16"/>
  <c r="CA57" i="16"/>
  <c r="BZ57" i="16"/>
  <c r="BY57" i="16"/>
  <c r="BJ57" i="16"/>
  <c r="BI57" i="16"/>
  <c r="BH57" i="16"/>
  <c r="BG57" i="16"/>
  <c r="AY57" i="16"/>
  <c r="AX57" i="16"/>
  <c r="AW57" i="16"/>
  <c r="AV57" i="16"/>
  <c r="AN57" i="16"/>
  <c r="AM57" i="16"/>
  <c r="AL57" i="16"/>
  <c r="AK57" i="16"/>
  <c r="AJ57" i="16"/>
  <c r="AI57" i="16"/>
  <c r="AH57" i="16"/>
  <c r="AG57" i="16"/>
  <c r="Y57" i="16"/>
  <c r="X57" i="16"/>
  <c r="W57" i="16"/>
  <c r="V57" i="16"/>
  <c r="N57" i="16"/>
  <c r="M57" i="16"/>
  <c r="L57" i="16"/>
  <c r="K57" i="16"/>
  <c r="DP56" i="16"/>
  <c r="DO56" i="16"/>
  <c r="DN56" i="16"/>
  <c r="DM56" i="16"/>
  <c r="CB56" i="16"/>
  <c r="CA56" i="16"/>
  <c r="BZ56" i="16"/>
  <c r="BY56" i="16"/>
  <c r="BJ56" i="16"/>
  <c r="BI56" i="16"/>
  <c r="BH56" i="16"/>
  <c r="BG56" i="16"/>
  <c r="AY56" i="16"/>
  <c r="AX56" i="16"/>
  <c r="AW56" i="16"/>
  <c r="AV56" i="16"/>
  <c r="AN56" i="16"/>
  <c r="AM56" i="16"/>
  <c r="AL56" i="16"/>
  <c r="AK56" i="16"/>
  <c r="AJ56" i="16"/>
  <c r="AI56" i="16"/>
  <c r="AH56" i="16"/>
  <c r="AG56" i="16"/>
  <c r="Y56" i="16"/>
  <c r="X56" i="16"/>
  <c r="W56" i="16"/>
  <c r="V56" i="16"/>
  <c r="N56" i="16"/>
  <c r="M56" i="16"/>
  <c r="L56" i="16"/>
  <c r="K56" i="16"/>
  <c r="DP55" i="16"/>
  <c r="DO55" i="16"/>
  <c r="DN55" i="16"/>
  <c r="DM55" i="16"/>
  <c r="CB55" i="16"/>
  <c r="CA55" i="16"/>
  <c r="BZ55" i="16"/>
  <c r="BY55" i="16"/>
  <c r="BJ55" i="16"/>
  <c r="BI55" i="16"/>
  <c r="BH55" i="16"/>
  <c r="BG55" i="16"/>
  <c r="AY55" i="16"/>
  <c r="AX55" i="16"/>
  <c r="AW55" i="16"/>
  <c r="AV55" i="16"/>
  <c r="AN55" i="16"/>
  <c r="AM55" i="16"/>
  <c r="AL55" i="16"/>
  <c r="AK55" i="16"/>
  <c r="AJ55" i="16"/>
  <c r="AI55" i="16"/>
  <c r="AH55" i="16"/>
  <c r="AG55" i="16"/>
  <c r="Y55" i="16"/>
  <c r="X55" i="16"/>
  <c r="W55" i="16"/>
  <c r="V55" i="16"/>
  <c r="N55" i="16"/>
  <c r="M55" i="16"/>
  <c r="L55" i="16"/>
  <c r="K55" i="16"/>
  <c r="DP54" i="16"/>
  <c r="DO54" i="16"/>
  <c r="DN54" i="16"/>
  <c r="DM54" i="16"/>
  <c r="CB54" i="16"/>
  <c r="CA54" i="16"/>
  <c r="BZ54" i="16"/>
  <c r="BY54" i="16"/>
  <c r="BJ54" i="16"/>
  <c r="BI54" i="16"/>
  <c r="BH54" i="16"/>
  <c r="BG54" i="16"/>
  <c r="AY54" i="16"/>
  <c r="AX54" i="16"/>
  <c r="AW54" i="16"/>
  <c r="AV54" i="16"/>
  <c r="AN54" i="16"/>
  <c r="AM54" i="16"/>
  <c r="AL54" i="16"/>
  <c r="AK54" i="16"/>
  <c r="AJ54" i="16"/>
  <c r="AI54" i="16"/>
  <c r="AH54" i="16"/>
  <c r="AG54" i="16"/>
  <c r="Y54" i="16"/>
  <c r="X54" i="16"/>
  <c r="W54" i="16"/>
  <c r="V54" i="16"/>
  <c r="N54" i="16"/>
  <c r="M54" i="16"/>
  <c r="L54" i="16"/>
  <c r="K54" i="16"/>
  <c r="DP53" i="16"/>
  <c r="DO53" i="16"/>
  <c r="DN53" i="16"/>
  <c r="DM53" i="16"/>
  <c r="CB53" i="16"/>
  <c r="CA53" i="16"/>
  <c r="BZ53" i="16"/>
  <c r="BY53" i="16"/>
  <c r="BJ53" i="16"/>
  <c r="BI53" i="16"/>
  <c r="BH53" i="16"/>
  <c r="BG53" i="16"/>
  <c r="AY53" i="16"/>
  <c r="AX53" i="16"/>
  <c r="AW53" i="16"/>
  <c r="AV53" i="16"/>
  <c r="AN53" i="16"/>
  <c r="AM53" i="16"/>
  <c r="AL53" i="16"/>
  <c r="AK53" i="16"/>
  <c r="AJ53" i="16"/>
  <c r="AI53" i="16"/>
  <c r="AH53" i="16"/>
  <c r="AG53" i="16"/>
  <c r="Y53" i="16"/>
  <c r="X53" i="16"/>
  <c r="W53" i="16"/>
  <c r="V53" i="16"/>
  <c r="N53" i="16"/>
  <c r="M53" i="16"/>
  <c r="L53" i="16"/>
  <c r="K53" i="16"/>
  <c r="CM52" i="16"/>
  <c r="CF52" i="16"/>
  <c r="CK52" i="16"/>
  <c r="CD52" i="16"/>
  <c r="DP52" i="16"/>
  <c r="CL52" i="16"/>
  <c r="CE52" i="16"/>
  <c r="DO52" i="16"/>
  <c r="DJ52" i="16"/>
  <c r="DE52" i="16"/>
  <c r="CZ52" i="16"/>
  <c r="CU52" i="16"/>
  <c r="CN52" i="16"/>
  <c r="CG52" i="16"/>
  <c r="DI52" i="16"/>
  <c r="DD52" i="16"/>
  <c r="CY52" i="16"/>
  <c r="CT52" i="16"/>
  <c r="DN52" i="16"/>
  <c r="DK52" i="16"/>
  <c r="DF52" i="16"/>
  <c r="DA52" i="16"/>
  <c r="CV52" i="16"/>
  <c r="CO52" i="16"/>
  <c r="CH52" i="16"/>
  <c r="DM52" i="16"/>
  <c r="DL52" i="16"/>
  <c r="DH52" i="16"/>
  <c r="DG52" i="16"/>
  <c r="DC52" i="16"/>
  <c r="DB52" i="16"/>
  <c r="CX52" i="16"/>
  <c r="CW52" i="16"/>
  <c r="CS52" i="16"/>
  <c r="CR52" i="16"/>
  <c r="CQ52" i="16"/>
  <c r="CP52" i="16"/>
  <c r="CJ52" i="16"/>
  <c r="CI52" i="16"/>
  <c r="CC52" i="16"/>
  <c r="BU52" i="16"/>
  <c r="BN52" i="16"/>
  <c r="BC52" i="16"/>
  <c r="AR52" i="16"/>
  <c r="BS52" i="16"/>
  <c r="BL52" i="16"/>
  <c r="BA52" i="16"/>
  <c r="AP52" i="16"/>
  <c r="CB52" i="16"/>
  <c r="BT52" i="16"/>
  <c r="BM52" i="16"/>
  <c r="BB52" i="16"/>
  <c r="AQ52" i="16"/>
  <c r="CA52" i="16"/>
  <c r="BV52" i="16"/>
  <c r="BO52" i="16"/>
  <c r="BD52" i="16"/>
  <c r="AS52" i="16"/>
  <c r="BZ52" i="16"/>
  <c r="BW52" i="16"/>
  <c r="BP52" i="16"/>
  <c r="BE52" i="16"/>
  <c r="AT52" i="16"/>
  <c r="BY52" i="16"/>
  <c r="BX52" i="16"/>
  <c r="BR52" i="16"/>
  <c r="BQ52" i="16"/>
  <c r="BK52" i="16"/>
  <c r="BJ52" i="16"/>
  <c r="BI52" i="16"/>
  <c r="BH52" i="16"/>
  <c r="BG52" i="16"/>
  <c r="BF52" i="16"/>
  <c r="AZ52" i="16"/>
  <c r="AY52" i="16"/>
  <c r="AX52" i="16"/>
  <c r="AW52" i="16"/>
  <c r="AV52" i="16"/>
  <c r="AU52" i="16"/>
  <c r="AO52" i="16"/>
  <c r="R52" i="16"/>
  <c r="AC52" i="16"/>
  <c r="P52" i="16"/>
  <c r="AA52" i="16"/>
  <c r="AN52" i="16"/>
  <c r="Q52" i="16"/>
  <c r="AB52" i="16"/>
  <c r="AM52" i="16"/>
  <c r="S52" i="16"/>
  <c r="AD52" i="16"/>
  <c r="AL52" i="16"/>
  <c r="T52" i="16"/>
  <c r="AE52" i="16"/>
  <c r="AK52" i="16"/>
  <c r="AJ52" i="16"/>
  <c r="AI52" i="16"/>
  <c r="AH52" i="16"/>
  <c r="AG52" i="16"/>
  <c r="AF52" i="16"/>
  <c r="Z52" i="16"/>
  <c r="Y52" i="16"/>
  <c r="X52" i="16"/>
  <c r="W52" i="16"/>
  <c r="V52" i="16"/>
  <c r="U52" i="16"/>
  <c r="O52" i="16"/>
  <c r="G52" i="16"/>
  <c r="E52" i="16"/>
  <c r="N52" i="16"/>
  <c r="F52" i="16"/>
  <c r="M52" i="16"/>
  <c r="H52" i="16"/>
  <c r="L52" i="16"/>
  <c r="K52" i="16"/>
  <c r="J52" i="16"/>
  <c r="D52" i="16"/>
  <c r="C52" i="16"/>
  <c r="B52" i="16"/>
  <c r="DP51" i="16"/>
  <c r="DO51" i="16"/>
  <c r="DN51" i="16"/>
  <c r="DM51" i="16"/>
  <c r="CB51" i="16"/>
  <c r="CA51" i="16"/>
  <c r="BZ51" i="16"/>
  <c r="BY51" i="16"/>
  <c r="BJ51" i="16"/>
  <c r="BI51" i="16"/>
  <c r="BH51" i="16"/>
  <c r="BG51" i="16"/>
  <c r="AY51" i="16"/>
  <c r="AX51" i="16"/>
  <c r="AW51" i="16"/>
  <c r="AV51" i="16"/>
  <c r="AN51" i="16"/>
  <c r="AM51" i="16"/>
  <c r="AL51" i="16"/>
  <c r="AK51" i="16"/>
  <c r="AJ51" i="16"/>
  <c r="AI51" i="16"/>
  <c r="AH51" i="16"/>
  <c r="AG51" i="16"/>
  <c r="Y51" i="16"/>
  <c r="X51" i="16"/>
  <c r="W51" i="16"/>
  <c r="V51" i="16"/>
  <c r="N51" i="16"/>
  <c r="M51" i="16"/>
  <c r="L51" i="16"/>
  <c r="K51" i="16"/>
  <c r="DP50" i="16"/>
  <c r="DO50" i="16"/>
  <c r="DN50" i="16"/>
  <c r="DM50" i="16"/>
  <c r="CB50" i="16"/>
  <c r="CA50" i="16"/>
  <c r="BZ50" i="16"/>
  <c r="BY50" i="16"/>
  <c r="BJ50" i="16"/>
  <c r="BI50" i="16"/>
  <c r="BH50" i="16"/>
  <c r="BG50" i="16"/>
  <c r="AY50" i="16"/>
  <c r="AX50" i="16"/>
  <c r="AW50" i="16"/>
  <c r="AV50" i="16"/>
  <c r="AN50" i="16"/>
  <c r="AM50" i="16"/>
  <c r="AL50" i="16"/>
  <c r="AK50" i="16"/>
  <c r="AJ50" i="16"/>
  <c r="AI50" i="16"/>
  <c r="AH50" i="16"/>
  <c r="AG50" i="16"/>
  <c r="Y50" i="16"/>
  <c r="X50" i="16"/>
  <c r="W50" i="16"/>
  <c r="V50" i="16"/>
  <c r="N50" i="16"/>
  <c r="M50" i="16"/>
  <c r="L50" i="16"/>
  <c r="K50" i="16"/>
  <c r="DP49" i="16"/>
  <c r="DO49" i="16"/>
  <c r="DN49" i="16"/>
  <c r="DM49" i="16"/>
  <c r="CB49" i="16"/>
  <c r="CA49" i="16"/>
  <c r="BZ49" i="16"/>
  <c r="BY49" i="16"/>
  <c r="BJ49" i="16"/>
  <c r="BI49" i="16"/>
  <c r="BH49" i="16"/>
  <c r="BG49" i="16"/>
  <c r="AY49" i="16"/>
  <c r="AX49" i="16"/>
  <c r="AW49" i="16"/>
  <c r="AV49" i="16"/>
  <c r="AN49" i="16"/>
  <c r="AM49" i="16"/>
  <c r="AL49" i="16"/>
  <c r="AK49" i="16"/>
  <c r="AJ49" i="16"/>
  <c r="AI49" i="16"/>
  <c r="AH49" i="16"/>
  <c r="AG49" i="16"/>
  <c r="Y49" i="16"/>
  <c r="X49" i="16"/>
  <c r="W49" i="16"/>
  <c r="V49" i="16"/>
  <c r="N49" i="16"/>
  <c r="M49" i="16"/>
  <c r="L49" i="16"/>
  <c r="K49" i="16"/>
  <c r="DP48" i="16"/>
  <c r="DO48" i="16"/>
  <c r="DN48" i="16"/>
  <c r="DM48" i="16"/>
  <c r="CB48" i="16"/>
  <c r="CA48" i="16"/>
  <c r="BZ48" i="16"/>
  <c r="BY48" i="16"/>
  <c r="BJ48" i="16"/>
  <c r="BI48" i="16"/>
  <c r="BH48" i="16"/>
  <c r="BG48" i="16"/>
  <c r="AY48" i="16"/>
  <c r="AX48" i="16"/>
  <c r="AW48" i="16"/>
  <c r="AV48" i="16"/>
  <c r="AN48" i="16"/>
  <c r="AM48" i="16"/>
  <c r="AL48" i="16"/>
  <c r="AK48" i="16"/>
  <c r="AJ48" i="16"/>
  <c r="AI48" i="16"/>
  <c r="AH48" i="16"/>
  <c r="AG48" i="16"/>
  <c r="Y48" i="16"/>
  <c r="X48" i="16"/>
  <c r="W48" i="16"/>
  <c r="V48" i="16"/>
  <c r="N48" i="16"/>
  <c r="M48" i="16"/>
  <c r="L48" i="16"/>
  <c r="K48" i="16"/>
  <c r="CM47" i="16"/>
  <c r="CF47" i="16"/>
  <c r="CK47" i="16"/>
  <c r="CD47" i="16"/>
  <c r="DP47" i="16"/>
  <c r="CL47" i="16"/>
  <c r="CE47" i="16"/>
  <c r="DO47" i="16"/>
  <c r="DJ47" i="16"/>
  <c r="DE47" i="16"/>
  <c r="CZ47" i="16"/>
  <c r="CU47" i="16"/>
  <c r="CN47" i="16"/>
  <c r="CG47" i="16"/>
  <c r="DI47" i="16"/>
  <c r="DD47" i="16"/>
  <c r="CY47" i="16"/>
  <c r="CT47" i="16"/>
  <c r="DN47" i="16"/>
  <c r="DK47" i="16"/>
  <c r="DF47" i="16"/>
  <c r="DA47" i="16"/>
  <c r="CV47" i="16"/>
  <c r="CO47" i="16"/>
  <c r="CH47" i="16"/>
  <c r="DM47" i="16"/>
  <c r="DL47" i="16"/>
  <c r="DH47" i="16"/>
  <c r="DG47" i="16"/>
  <c r="DC47" i="16"/>
  <c r="DB47" i="16"/>
  <c r="CX47" i="16"/>
  <c r="CW47" i="16"/>
  <c r="CS47" i="16"/>
  <c r="CR47" i="16"/>
  <c r="CQ47" i="16"/>
  <c r="CP47" i="16"/>
  <c r="CJ47" i="16"/>
  <c r="CI47" i="16"/>
  <c r="CC47" i="16"/>
  <c r="BU47" i="16"/>
  <c r="BN47" i="16"/>
  <c r="BC47" i="16"/>
  <c r="AR47" i="16"/>
  <c r="BS47" i="16"/>
  <c r="BL47" i="16"/>
  <c r="BA47" i="16"/>
  <c r="AP47" i="16"/>
  <c r="CB47" i="16"/>
  <c r="BT47" i="16"/>
  <c r="BM47" i="16"/>
  <c r="BB47" i="16"/>
  <c r="AQ47" i="16"/>
  <c r="CA47" i="16"/>
  <c r="BV47" i="16"/>
  <c r="BO47" i="16"/>
  <c r="BD47" i="16"/>
  <c r="AS47" i="16"/>
  <c r="BZ47" i="16"/>
  <c r="BW47" i="16"/>
  <c r="BP47" i="16"/>
  <c r="BE47" i="16"/>
  <c r="AT47" i="16"/>
  <c r="BY47" i="16"/>
  <c r="BX47" i="16"/>
  <c r="BR47" i="16"/>
  <c r="BQ47" i="16"/>
  <c r="BK47" i="16"/>
  <c r="BJ47" i="16"/>
  <c r="BI47" i="16"/>
  <c r="BH47" i="16"/>
  <c r="BG47" i="16"/>
  <c r="BF47" i="16"/>
  <c r="AZ47" i="16"/>
  <c r="AY47" i="16"/>
  <c r="AX47" i="16"/>
  <c r="AW47" i="16"/>
  <c r="AV47" i="16"/>
  <c r="AU47" i="16"/>
  <c r="AO47" i="16"/>
  <c r="R47" i="16"/>
  <c r="AC47" i="16"/>
  <c r="P47" i="16"/>
  <c r="AA47" i="16"/>
  <c r="AN47" i="16"/>
  <c r="Q47" i="16"/>
  <c r="AB47" i="16"/>
  <c r="AM47" i="16"/>
  <c r="S47" i="16"/>
  <c r="AD47" i="16"/>
  <c r="AL47" i="16"/>
  <c r="T47" i="16"/>
  <c r="AE47" i="16"/>
  <c r="AK47" i="16"/>
  <c r="AJ47" i="16"/>
  <c r="AI47" i="16"/>
  <c r="AH47" i="16"/>
  <c r="AG47" i="16"/>
  <c r="AF47" i="16"/>
  <c r="Z47" i="16"/>
  <c r="Y47" i="16"/>
  <c r="X47" i="16"/>
  <c r="W47" i="16"/>
  <c r="V47" i="16"/>
  <c r="U47" i="16"/>
  <c r="O47" i="16"/>
  <c r="G47" i="16"/>
  <c r="E47" i="16"/>
  <c r="N47" i="16"/>
  <c r="F47" i="16"/>
  <c r="M47" i="16"/>
  <c r="H47" i="16"/>
  <c r="L47" i="16"/>
  <c r="K47" i="16"/>
  <c r="J47" i="16"/>
  <c r="D47" i="16"/>
  <c r="C47" i="16"/>
  <c r="B47" i="16"/>
  <c r="DP46" i="16"/>
  <c r="DO46" i="16"/>
  <c r="DN46" i="16"/>
  <c r="DM46" i="16"/>
  <c r="CB46" i="16"/>
  <c r="CA46" i="16"/>
  <c r="BZ46" i="16"/>
  <c r="BY46" i="16"/>
  <c r="BJ46" i="16"/>
  <c r="BI46" i="16"/>
  <c r="BH46" i="16"/>
  <c r="BG46" i="16"/>
  <c r="AY46" i="16"/>
  <c r="AX46" i="16"/>
  <c r="AW46" i="16"/>
  <c r="AV46" i="16"/>
  <c r="AN46" i="16"/>
  <c r="AM46" i="16"/>
  <c r="AL46" i="16"/>
  <c r="AK46" i="16"/>
  <c r="AJ46" i="16"/>
  <c r="AI46" i="16"/>
  <c r="AH46" i="16"/>
  <c r="AG46" i="16"/>
  <c r="Y46" i="16"/>
  <c r="X46" i="16"/>
  <c r="W46" i="16"/>
  <c r="V46" i="16"/>
  <c r="N46" i="16"/>
  <c r="M46" i="16"/>
  <c r="L46" i="16"/>
  <c r="K46" i="16"/>
  <c r="DP45" i="16"/>
  <c r="DO45" i="16"/>
  <c r="DN45" i="16"/>
  <c r="DM45" i="16"/>
  <c r="CB45" i="16"/>
  <c r="CA45" i="16"/>
  <c r="BZ45" i="16"/>
  <c r="BY45" i="16"/>
  <c r="BJ45" i="16"/>
  <c r="BI45" i="16"/>
  <c r="BH45" i="16"/>
  <c r="BG45" i="16"/>
  <c r="AY45" i="16"/>
  <c r="AX45" i="16"/>
  <c r="AW45" i="16"/>
  <c r="AV45" i="16"/>
  <c r="AN45" i="16"/>
  <c r="AM45" i="16"/>
  <c r="AL45" i="16"/>
  <c r="AK45" i="16"/>
  <c r="AJ45" i="16"/>
  <c r="AI45" i="16"/>
  <c r="AH45" i="16"/>
  <c r="AG45" i="16"/>
  <c r="Y45" i="16"/>
  <c r="X45" i="16"/>
  <c r="W45" i="16"/>
  <c r="V45" i="16"/>
  <c r="N45" i="16"/>
  <c r="M45" i="16"/>
  <c r="L45" i="16"/>
  <c r="K45" i="16"/>
  <c r="DP44" i="16"/>
  <c r="DO44" i="16"/>
  <c r="DN44" i="16"/>
  <c r="DM44" i="16"/>
  <c r="CB44" i="16"/>
  <c r="CA44" i="16"/>
  <c r="BZ44" i="16"/>
  <c r="BY44" i="16"/>
  <c r="BJ44" i="16"/>
  <c r="BI44" i="16"/>
  <c r="BH44" i="16"/>
  <c r="BG44" i="16"/>
  <c r="AY44" i="16"/>
  <c r="AX44" i="16"/>
  <c r="AW44" i="16"/>
  <c r="AV44" i="16"/>
  <c r="AN44" i="16"/>
  <c r="AM44" i="16"/>
  <c r="AL44" i="16"/>
  <c r="AK44" i="16"/>
  <c r="AJ44" i="16"/>
  <c r="AI44" i="16"/>
  <c r="AH44" i="16"/>
  <c r="AG44" i="16"/>
  <c r="Y44" i="16"/>
  <c r="X44" i="16"/>
  <c r="W44" i="16"/>
  <c r="V44" i="16"/>
  <c r="N44" i="16"/>
  <c r="M44" i="16"/>
  <c r="L44" i="16"/>
  <c r="K44" i="16"/>
  <c r="DP43" i="16"/>
  <c r="DO43" i="16"/>
  <c r="DN43" i="16"/>
  <c r="DM43" i="16"/>
  <c r="CB43" i="16"/>
  <c r="CA43" i="16"/>
  <c r="BZ43" i="16"/>
  <c r="BY43" i="16"/>
  <c r="BJ43" i="16"/>
  <c r="BI43" i="16"/>
  <c r="BH43" i="16"/>
  <c r="BG43" i="16"/>
  <c r="AY43" i="16"/>
  <c r="AX43" i="16"/>
  <c r="AW43" i="16"/>
  <c r="AV43" i="16"/>
  <c r="AN43" i="16"/>
  <c r="AM43" i="16"/>
  <c r="AL43" i="16"/>
  <c r="AK43" i="16"/>
  <c r="AJ43" i="16"/>
  <c r="AI43" i="16"/>
  <c r="AH43" i="16"/>
  <c r="AG43" i="16"/>
  <c r="Y43" i="16"/>
  <c r="X43" i="16"/>
  <c r="W43" i="16"/>
  <c r="V43" i="16"/>
  <c r="N43" i="16"/>
  <c r="M43" i="16"/>
  <c r="L43" i="16"/>
  <c r="K43" i="16"/>
  <c r="DP42" i="16"/>
  <c r="DO42" i="16"/>
  <c r="DN42" i="16"/>
  <c r="DM42" i="16"/>
  <c r="CB42" i="16"/>
  <c r="CA42" i="16"/>
  <c r="BZ42" i="16"/>
  <c r="BY42" i="16"/>
  <c r="BJ42" i="16"/>
  <c r="BI42" i="16"/>
  <c r="BH42" i="16"/>
  <c r="BG42" i="16"/>
  <c r="AY42" i="16"/>
  <c r="AX42" i="16"/>
  <c r="AW42" i="16"/>
  <c r="AV42" i="16"/>
  <c r="AN42" i="16"/>
  <c r="AM42" i="16"/>
  <c r="AL42" i="16"/>
  <c r="AK42" i="16"/>
  <c r="AJ42" i="16"/>
  <c r="AI42" i="16"/>
  <c r="AH42" i="16"/>
  <c r="AG42" i="16"/>
  <c r="Y42" i="16"/>
  <c r="X42" i="16"/>
  <c r="W42" i="16"/>
  <c r="V42" i="16"/>
  <c r="N42" i="16"/>
  <c r="M42" i="16"/>
  <c r="L42" i="16"/>
  <c r="K42" i="16"/>
  <c r="CM41" i="16"/>
  <c r="CF41" i="16"/>
  <c r="CK41" i="16"/>
  <c r="CD41" i="16"/>
  <c r="DP41" i="16"/>
  <c r="CL41" i="16"/>
  <c r="CE41" i="16"/>
  <c r="DO41" i="16"/>
  <c r="DJ41" i="16"/>
  <c r="DE41" i="16"/>
  <c r="CZ41" i="16"/>
  <c r="CU41" i="16"/>
  <c r="CN41" i="16"/>
  <c r="CG41" i="16"/>
  <c r="DI41" i="16"/>
  <c r="DD41" i="16"/>
  <c r="CY41" i="16"/>
  <c r="CT41" i="16"/>
  <c r="DN41" i="16"/>
  <c r="DK41" i="16"/>
  <c r="DF41" i="16"/>
  <c r="DA41" i="16"/>
  <c r="CV41" i="16"/>
  <c r="CO41" i="16"/>
  <c r="CH41" i="16"/>
  <c r="DM41" i="16"/>
  <c r="DL41" i="16"/>
  <c r="DH41" i="16"/>
  <c r="DG41" i="16"/>
  <c r="DC41" i="16"/>
  <c r="DB41" i="16"/>
  <c r="CX41" i="16"/>
  <c r="CW41" i="16"/>
  <c r="CS41" i="16"/>
  <c r="CR41" i="16"/>
  <c r="CQ41" i="16"/>
  <c r="CP41" i="16"/>
  <c r="CJ41" i="16"/>
  <c r="CI41" i="16"/>
  <c r="CC41" i="16"/>
  <c r="BU41" i="16"/>
  <c r="BN41" i="16"/>
  <c r="BC41" i="16"/>
  <c r="AR41" i="16"/>
  <c r="BS41" i="16"/>
  <c r="BL41" i="16"/>
  <c r="BA41" i="16"/>
  <c r="AP41" i="16"/>
  <c r="CB41" i="16"/>
  <c r="BT41" i="16"/>
  <c r="BM41" i="16"/>
  <c r="BB41" i="16"/>
  <c r="AQ41" i="16"/>
  <c r="CA41" i="16"/>
  <c r="BV41" i="16"/>
  <c r="BO41" i="16"/>
  <c r="BD41" i="16"/>
  <c r="AS41" i="16"/>
  <c r="BZ41" i="16"/>
  <c r="BW41" i="16"/>
  <c r="BP41" i="16"/>
  <c r="BE41" i="16"/>
  <c r="AT41" i="16"/>
  <c r="BY41" i="16"/>
  <c r="BX41" i="16"/>
  <c r="BR41" i="16"/>
  <c r="BQ41" i="16"/>
  <c r="BK41" i="16"/>
  <c r="BJ41" i="16"/>
  <c r="BI41" i="16"/>
  <c r="BH41" i="16"/>
  <c r="BG41" i="16"/>
  <c r="BF41" i="16"/>
  <c r="AZ41" i="16"/>
  <c r="AY41" i="16"/>
  <c r="AX41" i="16"/>
  <c r="AW41" i="16"/>
  <c r="AV41" i="16"/>
  <c r="AU41" i="16"/>
  <c r="AO41" i="16"/>
  <c r="R41" i="16"/>
  <c r="AC41" i="16"/>
  <c r="P41" i="16"/>
  <c r="AA41" i="16"/>
  <c r="AN41" i="16"/>
  <c r="Q41" i="16"/>
  <c r="AB41" i="16"/>
  <c r="AM41" i="16"/>
  <c r="S41" i="16"/>
  <c r="AD41" i="16"/>
  <c r="AL41" i="16"/>
  <c r="T41" i="16"/>
  <c r="AE41" i="16"/>
  <c r="AK41" i="16"/>
  <c r="AJ41" i="16"/>
  <c r="AI41" i="16"/>
  <c r="AH41" i="16"/>
  <c r="AG41" i="16"/>
  <c r="AF41" i="16"/>
  <c r="Z41" i="16"/>
  <c r="Y41" i="16"/>
  <c r="X41" i="16"/>
  <c r="W41" i="16"/>
  <c r="V41" i="16"/>
  <c r="U41" i="16"/>
  <c r="O41" i="16"/>
  <c r="G41" i="16"/>
  <c r="E41" i="16"/>
  <c r="N41" i="16"/>
  <c r="F41" i="16"/>
  <c r="M41" i="16"/>
  <c r="H41" i="16"/>
  <c r="L41" i="16"/>
  <c r="K41" i="16"/>
  <c r="J41" i="16"/>
  <c r="D41" i="16"/>
  <c r="C41" i="16"/>
  <c r="B41" i="16"/>
  <c r="DP40" i="16"/>
  <c r="DO40" i="16"/>
  <c r="DN40" i="16"/>
  <c r="DM40" i="16"/>
  <c r="CB40" i="16"/>
  <c r="CA40" i="16"/>
  <c r="BZ40" i="16"/>
  <c r="BY40" i="16"/>
  <c r="BJ40" i="16"/>
  <c r="BI40" i="16"/>
  <c r="BH40" i="16"/>
  <c r="BG40" i="16"/>
  <c r="AY40" i="16"/>
  <c r="AX40" i="16"/>
  <c r="AW40" i="16"/>
  <c r="AV40" i="16"/>
  <c r="AN40" i="16"/>
  <c r="AM40" i="16"/>
  <c r="AL40" i="16"/>
  <c r="AK40" i="16"/>
  <c r="AJ40" i="16"/>
  <c r="AI40" i="16"/>
  <c r="AH40" i="16"/>
  <c r="AG40" i="16"/>
  <c r="Y40" i="16"/>
  <c r="X40" i="16"/>
  <c r="W40" i="16"/>
  <c r="V40" i="16"/>
  <c r="N40" i="16"/>
  <c r="M40" i="16"/>
  <c r="L40" i="16"/>
  <c r="K40" i="16"/>
  <c r="DP39" i="16"/>
  <c r="DO39" i="16"/>
  <c r="DN39" i="16"/>
  <c r="DM39" i="16"/>
  <c r="CB39" i="16"/>
  <c r="CA39" i="16"/>
  <c r="BZ39" i="16"/>
  <c r="BY39" i="16"/>
  <c r="BJ39" i="16"/>
  <c r="BI39" i="16"/>
  <c r="BH39" i="16"/>
  <c r="BG39" i="16"/>
  <c r="AY39" i="16"/>
  <c r="AX39" i="16"/>
  <c r="AW39" i="16"/>
  <c r="AV39" i="16"/>
  <c r="AN39" i="16"/>
  <c r="AM39" i="16"/>
  <c r="AL39" i="16"/>
  <c r="AK39" i="16"/>
  <c r="AJ39" i="16"/>
  <c r="AI39" i="16"/>
  <c r="AH39" i="16"/>
  <c r="AG39" i="16"/>
  <c r="Y39" i="16"/>
  <c r="X39" i="16"/>
  <c r="W39" i="16"/>
  <c r="V39" i="16"/>
  <c r="N39" i="16"/>
  <c r="M39" i="16"/>
  <c r="L39" i="16"/>
  <c r="K39" i="16"/>
  <c r="DP38" i="16"/>
  <c r="DO38" i="16"/>
  <c r="DN38" i="16"/>
  <c r="DM38" i="16"/>
  <c r="CB38" i="16"/>
  <c r="CA38" i="16"/>
  <c r="BZ38" i="16"/>
  <c r="BY38" i="16"/>
  <c r="BJ38" i="16"/>
  <c r="BI38" i="16"/>
  <c r="BH38" i="16"/>
  <c r="BG38" i="16"/>
  <c r="AY38" i="16"/>
  <c r="AX38" i="16"/>
  <c r="AW38" i="16"/>
  <c r="AV38" i="16"/>
  <c r="AN38" i="16"/>
  <c r="AM38" i="16"/>
  <c r="AL38" i="16"/>
  <c r="AK38" i="16"/>
  <c r="AJ38" i="16"/>
  <c r="AI38" i="16"/>
  <c r="AH38" i="16"/>
  <c r="AG38" i="16"/>
  <c r="Y38" i="16"/>
  <c r="X38" i="16"/>
  <c r="W38" i="16"/>
  <c r="V38" i="16"/>
  <c r="N38" i="16"/>
  <c r="M38" i="16"/>
  <c r="L38" i="16"/>
  <c r="K38" i="16"/>
  <c r="CM37" i="16"/>
  <c r="CF37" i="16"/>
  <c r="CK37" i="16"/>
  <c r="CD37" i="16"/>
  <c r="DP37" i="16"/>
  <c r="CL37" i="16"/>
  <c r="CE37" i="16"/>
  <c r="DO37" i="16"/>
  <c r="DJ37" i="16"/>
  <c r="DE37" i="16"/>
  <c r="CZ37" i="16"/>
  <c r="CU37" i="16"/>
  <c r="CN37" i="16"/>
  <c r="CG37" i="16"/>
  <c r="DI37" i="16"/>
  <c r="DD37" i="16"/>
  <c r="CY37" i="16"/>
  <c r="CT37" i="16"/>
  <c r="DN37" i="16"/>
  <c r="DK37" i="16"/>
  <c r="DF37" i="16"/>
  <c r="DA37" i="16"/>
  <c r="CV37" i="16"/>
  <c r="CO37" i="16"/>
  <c r="CH37" i="16"/>
  <c r="DM37" i="16"/>
  <c r="DL37" i="16"/>
  <c r="DH37" i="16"/>
  <c r="DG37" i="16"/>
  <c r="DC37" i="16"/>
  <c r="DB37" i="16"/>
  <c r="CX37" i="16"/>
  <c r="CW37" i="16"/>
  <c r="CS37" i="16"/>
  <c r="CR37" i="16"/>
  <c r="CQ37" i="16"/>
  <c r="CP37" i="16"/>
  <c r="CJ37" i="16"/>
  <c r="CI37" i="16"/>
  <c r="CC37" i="16"/>
  <c r="BU37" i="16"/>
  <c r="BN37" i="16"/>
  <c r="BC37" i="16"/>
  <c r="AR37" i="16"/>
  <c r="BS37" i="16"/>
  <c r="BL37" i="16"/>
  <c r="BA37" i="16"/>
  <c r="AP37" i="16"/>
  <c r="CB37" i="16"/>
  <c r="BT37" i="16"/>
  <c r="BM37" i="16"/>
  <c r="BB37" i="16"/>
  <c r="AQ37" i="16"/>
  <c r="CA37" i="16"/>
  <c r="BV37" i="16"/>
  <c r="BO37" i="16"/>
  <c r="BD37" i="16"/>
  <c r="AS37" i="16"/>
  <c r="BZ37" i="16"/>
  <c r="BW37" i="16"/>
  <c r="BP37" i="16"/>
  <c r="BE37" i="16"/>
  <c r="AT37" i="16"/>
  <c r="BY37" i="16"/>
  <c r="BX37" i="16"/>
  <c r="BR37" i="16"/>
  <c r="BQ37" i="16"/>
  <c r="BK37" i="16"/>
  <c r="BJ37" i="16"/>
  <c r="BI37" i="16"/>
  <c r="BH37" i="16"/>
  <c r="BG37" i="16"/>
  <c r="BF37" i="16"/>
  <c r="AZ37" i="16"/>
  <c r="AY37" i="16"/>
  <c r="AX37" i="16"/>
  <c r="AW37" i="16"/>
  <c r="AV37" i="16"/>
  <c r="AU37" i="16"/>
  <c r="AO37" i="16"/>
  <c r="R37" i="16"/>
  <c r="AC37" i="16"/>
  <c r="P37" i="16"/>
  <c r="AA37" i="16"/>
  <c r="AN37" i="16"/>
  <c r="Q37" i="16"/>
  <c r="AB37" i="16"/>
  <c r="AM37" i="16"/>
  <c r="S37" i="16"/>
  <c r="AD37" i="16"/>
  <c r="AL37" i="16"/>
  <c r="T37" i="16"/>
  <c r="AE37" i="16"/>
  <c r="AK37" i="16"/>
  <c r="AJ37" i="16"/>
  <c r="AI37" i="16"/>
  <c r="AH37" i="16"/>
  <c r="AG37" i="16"/>
  <c r="AF37" i="16"/>
  <c r="Z37" i="16"/>
  <c r="Y37" i="16"/>
  <c r="X37" i="16"/>
  <c r="W37" i="16"/>
  <c r="V37" i="16"/>
  <c r="U37" i="16"/>
  <c r="O37" i="16"/>
  <c r="G37" i="16"/>
  <c r="E37" i="16"/>
  <c r="N37" i="16"/>
  <c r="F37" i="16"/>
  <c r="M37" i="16"/>
  <c r="H37" i="16"/>
  <c r="L37" i="16"/>
  <c r="K37" i="16"/>
  <c r="J37" i="16"/>
  <c r="D37" i="16"/>
  <c r="C37" i="16"/>
  <c r="B37" i="16"/>
  <c r="DP36" i="16"/>
  <c r="DO36" i="16"/>
  <c r="DN36" i="16"/>
  <c r="DM36" i="16"/>
  <c r="CB36" i="16"/>
  <c r="CA36" i="16"/>
  <c r="BZ36" i="16"/>
  <c r="BY36" i="16"/>
  <c r="BJ36" i="16"/>
  <c r="BI36" i="16"/>
  <c r="BH36" i="16"/>
  <c r="BG36" i="16"/>
  <c r="AY36" i="16"/>
  <c r="AX36" i="16"/>
  <c r="AW36" i="16"/>
  <c r="AV36" i="16"/>
  <c r="AN36" i="16"/>
  <c r="AM36" i="16"/>
  <c r="AL36" i="16"/>
  <c r="AK36" i="16"/>
  <c r="AJ36" i="16"/>
  <c r="AI36" i="16"/>
  <c r="AH36" i="16"/>
  <c r="AG36" i="16"/>
  <c r="Y36" i="16"/>
  <c r="X36" i="16"/>
  <c r="W36" i="16"/>
  <c r="V36" i="16"/>
  <c r="N36" i="16"/>
  <c r="M36" i="16"/>
  <c r="L36" i="16"/>
  <c r="K36" i="16"/>
  <c r="DP35" i="16"/>
  <c r="DO35" i="16"/>
  <c r="DN35" i="16"/>
  <c r="DM35" i="16"/>
  <c r="CB35" i="16"/>
  <c r="CA35" i="16"/>
  <c r="BZ35" i="16"/>
  <c r="BY35" i="16"/>
  <c r="BJ35" i="16"/>
  <c r="BI35" i="16"/>
  <c r="BH35" i="16"/>
  <c r="BG35" i="16"/>
  <c r="AY35" i="16"/>
  <c r="AX35" i="16"/>
  <c r="AW35" i="16"/>
  <c r="AV35" i="16"/>
  <c r="AN35" i="16"/>
  <c r="AM35" i="16"/>
  <c r="AL35" i="16"/>
  <c r="AK35" i="16"/>
  <c r="AJ35" i="16"/>
  <c r="AI35" i="16"/>
  <c r="AH35" i="16"/>
  <c r="AG35" i="16"/>
  <c r="Y35" i="16"/>
  <c r="X35" i="16"/>
  <c r="W35" i="16"/>
  <c r="V35" i="16"/>
  <c r="N35" i="16"/>
  <c r="M35" i="16"/>
  <c r="L35" i="16"/>
  <c r="K35" i="16"/>
  <c r="DP34" i="16"/>
  <c r="DO34" i="16"/>
  <c r="DN34" i="16"/>
  <c r="DM34" i="16"/>
  <c r="CB34" i="16"/>
  <c r="CA34" i="16"/>
  <c r="BZ34" i="16"/>
  <c r="BY34" i="16"/>
  <c r="BJ34" i="16"/>
  <c r="BI34" i="16"/>
  <c r="BH34" i="16"/>
  <c r="BG34" i="16"/>
  <c r="AY34" i="16"/>
  <c r="AX34" i="16"/>
  <c r="AW34" i="16"/>
  <c r="AV34" i="16"/>
  <c r="AN34" i="16"/>
  <c r="AM34" i="16"/>
  <c r="AL34" i="16"/>
  <c r="AK34" i="16"/>
  <c r="AJ34" i="16"/>
  <c r="AI34" i="16"/>
  <c r="AH34" i="16"/>
  <c r="AG34" i="16"/>
  <c r="Y34" i="16"/>
  <c r="X34" i="16"/>
  <c r="W34" i="16"/>
  <c r="V34" i="16"/>
  <c r="N34" i="16"/>
  <c r="M34" i="16"/>
  <c r="L34" i="16"/>
  <c r="K34" i="16"/>
  <c r="CM33" i="16"/>
  <c r="CF33" i="16"/>
  <c r="CK33" i="16"/>
  <c r="CD33" i="16"/>
  <c r="DP33" i="16"/>
  <c r="CL33" i="16"/>
  <c r="CE33" i="16"/>
  <c r="DO33" i="16"/>
  <c r="DJ33" i="16"/>
  <c r="DE33" i="16"/>
  <c r="CZ33" i="16"/>
  <c r="CU33" i="16"/>
  <c r="CN33" i="16"/>
  <c r="CG33" i="16"/>
  <c r="DI33" i="16"/>
  <c r="DD33" i="16"/>
  <c r="CY33" i="16"/>
  <c r="CT33" i="16"/>
  <c r="DN33" i="16"/>
  <c r="DK33" i="16"/>
  <c r="DF33" i="16"/>
  <c r="DA33" i="16"/>
  <c r="CV33" i="16"/>
  <c r="CO33" i="16"/>
  <c r="CH33" i="16"/>
  <c r="DM33" i="16"/>
  <c r="DL33" i="16"/>
  <c r="DH33" i="16"/>
  <c r="DG33" i="16"/>
  <c r="DC33" i="16"/>
  <c r="DB33" i="16"/>
  <c r="CX33" i="16"/>
  <c r="CW33" i="16"/>
  <c r="CS33" i="16"/>
  <c r="CR33" i="16"/>
  <c r="CQ33" i="16"/>
  <c r="CP33" i="16"/>
  <c r="CJ33" i="16"/>
  <c r="CI33" i="16"/>
  <c r="CC33" i="16"/>
  <c r="BU33" i="16"/>
  <c r="BN33" i="16"/>
  <c r="BC33" i="16"/>
  <c r="AR33" i="16"/>
  <c r="BS33" i="16"/>
  <c r="BL33" i="16"/>
  <c r="BA33" i="16"/>
  <c r="AP33" i="16"/>
  <c r="CB33" i="16"/>
  <c r="BT33" i="16"/>
  <c r="BM33" i="16"/>
  <c r="BB33" i="16"/>
  <c r="AQ33" i="16"/>
  <c r="CA33" i="16"/>
  <c r="BV33" i="16"/>
  <c r="BO33" i="16"/>
  <c r="BD33" i="16"/>
  <c r="AS33" i="16"/>
  <c r="BZ33" i="16"/>
  <c r="BW33" i="16"/>
  <c r="BP33" i="16"/>
  <c r="BE33" i="16"/>
  <c r="AT33" i="16"/>
  <c r="BY33" i="16"/>
  <c r="BX33" i="16"/>
  <c r="BR33" i="16"/>
  <c r="BQ33" i="16"/>
  <c r="BK33" i="16"/>
  <c r="BJ33" i="16"/>
  <c r="BI33" i="16"/>
  <c r="BH33" i="16"/>
  <c r="BG33" i="16"/>
  <c r="BF33" i="16"/>
  <c r="AZ33" i="16"/>
  <c r="AY33" i="16"/>
  <c r="AX33" i="16"/>
  <c r="AW33" i="16"/>
  <c r="AV33" i="16"/>
  <c r="AU33" i="16"/>
  <c r="AO33" i="16"/>
  <c r="R33" i="16"/>
  <c r="AC33" i="16"/>
  <c r="P33" i="16"/>
  <c r="AA33" i="16"/>
  <c r="AN33" i="16"/>
  <c r="Q33" i="16"/>
  <c r="AB33" i="16"/>
  <c r="AM33" i="16"/>
  <c r="S33" i="16"/>
  <c r="AD33" i="16"/>
  <c r="AL33" i="16"/>
  <c r="T33" i="16"/>
  <c r="AE33" i="16"/>
  <c r="AK33" i="16"/>
  <c r="AJ33" i="16"/>
  <c r="AI33" i="16"/>
  <c r="AH33" i="16"/>
  <c r="AG33" i="16"/>
  <c r="AF33" i="16"/>
  <c r="Z33" i="16"/>
  <c r="Y33" i="16"/>
  <c r="X33" i="16"/>
  <c r="W33" i="16"/>
  <c r="V33" i="16"/>
  <c r="U33" i="16"/>
  <c r="O33" i="16"/>
  <c r="G33" i="16"/>
  <c r="E33" i="16"/>
  <c r="N33" i="16"/>
  <c r="F33" i="16"/>
  <c r="M33" i="16"/>
  <c r="H33" i="16"/>
  <c r="L33" i="16"/>
  <c r="K33" i="16"/>
  <c r="J33" i="16"/>
  <c r="D33" i="16"/>
  <c r="C33" i="16"/>
  <c r="B33" i="16"/>
  <c r="DP32" i="16"/>
  <c r="DO32" i="16"/>
  <c r="DN32" i="16"/>
  <c r="DM32" i="16"/>
  <c r="CB32" i="16"/>
  <c r="CA32" i="16"/>
  <c r="BZ32" i="16"/>
  <c r="BY32" i="16"/>
  <c r="BJ32" i="16"/>
  <c r="BI32" i="16"/>
  <c r="BH32" i="16"/>
  <c r="BG32" i="16"/>
  <c r="AY32" i="16"/>
  <c r="AX32" i="16"/>
  <c r="AW32" i="16"/>
  <c r="AV32" i="16"/>
  <c r="AN32" i="16"/>
  <c r="AM32" i="16"/>
  <c r="AL32" i="16"/>
  <c r="AK32" i="16"/>
  <c r="AJ32" i="16"/>
  <c r="AI32" i="16"/>
  <c r="AH32" i="16"/>
  <c r="AG32" i="16"/>
  <c r="Y32" i="16"/>
  <c r="X32" i="16"/>
  <c r="W32" i="16"/>
  <c r="V32" i="16"/>
  <c r="N32" i="16"/>
  <c r="M32" i="16"/>
  <c r="L32" i="16"/>
  <c r="K32" i="16"/>
  <c r="DP31" i="16"/>
  <c r="DO31" i="16"/>
  <c r="DN31" i="16"/>
  <c r="DM31" i="16"/>
  <c r="CB31" i="16"/>
  <c r="CA31" i="16"/>
  <c r="BZ31" i="16"/>
  <c r="BY31" i="16"/>
  <c r="BJ31" i="16"/>
  <c r="BI31" i="16"/>
  <c r="BH31" i="16"/>
  <c r="BG31" i="16"/>
  <c r="AY31" i="16"/>
  <c r="AX31" i="16"/>
  <c r="AW31" i="16"/>
  <c r="AV31" i="16"/>
  <c r="AN31" i="16"/>
  <c r="AM31" i="16"/>
  <c r="AL31" i="16"/>
  <c r="AK31" i="16"/>
  <c r="AJ31" i="16"/>
  <c r="AI31" i="16"/>
  <c r="AH31" i="16"/>
  <c r="AG31" i="16"/>
  <c r="Y31" i="16"/>
  <c r="X31" i="16"/>
  <c r="W31" i="16"/>
  <c r="V31" i="16"/>
  <c r="N31" i="16"/>
  <c r="M31" i="16"/>
  <c r="L31" i="16"/>
  <c r="K31" i="16"/>
  <c r="DP30" i="16"/>
  <c r="DO30" i="16"/>
  <c r="DN30" i="16"/>
  <c r="DM30" i="16"/>
  <c r="CB30" i="16"/>
  <c r="CA30" i="16"/>
  <c r="BZ30" i="16"/>
  <c r="BY30" i="16"/>
  <c r="BJ30" i="16"/>
  <c r="BI30" i="16"/>
  <c r="BH30" i="16"/>
  <c r="BG30" i="16"/>
  <c r="AY30" i="16"/>
  <c r="AX30" i="16"/>
  <c r="AW30" i="16"/>
  <c r="AV30" i="16"/>
  <c r="AN30" i="16"/>
  <c r="AM30" i="16"/>
  <c r="AL30" i="16"/>
  <c r="AK30" i="16"/>
  <c r="AJ30" i="16"/>
  <c r="AI30" i="16"/>
  <c r="AH30" i="16"/>
  <c r="AG30" i="16"/>
  <c r="Y30" i="16"/>
  <c r="X30" i="16"/>
  <c r="W30" i="16"/>
  <c r="V30" i="16"/>
  <c r="N30" i="16"/>
  <c r="M30" i="16"/>
  <c r="L30" i="16"/>
  <c r="K30" i="16"/>
  <c r="DP29" i="16"/>
  <c r="DO29" i="16"/>
  <c r="DN29" i="16"/>
  <c r="DM29" i="16"/>
  <c r="CB29" i="16"/>
  <c r="CA29" i="16"/>
  <c r="BZ29" i="16"/>
  <c r="BY29" i="16"/>
  <c r="BJ29" i="16"/>
  <c r="BI29" i="16"/>
  <c r="BH29" i="16"/>
  <c r="BG29" i="16"/>
  <c r="AY29" i="16"/>
  <c r="AX29" i="16"/>
  <c r="AW29" i="16"/>
  <c r="AV29" i="16"/>
  <c r="AN29" i="16"/>
  <c r="AM29" i="16"/>
  <c r="AL29" i="16"/>
  <c r="AK29" i="16"/>
  <c r="AJ29" i="16"/>
  <c r="AI29" i="16"/>
  <c r="AH29" i="16"/>
  <c r="AG29" i="16"/>
  <c r="Y29" i="16"/>
  <c r="X29" i="16"/>
  <c r="W29" i="16"/>
  <c r="V29" i="16"/>
  <c r="N29" i="16"/>
  <c r="M29" i="16"/>
  <c r="L29" i="16"/>
  <c r="K29" i="16"/>
  <c r="DP28" i="16"/>
  <c r="DO28" i="16"/>
  <c r="DN28" i="16"/>
  <c r="DM28" i="16"/>
  <c r="CB28" i="16"/>
  <c r="CA28" i="16"/>
  <c r="BZ28" i="16"/>
  <c r="BY28" i="16"/>
  <c r="BJ28" i="16"/>
  <c r="BI28" i="16"/>
  <c r="BH28" i="16"/>
  <c r="BG28" i="16"/>
  <c r="AY28" i="16"/>
  <c r="AX28" i="16"/>
  <c r="AW28" i="16"/>
  <c r="AV28" i="16"/>
  <c r="AN28" i="16"/>
  <c r="AM28" i="16"/>
  <c r="AL28" i="16"/>
  <c r="AK28" i="16"/>
  <c r="AJ28" i="16"/>
  <c r="AI28" i="16"/>
  <c r="AH28" i="16"/>
  <c r="AG28" i="16"/>
  <c r="Y28" i="16"/>
  <c r="X28" i="16"/>
  <c r="W28" i="16"/>
  <c r="V28" i="16"/>
  <c r="N28" i="16"/>
  <c r="M28" i="16"/>
  <c r="L28" i="16"/>
  <c r="K28" i="16"/>
  <c r="DP27" i="16"/>
  <c r="DO27" i="16"/>
  <c r="DN27" i="16"/>
  <c r="DM27" i="16"/>
  <c r="CB27" i="16"/>
  <c r="CA27" i="16"/>
  <c r="BZ27" i="16"/>
  <c r="BY27" i="16"/>
  <c r="BJ27" i="16"/>
  <c r="BI27" i="16"/>
  <c r="BH27" i="16"/>
  <c r="BG27" i="16"/>
  <c r="AY27" i="16"/>
  <c r="AX27" i="16"/>
  <c r="AW27" i="16"/>
  <c r="AV27" i="16"/>
  <c r="AN27" i="16"/>
  <c r="AM27" i="16"/>
  <c r="AL27" i="16"/>
  <c r="AK27" i="16"/>
  <c r="AJ27" i="16"/>
  <c r="AI27" i="16"/>
  <c r="AH27" i="16"/>
  <c r="AG27" i="16"/>
  <c r="Y27" i="16"/>
  <c r="X27" i="16"/>
  <c r="W27" i="16"/>
  <c r="V27" i="16"/>
  <c r="N27" i="16"/>
  <c r="M27" i="16"/>
  <c r="L27" i="16"/>
  <c r="K27" i="16"/>
  <c r="DP26" i="16"/>
  <c r="DO26" i="16"/>
  <c r="DN26" i="16"/>
  <c r="DM26" i="16"/>
  <c r="CB26" i="16"/>
  <c r="CA26" i="16"/>
  <c r="BZ26" i="16"/>
  <c r="BY26" i="16"/>
  <c r="BJ26" i="16"/>
  <c r="BI26" i="16"/>
  <c r="BH26" i="16"/>
  <c r="BG26" i="16"/>
  <c r="AY26" i="16"/>
  <c r="AX26" i="16"/>
  <c r="AW26" i="16"/>
  <c r="AV26" i="16"/>
  <c r="AN26" i="16"/>
  <c r="AM26" i="16"/>
  <c r="AL26" i="16"/>
  <c r="AK26" i="16"/>
  <c r="AJ26" i="16"/>
  <c r="AI26" i="16"/>
  <c r="AH26" i="16"/>
  <c r="AG26" i="16"/>
  <c r="Y26" i="16"/>
  <c r="X26" i="16"/>
  <c r="W26" i="16"/>
  <c r="V26" i="16"/>
  <c r="N26" i="16"/>
  <c r="M26" i="16"/>
  <c r="L26" i="16"/>
  <c r="K26" i="16"/>
  <c r="DP25" i="16"/>
  <c r="DO25" i="16"/>
  <c r="DN25" i="16"/>
  <c r="DM25" i="16"/>
  <c r="CB25" i="16"/>
  <c r="CA25" i="16"/>
  <c r="BZ25" i="16"/>
  <c r="BY25" i="16"/>
  <c r="BJ25" i="16"/>
  <c r="BI25" i="16"/>
  <c r="BH25" i="16"/>
  <c r="BG25" i="16"/>
  <c r="AY25" i="16"/>
  <c r="AX25" i="16"/>
  <c r="AW25" i="16"/>
  <c r="AV25" i="16"/>
  <c r="AN25" i="16"/>
  <c r="AM25" i="16"/>
  <c r="AL25" i="16"/>
  <c r="AK25" i="16"/>
  <c r="AJ25" i="16"/>
  <c r="AI25" i="16"/>
  <c r="AH25" i="16"/>
  <c r="AG25" i="16"/>
  <c r="Y25" i="16"/>
  <c r="X25" i="16"/>
  <c r="W25" i="16"/>
  <c r="V25" i="16"/>
  <c r="N25" i="16"/>
  <c r="M25" i="16"/>
  <c r="L25" i="16"/>
  <c r="K25" i="16"/>
  <c r="CM24" i="16"/>
  <c r="CF24" i="16"/>
  <c r="CK24" i="16"/>
  <c r="CD24" i="16"/>
  <c r="DP24" i="16"/>
  <c r="CL24" i="16"/>
  <c r="CE24" i="16"/>
  <c r="DO24" i="16"/>
  <c r="DJ24" i="16"/>
  <c r="DE24" i="16"/>
  <c r="CZ24" i="16"/>
  <c r="CU24" i="16"/>
  <c r="CN24" i="16"/>
  <c r="CG24" i="16"/>
  <c r="DI24" i="16"/>
  <c r="DD24" i="16"/>
  <c r="CY24" i="16"/>
  <c r="CT24" i="16"/>
  <c r="DN24" i="16"/>
  <c r="DK24" i="16"/>
  <c r="DF24" i="16"/>
  <c r="DA24" i="16"/>
  <c r="CV24" i="16"/>
  <c r="CO24" i="16"/>
  <c r="CH24" i="16"/>
  <c r="DM24" i="16"/>
  <c r="DL24" i="16"/>
  <c r="DH24" i="16"/>
  <c r="DG24" i="16"/>
  <c r="DC24" i="16"/>
  <c r="DB24" i="16"/>
  <c r="CX24" i="16"/>
  <c r="CW24" i="16"/>
  <c r="CS24" i="16"/>
  <c r="CR24" i="16"/>
  <c r="CQ24" i="16"/>
  <c r="CP24" i="16"/>
  <c r="CJ24" i="16"/>
  <c r="CI24" i="16"/>
  <c r="CC24" i="16"/>
  <c r="BU24" i="16"/>
  <c r="BN24" i="16"/>
  <c r="BC24" i="16"/>
  <c r="AR24" i="16"/>
  <c r="BS24" i="16"/>
  <c r="BL24" i="16"/>
  <c r="BA24" i="16"/>
  <c r="AP24" i="16"/>
  <c r="CB24" i="16"/>
  <c r="BT24" i="16"/>
  <c r="BM24" i="16"/>
  <c r="BB24" i="16"/>
  <c r="AQ24" i="16"/>
  <c r="CA24" i="16"/>
  <c r="BV24" i="16"/>
  <c r="BO24" i="16"/>
  <c r="BD24" i="16"/>
  <c r="AS24" i="16"/>
  <c r="BZ24" i="16"/>
  <c r="BW24" i="16"/>
  <c r="BP24" i="16"/>
  <c r="BE24" i="16"/>
  <c r="AT24" i="16"/>
  <c r="BY24" i="16"/>
  <c r="BX24" i="16"/>
  <c r="BR24" i="16"/>
  <c r="BQ24" i="16"/>
  <c r="BK24" i="16"/>
  <c r="BJ24" i="16"/>
  <c r="BI24" i="16"/>
  <c r="BH24" i="16"/>
  <c r="BG24" i="16"/>
  <c r="BF24" i="16"/>
  <c r="AZ24" i="16"/>
  <c r="AY24" i="16"/>
  <c r="AX24" i="16"/>
  <c r="AW24" i="16"/>
  <c r="AV24" i="16"/>
  <c r="AU24" i="16"/>
  <c r="AO24" i="16"/>
  <c r="R24" i="16"/>
  <c r="AC24" i="16"/>
  <c r="P24" i="16"/>
  <c r="AA24" i="16"/>
  <c r="AN24" i="16"/>
  <c r="Q24" i="16"/>
  <c r="AB24" i="16"/>
  <c r="AM24" i="16"/>
  <c r="S24" i="16"/>
  <c r="AD24" i="16"/>
  <c r="AL24" i="16"/>
  <c r="T24" i="16"/>
  <c r="AE24" i="16"/>
  <c r="AK24" i="16"/>
  <c r="AJ24" i="16"/>
  <c r="AI24" i="16"/>
  <c r="AH24" i="16"/>
  <c r="AG24" i="16"/>
  <c r="AF24" i="16"/>
  <c r="Z24" i="16"/>
  <c r="Y24" i="16"/>
  <c r="X24" i="16"/>
  <c r="W24" i="16"/>
  <c r="V24" i="16"/>
  <c r="U24" i="16"/>
  <c r="O24" i="16"/>
  <c r="G24" i="16"/>
  <c r="E24" i="16"/>
  <c r="N24" i="16"/>
  <c r="F24" i="16"/>
  <c r="M24" i="16"/>
  <c r="H24" i="16"/>
  <c r="L24" i="16"/>
  <c r="K24" i="16"/>
  <c r="J24" i="16"/>
  <c r="D24" i="16"/>
  <c r="C24" i="16"/>
  <c r="B24" i="16"/>
  <c r="DP23" i="16"/>
  <c r="DO23" i="16"/>
  <c r="DN23" i="16"/>
  <c r="DM23" i="16"/>
  <c r="CB23" i="16"/>
  <c r="CA23" i="16"/>
  <c r="BZ23" i="16"/>
  <c r="BY23" i="16"/>
  <c r="BJ23" i="16"/>
  <c r="BI23" i="16"/>
  <c r="BH23" i="16"/>
  <c r="BG23" i="16"/>
  <c r="AY23" i="16"/>
  <c r="AX23" i="16"/>
  <c r="AW23" i="16"/>
  <c r="AV23" i="16"/>
  <c r="AN23" i="16"/>
  <c r="AM23" i="16"/>
  <c r="AL23" i="16"/>
  <c r="AK23" i="16"/>
  <c r="AJ23" i="16"/>
  <c r="AI23" i="16"/>
  <c r="AH23" i="16"/>
  <c r="AG23" i="16"/>
  <c r="Y23" i="16"/>
  <c r="X23" i="16"/>
  <c r="W23" i="16"/>
  <c r="V23" i="16"/>
  <c r="N23" i="16"/>
  <c r="M23" i="16"/>
  <c r="L23" i="16"/>
  <c r="K23" i="16"/>
  <c r="DP22" i="16"/>
  <c r="DO22" i="16"/>
  <c r="DN22" i="16"/>
  <c r="DM22" i="16"/>
  <c r="CB22" i="16"/>
  <c r="CA22" i="16"/>
  <c r="BZ22" i="16"/>
  <c r="BY22" i="16"/>
  <c r="BJ22" i="16"/>
  <c r="BI22" i="16"/>
  <c r="BH22" i="16"/>
  <c r="BG22" i="16"/>
  <c r="AY22" i="16"/>
  <c r="AX22" i="16"/>
  <c r="AW22" i="16"/>
  <c r="AV22" i="16"/>
  <c r="AN22" i="16"/>
  <c r="AM22" i="16"/>
  <c r="AL22" i="16"/>
  <c r="AK22" i="16"/>
  <c r="AJ22" i="16"/>
  <c r="AI22" i="16"/>
  <c r="AH22" i="16"/>
  <c r="AG22" i="16"/>
  <c r="Y22" i="16"/>
  <c r="X22" i="16"/>
  <c r="W22" i="16"/>
  <c r="V22" i="16"/>
  <c r="N22" i="16"/>
  <c r="M22" i="16"/>
  <c r="L22" i="16"/>
  <c r="K22" i="16"/>
  <c r="DP21" i="16"/>
  <c r="DO21" i="16"/>
  <c r="DN21" i="16"/>
  <c r="DM21" i="16"/>
  <c r="CB21" i="16"/>
  <c r="CA21" i="16"/>
  <c r="BZ21" i="16"/>
  <c r="BY21" i="16"/>
  <c r="BJ21" i="16"/>
  <c r="BI21" i="16"/>
  <c r="BH21" i="16"/>
  <c r="BG21" i="16"/>
  <c r="AY21" i="16"/>
  <c r="AX21" i="16"/>
  <c r="AW21" i="16"/>
  <c r="AV21" i="16"/>
  <c r="AN21" i="16"/>
  <c r="AM21" i="16"/>
  <c r="AL21" i="16"/>
  <c r="AK21" i="16"/>
  <c r="AJ21" i="16"/>
  <c r="AI21" i="16"/>
  <c r="AH21" i="16"/>
  <c r="AG21" i="16"/>
  <c r="Y21" i="16"/>
  <c r="X21" i="16"/>
  <c r="W21" i="16"/>
  <c r="V21" i="16"/>
  <c r="N21" i="16"/>
  <c r="M21" i="16"/>
  <c r="L21" i="16"/>
  <c r="K21" i="16"/>
  <c r="DP20" i="16"/>
  <c r="DO20" i="16"/>
  <c r="DN20" i="16"/>
  <c r="DM20" i="16"/>
  <c r="CB20" i="16"/>
  <c r="CA20" i="16"/>
  <c r="BZ20" i="16"/>
  <c r="BY20" i="16"/>
  <c r="BJ20" i="16"/>
  <c r="BI20" i="16"/>
  <c r="BH20" i="16"/>
  <c r="BG20" i="16"/>
  <c r="AY20" i="16"/>
  <c r="AX20" i="16"/>
  <c r="AW20" i="16"/>
  <c r="AV20" i="16"/>
  <c r="AN20" i="16"/>
  <c r="AM20" i="16"/>
  <c r="AL20" i="16"/>
  <c r="AK20" i="16"/>
  <c r="AJ20" i="16"/>
  <c r="AI20" i="16"/>
  <c r="AH20" i="16"/>
  <c r="AG20" i="16"/>
  <c r="Y20" i="16"/>
  <c r="X20" i="16"/>
  <c r="W20" i="16"/>
  <c r="V20" i="16"/>
  <c r="N20" i="16"/>
  <c r="M20" i="16"/>
  <c r="L20" i="16"/>
  <c r="K20" i="16"/>
  <c r="DP19" i="16"/>
  <c r="DO19" i="16"/>
  <c r="DN19" i="16"/>
  <c r="DM19" i="16"/>
  <c r="CB19" i="16"/>
  <c r="CA19" i="16"/>
  <c r="BZ19" i="16"/>
  <c r="BY19" i="16"/>
  <c r="BJ19" i="16"/>
  <c r="BI19" i="16"/>
  <c r="BH19" i="16"/>
  <c r="BG19" i="16"/>
  <c r="AY19" i="16"/>
  <c r="AX19" i="16"/>
  <c r="AW19" i="16"/>
  <c r="AV19" i="16"/>
  <c r="AN19" i="16"/>
  <c r="AM19" i="16"/>
  <c r="AL19" i="16"/>
  <c r="AK19" i="16"/>
  <c r="AJ19" i="16"/>
  <c r="AI19" i="16"/>
  <c r="AH19" i="16"/>
  <c r="AG19" i="16"/>
  <c r="Y19" i="16"/>
  <c r="X19" i="16"/>
  <c r="W19" i="16"/>
  <c r="V19" i="16"/>
  <c r="N19" i="16"/>
  <c r="M19" i="16"/>
  <c r="L19" i="16"/>
  <c r="K19" i="16"/>
  <c r="CM18" i="16"/>
  <c r="CF18" i="16"/>
  <c r="CK18" i="16"/>
  <c r="CD18" i="16"/>
  <c r="DP18" i="16"/>
  <c r="CL18" i="16"/>
  <c r="CE18" i="16"/>
  <c r="DO18" i="16"/>
  <c r="DJ18" i="16"/>
  <c r="DE18" i="16"/>
  <c r="CZ18" i="16"/>
  <c r="CU18" i="16"/>
  <c r="CN18" i="16"/>
  <c r="CG18" i="16"/>
  <c r="DI18" i="16"/>
  <c r="DD18" i="16"/>
  <c r="CY18" i="16"/>
  <c r="CT18" i="16"/>
  <c r="DN18" i="16"/>
  <c r="DK18" i="16"/>
  <c r="DF18" i="16"/>
  <c r="DA18" i="16"/>
  <c r="CV18" i="16"/>
  <c r="CO18" i="16"/>
  <c r="CH18" i="16"/>
  <c r="DM18" i="16"/>
  <c r="DL18" i="16"/>
  <c r="DH18" i="16"/>
  <c r="DG18" i="16"/>
  <c r="DC18" i="16"/>
  <c r="DB18" i="16"/>
  <c r="CX18" i="16"/>
  <c r="CW18" i="16"/>
  <c r="CS18" i="16"/>
  <c r="CR18" i="16"/>
  <c r="CQ18" i="16"/>
  <c r="CP18" i="16"/>
  <c r="CJ18" i="16"/>
  <c r="CI18" i="16"/>
  <c r="CC18" i="16"/>
  <c r="BU18" i="16"/>
  <c r="BN18" i="16"/>
  <c r="BC18" i="16"/>
  <c r="AR18" i="16"/>
  <c r="BS18" i="16"/>
  <c r="BL18" i="16"/>
  <c r="BA18" i="16"/>
  <c r="AP18" i="16"/>
  <c r="CB18" i="16"/>
  <c r="BT18" i="16"/>
  <c r="BM18" i="16"/>
  <c r="BB18" i="16"/>
  <c r="AQ18" i="16"/>
  <c r="CA18" i="16"/>
  <c r="BV18" i="16"/>
  <c r="BO18" i="16"/>
  <c r="BD18" i="16"/>
  <c r="AS18" i="16"/>
  <c r="BZ18" i="16"/>
  <c r="BW18" i="16"/>
  <c r="BP18" i="16"/>
  <c r="BE18" i="16"/>
  <c r="AT18" i="16"/>
  <c r="BY18" i="16"/>
  <c r="BX18" i="16"/>
  <c r="BR18" i="16"/>
  <c r="BQ18" i="16"/>
  <c r="BK18" i="16"/>
  <c r="BJ18" i="16"/>
  <c r="BI18" i="16"/>
  <c r="BH18" i="16"/>
  <c r="BG18" i="16"/>
  <c r="BF18" i="16"/>
  <c r="AZ18" i="16"/>
  <c r="AY18" i="16"/>
  <c r="AX18" i="16"/>
  <c r="AW18" i="16"/>
  <c r="AV18" i="16"/>
  <c r="AU18" i="16"/>
  <c r="AO18" i="16"/>
  <c r="R18" i="16"/>
  <c r="AC18" i="16"/>
  <c r="P18" i="16"/>
  <c r="AA18" i="16"/>
  <c r="AN18" i="16"/>
  <c r="Q18" i="16"/>
  <c r="AB18" i="16"/>
  <c r="AM18" i="16"/>
  <c r="S18" i="16"/>
  <c r="AD18" i="16"/>
  <c r="AL18" i="16"/>
  <c r="T18" i="16"/>
  <c r="AE18" i="16"/>
  <c r="AK18" i="16"/>
  <c r="AJ18" i="16"/>
  <c r="AI18" i="16"/>
  <c r="AH18" i="16"/>
  <c r="AG18" i="16"/>
  <c r="AF18" i="16"/>
  <c r="Z18" i="16"/>
  <c r="Y18" i="16"/>
  <c r="X18" i="16"/>
  <c r="W18" i="16"/>
  <c r="V18" i="16"/>
  <c r="U18" i="16"/>
  <c r="O18" i="16"/>
  <c r="G18" i="16"/>
  <c r="E18" i="16"/>
  <c r="N18" i="16"/>
  <c r="F18" i="16"/>
  <c r="M18" i="16"/>
  <c r="H18" i="16"/>
  <c r="L18" i="16"/>
  <c r="K18" i="16"/>
  <c r="J18" i="16"/>
  <c r="D18" i="16"/>
  <c r="C18" i="16"/>
  <c r="B18" i="16"/>
  <c r="DP17" i="16"/>
  <c r="DO17" i="16"/>
  <c r="DM17" i="16"/>
  <c r="CB17" i="16"/>
  <c r="CA17" i="16"/>
  <c r="BZ17" i="16"/>
  <c r="BY17" i="16"/>
  <c r="BJ17" i="16"/>
  <c r="BI17" i="16"/>
  <c r="BH17" i="16"/>
  <c r="BG17" i="16"/>
  <c r="AY17" i="16"/>
  <c r="AX17" i="16"/>
  <c r="AW17" i="16"/>
  <c r="AV17" i="16"/>
  <c r="AN17" i="16"/>
  <c r="AM17" i="16"/>
  <c r="AL17" i="16"/>
  <c r="AK17" i="16"/>
  <c r="AJ17" i="16"/>
  <c r="AI17" i="16"/>
  <c r="AH17" i="16"/>
  <c r="AG17" i="16"/>
  <c r="Y17" i="16"/>
  <c r="X17" i="16"/>
  <c r="W17" i="16"/>
  <c r="V17" i="16"/>
  <c r="N17" i="16"/>
  <c r="M17" i="16"/>
  <c r="L17" i="16"/>
  <c r="K17" i="16"/>
  <c r="DP16" i="16"/>
  <c r="DO16" i="16"/>
  <c r="DN16" i="16"/>
  <c r="DM16" i="16"/>
  <c r="CB16" i="16"/>
  <c r="CA16" i="16"/>
  <c r="BZ16" i="16"/>
  <c r="BY16" i="16"/>
  <c r="BJ16" i="16"/>
  <c r="BI16" i="16"/>
  <c r="BH16" i="16"/>
  <c r="BG16" i="16"/>
  <c r="AY16" i="16"/>
  <c r="AX16" i="16"/>
  <c r="AW16" i="16"/>
  <c r="AV16" i="16"/>
  <c r="AN16" i="16"/>
  <c r="AM16" i="16"/>
  <c r="AL16" i="16"/>
  <c r="AK16" i="16"/>
  <c r="AJ16" i="16"/>
  <c r="AI16" i="16"/>
  <c r="AH16" i="16"/>
  <c r="AG16" i="16"/>
  <c r="Y16" i="16"/>
  <c r="X16" i="16"/>
  <c r="W16" i="16"/>
  <c r="V16" i="16"/>
  <c r="N16" i="16"/>
  <c r="M16" i="16"/>
  <c r="L16" i="16"/>
  <c r="K16" i="16"/>
  <c r="DP15" i="16"/>
  <c r="DO15" i="16"/>
  <c r="DN15" i="16"/>
  <c r="DM15" i="16"/>
  <c r="CB15" i="16"/>
  <c r="CA15" i="16"/>
  <c r="BZ15" i="16"/>
  <c r="BY15" i="16"/>
  <c r="BJ15" i="16"/>
  <c r="BI15" i="16"/>
  <c r="BH15" i="16"/>
  <c r="BG15" i="16"/>
  <c r="AY15" i="16"/>
  <c r="AX15" i="16"/>
  <c r="AW15" i="16"/>
  <c r="AV15" i="16"/>
  <c r="AN15" i="16"/>
  <c r="AM15" i="16"/>
  <c r="AL15" i="16"/>
  <c r="AK15" i="16"/>
  <c r="AJ15" i="16"/>
  <c r="AI15" i="16"/>
  <c r="AH15" i="16"/>
  <c r="AG15" i="16"/>
  <c r="Y15" i="16"/>
  <c r="X15" i="16"/>
  <c r="W15" i="16"/>
  <c r="V15" i="16"/>
  <c r="N15" i="16"/>
  <c r="M15" i="16"/>
  <c r="L15" i="16"/>
  <c r="K15" i="16"/>
  <c r="DP14" i="16"/>
  <c r="DO14" i="16"/>
  <c r="DN14" i="16"/>
  <c r="DM14" i="16"/>
  <c r="CB14" i="16"/>
  <c r="CA14" i="16"/>
  <c r="BZ14" i="16"/>
  <c r="BY14" i="16"/>
  <c r="BJ14" i="16"/>
  <c r="BI14" i="16"/>
  <c r="BH14" i="16"/>
  <c r="BG14" i="16"/>
  <c r="AY14" i="16"/>
  <c r="AX14" i="16"/>
  <c r="AW14" i="16"/>
  <c r="AV14" i="16"/>
  <c r="AN14" i="16"/>
  <c r="AM14" i="16"/>
  <c r="AL14" i="16"/>
  <c r="AK14" i="16"/>
  <c r="AJ14" i="16"/>
  <c r="AI14" i="16"/>
  <c r="AH14" i="16"/>
  <c r="AG14" i="16"/>
  <c r="Y14" i="16"/>
  <c r="X14" i="16"/>
  <c r="W14" i="16"/>
  <c r="V14" i="16"/>
  <c r="N14" i="16"/>
  <c r="M14" i="16"/>
  <c r="L14" i="16"/>
  <c r="K14" i="16"/>
  <c r="CM13" i="16"/>
  <c r="CF13" i="16"/>
  <c r="CK13" i="16"/>
  <c r="CD13" i="16"/>
  <c r="DP13" i="16"/>
  <c r="CL13" i="16"/>
  <c r="CE13" i="16"/>
  <c r="DO13" i="16"/>
  <c r="DJ13" i="16"/>
  <c r="DE13" i="16"/>
  <c r="CZ13" i="16"/>
  <c r="CU13" i="16"/>
  <c r="CN13" i="16"/>
  <c r="CG13" i="16"/>
  <c r="DI13" i="16"/>
  <c r="DD13" i="16"/>
  <c r="CY13" i="16"/>
  <c r="CT13" i="16"/>
  <c r="DN13" i="16"/>
  <c r="DK13" i="16"/>
  <c r="DF13" i="16"/>
  <c r="DA13" i="16"/>
  <c r="CV13" i="16"/>
  <c r="CO13" i="16"/>
  <c r="CH13" i="16"/>
  <c r="DM13" i="16"/>
  <c r="DL13" i="16"/>
  <c r="DH13" i="16"/>
  <c r="DG13" i="16"/>
  <c r="DC13" i="16"/>
  <c r="DB13" i="16"/>
  <c r="CX13" i="16"/>
  <c r="CW13" i="16"/>
  <c r="CS13" i="16"/>
  <c r="CR13" i="16"/>
  <c r="CQ13" i="16"/>
  <c r="CP13" i="16"/>
  <c r="CJ13" i="16"/>
  <c r="CI13" i="16"/>
  <c r="CC13" i="16"/>
  <c r="BU13" i="16"/>
  <c r="BN13" i="16"/>
  <c r="BC13" i="16"/>
  <c r="AR13" i="16"/>
  <c r="BS13" i="16"/>
  <c r="BL13" i="16"/>
  <c r="BA13" i="16"/>
  <c r="AP13" i="16"/>
  <c r="CB13" i="16"/>
  <c r="BT13" i="16"/>
  <c r="BM13" i="16"/>
  <c r="BB13" i="16"/>
  <c r="AQ13" i="16"/>
  <c r="CA13" i="16"/>
  <c r="BV13" i="16"/>
  <c r="BO13" i="16"/>
  <c r="BD13" i="16"/>
  <c r="AS13" i="16"/>
  <c r="BZ13" i="16"/>
  <c r="BW13" i="16"/>
  <c r="BP13" i="16"/>
  <c r="BE13" i="16"/>
  <c r="AT13" i="16"/>
  <c r="BY13" i="16"/>
  <c r="BX13" i="16"/>
  <c r="BR13" i="16"/>
  <c r="BQ13" i="16"/>
  <c r="BK13" i="16"/>
  <c r="BJ13" i="16"/>
  <c r="BI13" i="16"/>
  <c r="BH13" i="16"/>
  <c r="BG13" i="16"/>
  <c r="BF13" i="16"/>
  <c r="AZ13" i="16"/>
  <c r="AY13" i="16"/>
  <c r="AX13" i="16"/>
  <c r="AW13" i="16"/>
  <c r="AV13" i="16"/>
  <c r="AU13" i="16"/>
  <c r="AO13" i="16"/>
  <c r="R13" i="16"/>
  <c r="AC13" i="16"/>
  <c r="P13" i="16"/>
  <c r="AA13" i="16"/>
  <c r="AN13" i="16"/>
  <c r="Q13" i="16"/>
  <c r="AB13" i="16"/>
  <c r="AM13" i="16"/>
  <c r="S13" i="16"/>
  <c r="AD13" i="16"/>
  <c r="AL13" i="16"/>
  <c r="T13" i="16"/>
  <c r="AE13" i="16"/>
  <c r="AK13" i="16"/>
  <c r="AJ13" i="16"/>
  <c r="AI13" i="16"/>
  <c r="AH13" i="16"/>
  <c r="AG13" i="16"/>
  <c r="AF13" i="16"/>
  <c r="Z13" i="16"/>
  <c r="Y13" i="16"/>
  <c r="X13" i="16"/>
  <c r="W13" i="16"/>
  <c r="V13" i="16"/>
  <c r="U13" i="16"/>
  <c r="O13" i="16"/>
  <c r="G13" i="16"/>
  <c r="E13" i="16"/>
  <c r="N13" i="16"/>
  <c r="F13" i="16"/>
  <c r="M13" i="16"/>
  <c r="H13" i="16"/>
  <c r="L13" i="16"/>
  <c r="K13" i="16"/>
  <c r="J13" i="16"/>
  <c r="D13" i="16"/>
  <c r="C13" i="16"/>
  <c r="B13" i="16"/>
  <c r="DP12" i="16"/>
  <c r="DO12" i="16"/>
  <c r="DN12" i="16"/>
  <c r="DM12" i="16"/>
  <c r="CB12" i="16"/>
  <c r="CA12" i="16"/>
  <c r="BZ12" i="16"/>
  <c r="BY12" i="16"/>
  <c r="BJ12" i="16"/>
  <c r="BI12" i="16"/>
  <c r="BH12" i="16"/>
  <c r="BG12" i="16"/>
  <c r="AY12" i="16"/>
  <c r="AX12" i="16"/>
  <c r="AW12" i="16"/>
  <c r="AV12" i="16"/>
  <c r="AN12" i="16"/>
  <c r="AM12" i="16"/>
  <c r="AL12" i="16"/>
  <c r="AK12" i="16"/>
  <c r="AJ12" i="16"/>
  <c r="AI12" i="16"/>
  <c r="AH12" i="16"/>
  <c r="AG12" i="16"/>
  <c r="Y12" i="16"/>
  <c r="X12" i="16"/>
  <c r="W12" i="16"/>
  <c r="V12" i="16"/>
  <c r="N12" i="16"/>
  <c r="M12" i="16"/>
  <c r="L12" i="16"/>
  <c r="K12" i="16"/>
  <c r="DP11" i="16"/>
  <c r="DO11" i="16"/>
  <c r="DN11" i="16"/>
  <c r="DM11" i="16"/>
  <c r="CB11" i="16"/>
  <c r="CA11" i="16"/>
  <c r="BZ11" i="16"/>
  <c r="BY11" i="16"/>
  <c r="BJ11" i="16"/>
  <c r="BI11" i="16"/>
  <c r="BH11" i="16"/>
  <c r="BG11" i="16"/>
  <c r="AY11" i="16"/>
  <c r="AX11" i="16"/>
  <c r="AW11" i="16"/>
  <c r="AV11" i="16"/>
  <c r="AN11" i="16"/>
  <c r="AM11" i="16"/>
  <c r="AL11" i="16"/>
  <c r="AK11" i="16"/>
  <c r="AJ11" i="16"/>
  <c r="AI11" i="16"/>
  <c r="AH11" i="16"/>
  <c r="AG11" i="16"/>
  <c r="Y11" i="16"/>
  <c r="X11" i="16"/>
  <c r="W11" i="16"/>
  <c r="V11" i="16"/>
  <c r="N11" i="16"/>
  <c r="M11" i="16"/>
  <c r="L11" i="16"/>
  <c r="K11" i="16"/>
  <c r="DP10" i="16"/>
  <c r="DO10" i="16"/>
  <c r="DN10" i="16"/>
  <c r="DM10" i="16"/>
  <c r="CB10" i="16"/>
  <c r="CA10" i="16"/>
  <c r="BZ10" i="16"/>
  <c r="BY10" i="16"/>
  <c r="BJ10" i="16"/>
  <c r="BI10" i="16"/>
  <c r="BH10" i="16"/>
  <c r="BG10" i="16"/>
  <c r="AY10" i="16"/>
  <c r="AX10" i="16"/>
  <c r="AW10" i="16"/>
  <c r="AV10" i="16"/>
  <c r="AN10" i="16"/>
  <c r="AM10" i="16"/>
  <c r="AL10" i="16"/>
  <c r="AK10" i="16"/>
  <c r="AJ10" i="16"/>
  <c r="AI10" i="16"/>
  <c r="AH10" i="16"/>
  <c r="AG10" i="16"/>
  <c r="Y10" i="16"/>
  <c r="X10" i="16"/>
  <c r="W10" i="16"/>
  <c r="V10" i="16"/>
  <c r="N10" i="16"/>
  <c r="M10" i="16"/>
  <c r="L10" i="16"/>
  <c r="K10" i="16"/>
  <c r="DP9" i="16"/>
  <c r="DO9" i="16"/>
  <c r="DN9" i="16"/>
  <c r="DM9" i="16"/>
  <c r="CB9" i="16"/>
  <c r="CA9" i="16"/>
  <c r="BZ9" i="16"/>
  <c r="BY9" i="16"/>
  <c r="BJ9" i="16"/>
  <c r="BI9" i="16"/>
  <c r="BH9" i="16"/>
  <c r="BG9" i="16"/>
  <c r="AY9" i="16"/>
  <c r="AX9" i="16"/>
  <c r="AW9" i="16"/>
  <c r="AV9" i="16"/>
  <c r="AN9" i="16"/>
  <c r="AM9" i="16"/>
  <c r="AL9" i="16"/>
  <c r="AK9" i="16"/>
  <c r="AJ9" i="16"/>
  <c r="AI9" i="16"/>
  <c r="AH9" i="16"/>
  <c r="AG9" i="16"/>
  <c r="Y9" i="16"/>
  <c r="X9" i="16"/>
  <c r="W9" i="16"/>
  <c r="V9" i="16"/>
  <c r="N9" i="16"/>
  <c r="M9" i="16"/>
  <c r="L9" i="16"/>
  <c r="K9" i="16"/>
  <c r="DP8" i="16"/>
  <c r="DO8" i="16"/>
  <c r="DN8" i="16"/>
  <c r="DM8" i="16"/>
  <c r="CB8" i="16"/>
  <c r="CA8" i="16"/>
  <c r="BZ8" i="16"/>
  <c r="BY8" i="16"/>
  <c r="BJ8" i="16"/>
  <c r="BI8" i="16"/>
  <c r="BH8" i="16"/>
  <c r="BG8" i="16"/>
  <c r="AY8" i="16"/>
  <c r="AX8" i="16"/>
  <c r="AW8" i="16"/>
  <c r="AV8" i="16"/>
  <c r="AN8" i="16"/>
  <c r="AM8" i="16"/>
  <c r="AL8" i="16"/>
  <c r="AK8" i="16"/>
  <c r="AJ8" i="16"/>
  <c r="AI8" i="16"/>
  <c r="AH8" i="16"/>
  <c r="AG8" i="16"/>
  <c r="Y8" i="16"/>
  <c r="X8" i="16"/>
  <c r="W8" i="16"/>
  <c r="V8" i="16"/>
  <c r="N8" i="16"/>
  <c r="M8" i="16"/>
  <c r="L8" i="16"/>
  <c r="K8" i="16"/>
  <c r="DP7" i="16"/>
  <c r="DO7" i="16"/>
  <c r="DN7" i="16"/>
  <c r="DM7" i="16"/>
  <c r="CB7" i="16"/>
  <c r="CA7" i="16"/>
  <c r="BZ7" i="16"/>
  <c r="BY7" i="16"/>
  <c r="BJ7" i="16"/>
  <c r="BI7" i="16"/>
  <c r="BH7" i="16"/>
  <c r="BG7" i="16"/>
  <c r="AY7" i="16"/>
  <c r="AX7" i="16"/>
  <c r="AW7" i="16"/>
  <c r="AV7" i="16"/>
  <c r="AN7" i="16"/>
  <c r="AM7" i="16"/>
  <c r="AL7" i="16"/>
  <c r="AK7" i="16"/>
  <c r="AJ7" i="16"/>
  <c r="AI7" i="16"/>
  <c r="AH7" i="16"/>
  <c r="AG7" i="16"/>
  <c r="Y7" i="16"/>
  <c r="X7" i="16"/>
  <c r="W7" i="16"/>
  <c r="V7" i="16"/>
  <c r="N7" i="16"/>
  <c r="M7" i="16"/>
  <c r="L7" i="16"/>
  <c r="K7" i="16"/>
  <c r="CM6" i="16"/>
  <c r="CF6" i="16"/>
  <c r="CK6" i="16"/>
  <c r="CD6" i="16"/>
  <c r="DP6" i="16"/>
  <c r="CL6" i="16"/>
  <c r="CE6" i="16"/>
  <c r="DO6" i="16"/>
  <c r="DJ6" i="16"/>
  <c r="DE6" i="16"/>
  <c r="CZ6" i="16"/>
  <c r="CU6" i="16"/>
  <c r="CN6" i="16"/>
  <c r="CG6" i="16"/>
  <c r="DI6" i="16"/>
  <c r="DD6" i="16"/>
  <c r="CY6" i="16"/>
  <c r="CT6" i="16"/>
  <c r="DN6" i="16"/>
  <c r="DK6" i="16"/>
  <c r="DF6" i="16"/>
  <c r="DA6" i="16"/>
  <c r="CV6" i="16"/>
  <c r="CO6" i="16"/>
  <c r="CH6" i="16"/>
  <c r="DM6" i="16"/>
  <c r="DL6" i="16"/>
  <c r="DH6" i="16"/>
  <c r="DG6" i="16"/>
  <c r="DC6" i="16"/>
  <c r="DB6" i="16"/>
  <c r="CX6" i="16"/>
  <c r="CW6" i="16"/>
  <c r="CS6" i="16"/>
  <c r="CR6" i="16"/>
  <c r="CQ6" i="16"/>
  <c r="CP6" i="16"/>
  <c r="CJ6" i="16"/>
  <c r="CI6" i="16"/>
  <c r="CC6" i="16"/>
  <c r="BU6" i="16"/>
  <c r="BN6" i="16"/>
  <c r="BC6" i="16"/>
  <c r="AR6" i="16"/>
  <c r="BS6" i="16"/>
  <c r="BL6" i="16"/>
  <c r="BA6" i="16"/>
  <c r="AP6" i="16"/>
  <c r="CB6" i="16"/>
  <c r="BT6" i="16"/>
  <c r="BM6" i="16"/>
  <c r="BB6" i="16"/>
  <c r="AQ6" i="16"/>
  <c r="CA6" i="16"/>
  <c r="BV6" i="16"/>
  <c r="BO6" i="16"/>
  <c r="BD6" i="16"/>
  <c r="AS6" i="16"/>
  <c r="BZ6" i="16"/>
  <c r="BW6" i="16"/>
  <c r="BP6" i="16"/>
  <c r="BE6" i="16"/>
  <c r="AT6" i="16"/>
  <c r="BY6" i="16"/>
  <c r="BX6" i="16"/>
  <c r="BR6" i="16"/>
  <c r="BQ6" i="16"/>
  <c r="BK6" i="16"/>
  <c r="BJ6" i="16"/>
  <c r="BI6" i="16"/>
  <c r="BH6" i="16"/>
  <c r="BG6" i="16"/>
  <c r="BF6" i="16"/>
  <c r="AZ6" i="16"/>
  <c r="AY6" i="16"/>
  <c r="AX6" i="16"/>
  <c r="AW6" i="16"/>
  <c r="AV6" i="16"/>
  <c r="AU6" i="16"/>
  <c r="AO6" i="16"/>
  <c r="R6" i="16"/>
  <c r="AC6" i="16"/>
  <c r="P6" i="16"/>
  <c r="AA6" i="16"/>
  <c r="AN6" i="16"/>
  <c r="Q6" i="16"/>
  <c r="AB6" i="16"/>
  <c r="AM6" i="16"/>
  <c r="S6" i="16"/>
  <c r="AD6" i="16"/>
  <c r="AL6" i="16"/>
  <c r="T6" i="16"/>
  <c r="AE6" i="16"/>
  <c r="AK6" i="16"/>
  <c r="AJ6" i="16"/>
  <c r="AI6" i="16"/>
  <c r="AH6" i="16"/>
  <c r="AG6" i="16"/>
  <c r="AF6" i="16"/>
  <c r="Z6" i="16"/>
  <c r="Y6" i="16"/>
  <c r="X6" i="16"/>
  <c r="W6" i="16"/>
  <c r="V6" i="16"/>
  <c r="U6" i="16"/>
  <c r="O6" i="16"/>
  <c r="G6" i="16"/>
  <c r="E6" i="16"/>
  <c r="N6" i="16"/>
  <c r="F6" i="16"/>
  <c r="M6" i="16"/>
  <c r="H6" i="16"/>
  <c r="L6" i="16"/>
  <c r="K6" i="16"/>
  <c r="J6" i="16"/>
  <c r="D6" i="16"/>
  <c r="C6" i="16"/>
  <c r="B6" i="16"/>
  <c r="CM5" i="16"/>
  <c r="CF5" i="16"/>
  <c r="CK5" i="16"/>
  <c r="CD5" i="16"/>
  <c r="DP5" i="16"/>
  <c r="CL5" i="16"/>
  <c r="CE5" i="16"/>
  <c r="DO5" i="16"/>
  <c r="DJ5" i="16"/>
  <c r="DE5" i="16"/>
  <c r="CZ5" i="16"/>
  <c r="CU5" i="16"/>
  <c r="CN5" i="16"/>
  <c r="CG5" i="16"/>
  <c r="DI5" i="16"/>
  <c r="DD5" i="16"/>
  <c r="CY5" i="16"/>
  <c r="CT5" i="16"/>
  <c r="DN5" i="16"/>
  <c r="DK5" i="16"/>
  <c r="DF5" i="16"/>
  <c r="DA5" i="16"/>
  <c r="CV5" i="16"/>
  <c r="CO5" i="16"/>
  <c r="CH5" i="16"/>
  <c r="DM5" i="16"/>
  <c r="DL5" i="16"/>
  <c r="DH5" i="16"/>
  <c r="DG5" i="16"/>
  <c r="DC5" i="16"/>
  <c r="DB5" i="16"/>
  <c r="CX5" i="16"/>
  <c r="CW5" i="16"/>
  <c r="CS5" i="16"/>
  <c r="CR5" i="16"/>
  <c r="CQ5" i="16"/>
  <c r="CP5" i="16"/>
  <c r="CJ5" i="16"/>
  <c r="CI5" i="16"/>
  <c r="CC5" i="16"/>
  <c r="BU5" i="16"/>
  <c r="BN5" i="16"/>
  <c r="BC5" i="16"/>
  <c r="AR5" i="16"/>
  <c r="BS5" i="16"/>
  <c r="BL5" i="16"/>
  <c r="BA5" i="16"/>
  <c r="AP5" i="16"/>
  <c r="CB5" i="16"/>
  <c r="BT5" i="16"/>
  <c r="BM5" i="16"/>
  <c r="BB5" i="16"/>
  <c r="AQ5" i="16"/>
  <c r="CA5" i="16"/>
  <c r="BV5" i="16"/>
  <c r="BO5" i="16"/>
  <c r="BD5" i="16"/>
  <c r="AS5" i="16"/>
  <c r="BZ5" i="16"/>
  <c r="BW5" i="16"/>
  <c r="BP5" i="16"/>
  <c r="BE5" i="16"/>
  <c r="AT5" i="16"/>
  <c r="BY5" i="16"/>
  <c r="BX5" i="16"/>
  <c r="BR5" i="16"/>
  <c r="BQ5" i="16"/>
  <c r="BK5" i="16"/>
  <c r="BJ5" i="16"/>
  <c r="BI5" i="16"/>
  <c r="BH5" i="16"/>
  <c r="BG5" i="16"/>
  <c r="BF5" i="16"/>
  <c r="AZ5" i="16"/>
  <c r="AY5" i="16"/>
  <c r="AX5" i="16"/>
  <c r="AW5" i="16"/>
  <c r="AV5" i="16"/>
  <c r="AU5" i="16"/>
  <c r="AO5" i="16"/>
  <c r="R5" i="16"/>
  <c r="AC5" i="16"/>
  <c r="P5" i="16"/>
  <c r="AA5" i="16"/>
  <c r="AN5" i="16"/>
  <c r="Q5" i="16"/>
  <c r="AB5" i="16"/>
  <c r="AM5" i="16"/>
  <c r="S5" i="16"/>
  <c r="AD5" i="16"/>
  <c r="AL5" i="16"/>
  <c r="T5" i="16"/>
  <c r="AE5" i="16"/>
  <c r="AK5" i="16"/>
  <c r="AJ5" i="16"/>
  <c r="AI5" i="16"/>
  <c r="AH5" i="16"/>
  <c r="AG5" i="16"/>
  <c r="AF5" i="16"/>
  <c r="Z5" i="16"/>
  <c r="Y5" i="16"/>
  <c r="X5" i="16"/>
  <c r="W5" i="16"/>
  <c r="V5" i="16"/>
  <c r="U5" i="16"/>
  <c r="O5" i="16"/>
  <c r="G5" i="16"/>
  <c r="E5" i="16"/>
  <c r="N5" i="16"/>
  <c r="F5" i="16"/>
  <c r="M5" i="16"/>
  <c r="H5" i="16"/>
  <c r="L5" i="16"/>
  <c r="K5" i="16"/>
  <c r="J5" i="16"/>
  <c r="D5" i="16"/>
  <c r="C5" i="16"/>
  <c r="B5" i="16"/>
  <c r="DP4" i="16"/>
  <c r="DO4" i="16"/>
  <c r="DN4" i="16"/>
  <c r="DM4" i="16"/>
  <c r="CB4" i="16"/>
  <c r="CA4" i="16"/>
  <c r="BZ4" i="16"/>
  <c r="BY4" i="16"/>
  <c r="BJ4" i="16"/>
  <c r="BI4" i="16"/>
  <c r="BH4" i="16"/>
  <c r="BG4" i="16"/>
  <c r="AY4" i="16"/>
  <c r="AX4" i="16"/>
  <c r="AW4" i="16"/>
  <c r="AV4" i="16"/>
  <c r="AN4" i="16"/>
  <c r="AM4" i="16"/>
  <c r="AL4" i="16"/>
  <c r="AK4" i="16"/>
  <c r="AJ4" i="16"/>
  <c r="AI4" i="16"/>
  <c r="AH4" i="16"/>
  <c r="AG4" i="16"/>
  <c r="Y4" i="16"/>
  <c r="X4" i="16"/>
  <c r="W4" i="16"/>
  <c r="V4" i="16"/>
  <c r="N4" i="16"/>
  <c r="M4" i="16"/>
  <c r="L4" i="16"/>
  <c r="K4" i="16"/>
  <c r="DP3" i="16"/>
  <c r="DO3" i="16"/>
  <c r="DN3" i="16"/>
  <c r="DM3" i="16"/>
  <c r="CB3" i="16"/>
  <c r="CA3" i="16"/>
  <c r="BZ3" i="16"/>
  <c r="BY3" i="16"/>
  <c r="BJ3" i="16"/>
  <c r="BI3" i="16"/>
  <c r="BH3" i="16"/>
  <c r="BG3" i="16"/>
  <c r="AY3" i="16"/>
  <c r="AX3" i="16"/>
  <c r="AW3" i="16"/>
  <c r="AV3" i="16"/>
  <c r="AN3" i="16"/>
  <c r="AM3" i="16"/>
  <c r="AL3" i="16"/>
  <c r="AK3" i="16"/>
  <c r="AJ3" i="16"/>
  <c r="AI3" i="16"/>
  <c r="AH3" i="16"/>
  <c r="AG3" i="16"/>
  <c r="Y3" i="16"/>
  <c r="X3" i="16"/>
  <c r="W3" i="16"/>
  <c r="V3" i="16"/>
  <c r="N3" i="16"/>
  <c r="M3" i="16"/>
  <c r="L3" i="16"/>
  <c r="K3" i="16"/>
  <c r="DP2" i="16"/>
  <c r="DO2" i="16"/>
  <c r="DN2" i="16"/>
  <c r="DM2" i="16"/>
  <c r="CB2" i="16"/>
  <c r="CA2" i="16"/>
  <c r="BZ2" i="16"/>
  <c r="BY2" i="16"/>
  <c r="BJ2" i="16"/>
  <c r="BI2" i="16"/>
  <c r="BH2" i="16"/>
  <c r="BG2" i="16"/>
  <c r="AY2" i="16"/>
  <c r="AX2" i="16"/>
  <c r="AW2" i="16"/>
  <c r="AV2" i="16"/>
  <c r="AN2" i="16"/>
  <c r="AM2" i="16"/>
  <c r="AL2" i="16"/>
  <c r="AK2" i="16"/>
  <c r="AJ2" i="16"/>
  <c r="AI2" i="16"/>
  <c r="AH2" i="16"/>
  <c r="AG2" i="16"/>
  <c r="Y2" i="16"/>
  <c r="X2" i="16"/>
  <c r="W2" i="16"/>
  <c r="V2" i="16"/>
  <c r="N2" i="16"/>
  <c r="M2" i="16"/>
  <c r="L2" i="16"/>
  <c r="K2" i="16"/>
  <c r="O15" i="15"/>
  <c r="O21" i="15"/>
  <c r="O28" i="15"/>
  <c r="O38" i="15"/>
  <c r="O43" i="15"/>
  <c r="O48" i="15"/>
  <c r="O55" i="15"/>
  <c r="O5" i="15"/>
  <c r="T15" i="15"/>
  <c r="T21" i="15"/>
  <c r="T28" i="15"/>
  <c r="T38" i="15"/>
  <c r="T43" i="15"/>
  <c r="T48" i="15"/>
  <c r="T55" i="15"/>
  <c r="T5" i="15"/>
  <c r="M15" i="15"/>
  <c r="M21" i="15"/>
  <c r="M28" i="15"/>
  <c r="M38" i="15"/>
  <c r="M43" i="15"/>
  <c r="M48" i="15"/>
  <c r="M55" i="15"/>
  <c r="M5" i="15"/>
  <c r="R15" i="15"/>
  <c r="R21" i="15"/>
  <c r="R28" i="15"/>
  <c r="R38" i="15"/>
  <c r="R43" i="15"/>
  <c r="R48" i="15"/>
  <c r="R55" i="15"/>
  <c r="R5" i="15"/>
  <c r="U5" i="15"/>
  <c r="N15" i="15"/>
  <c r="N21" i="15"/>
  <c r="N28" i="15"/>
  <c r="N38" i="15"/>
  <c r="N43" i="15"/>
  <c r="N48" i="15"/>
  <c r="N55" i="15"/>
  <c r="N5" i="15"/>
  <c r="S15" i="15"/>
  <c r="S21" i="15"/>
  <c r="S28" i="15"/>
  <c r="S38" i="15"/>
  <c r="S43" i="15"/>
  <c r="S48" i="15"/>
  <c r="S55" i="15"/>
  <c r="S5" i="15"/>
  <c r="V5" i="15"/>
  <c r="L15" i="15"/>
  <c r="L21" i="15"/>
  <c r="L28" i="15"/>
  <c r="L38" i="15"/>
  <c r="L43" i="15"/>
  <c r="L48" i="15"/>
  <c r="L55" i="15"/>
  <c r="L5" i="15"/>
  <c r="Q15" i="15"/>
  <c r="Q21" i="15"/>
  <c r="Q28" i="15"/>
  <c r="Q38" i="15"/>
  <c r="Q43" i="15"/>
  <c r="Q48" i="15"/>
  <c r="Q55" i="15"/>
  <c r="Q5" i="15"/>
  <c r="K15" i="15"/>
  <c r="K21" i="15"/>
  <c r="K28" i="15"/>
  <c r="K38" i="15"/>
  <c r="K43" i="15"/>
  <c r="K48" i="15"/>
  <c r="K55" i="15"/>
  <c r="K5" i="15"/>
  <c r="P15" i="15"/>
  <c r="P21" i="15"/>
  <c r="P28" i="15"/>
  <c r="P38" i="15"/>
  <c r="P43" i="15"/>
  <c r="P48" i="15"/>
  <c r="P55" i="15"/>
  <c r="P5" i="15"/>
  <c r="W5" i="15"/>
  <c r="X5" i="15"/>
  <c r="BV15" i="15"/>
  <c r="BV21" i="15"/>
  <c r="BV28" i="15"/>
  <c r="BV38" i="15"/>
  <c r="BV43" i="15"/>
  <c r="BV48" i="15"/>
  <c r="BV55" i="15"/>
  <c r="BV69" i="15"/>
  <c r="BV5" i="15"/>
  <c r="BR15" i="15"/>
  <c r="BR21" i="15"/>
  <c r="BR28" i="15"/>
  <c r="BR38" i="15"/>
  <c r="BR43" i="15"/>
  <c r="BR48" i="15"/>
  <c r="BR55" i="15"/>
  <c r="BR69" i="15"/>
  <c r="BR5" i="15"/>
  <c r="BN15" i="15"/>
  <c r="BN21" i="15"/>
  <c r="BN28" i="15"/>
  <c r="BN38" i="15"/>
  <c r="BN43" i="15"/>
  <c r="BN48" i="15"/>
  <c r="BN55" i="15"/>
  <c r="BN69" i="15"/>
  <c r="BN5" i="15"/>
  <c r="BK15" i="15"/>
  <c r="BK21" i="15"/>
  <c r="BK28" i="15"/>
  <c r="BK38" i="15"/>
  <c r="BK43" i="15"/>
  <c r="BK48" i="15"/>
  <c r="BK55" i="15"/>
  <c r="BK69" i="15"/>
  <c r="BK5" i="15"/>
  <c r="BF15" i="15"/>
  <c r="BF21" i="15"/>
  <c r="BF28" i="15"/>
  <c r="BF38" i="15"/>
  <c r="BF43" i="15"/>
  <c r="BF48" i="15"/>
  <c r="BF55" i="15"/>
  <c r="BF69" i="15"/>
  <c r="BF5" i="15"/>
  <c r="BA15" i="15"/>
  <c r="BA21" i="15"/>
  <c r="BA28" i="15"/>
  <c r="BA38" i="15"/>
  <c r="BA43" i="15"/>
  <c r="BA48" i="15"/>
  <c r="BA55" i="15"/>
  <c r="BA69" i="15"/>
  <c r="BA5" i="15"/>
  <c r="BT15" i="15"/>
  <c r="BT21" i="15"/>
  <c r="BT28" i="15"/>
  <c r="BT38" i="15"/>
  <c r="BT43" i="15"/>
  <c r="BT48" i="15"/>
  <c r="BT55" i="15"/>
  <c r="BT69" i="15"/>
  <c r="BT5" i="15"/>
  <c r="BP15" i="15"/>
  <c r="BP21" i="15"/>
  <c r="BP28" i="15"/>
  <c r="BP38" i="15"/>
  <c r="BP43" i="15"/>
  <c r="BP48" i="15"/>
  <c r="BP55" i="15"/>
  <c r="BP69" i="15"/>
  <c r="BP5" i="15"/>
  <c r="BL15" i="15"/>
  <c r="BL21" i="15"/>
  <c r="BL28" i="15"/>
  <c r="BL38" i="15"/>
  <c r="BL43" i="15"/>
  <c r="BL48" i="15"/>
  <c r="BL55" i="15"/>
  <c r="BL69" i="15"/>
  <c r="BL5" i="15"/>
  <c r="BI15" i="15"/>
  <c r="BI21" i="15"/>
  <c r="BI28" i="15"/>
  <c r="BI38" i="15"/>
  <c r="BI43" i="15"/>
  <c r="BI48" i="15"/>
  <c r="BI55" i="15"/>
  <c r="BI69" i="15"/>
  <c r="BI5" i="15"/>
  <c r="BD15" i="15"/>
  <c r="BD21" i="15"/>
  <c r="BD28" i="15"/>
  <c r="BD38" i="15"/>
  <c r="BD43" i="15"/>
  <c r="BD48" i="15"/>
  <c r="BD55" i="15"/>
  <c r="BD69" i="15"/>
  <c r="BD5" i="15"/>
  <c r="AY15" i="15"/>
  <c r="AY21" i="15"/>
  <c r="AY28" i="15"/>
  <c r="AY38" i="15"/>
  <c r="AY43" i="15"/>
  <c r="AY48" i="15"/>
  <c r="AY55" i="15"/>
  <c r="AY69" i="15"/>
  <c r="AY5" i="15"/>
  <c r="BX5" i="15"/>
  <c r="BU15" i="15"/>
  <c r="BU21" i="15"/>
  <c r="BU28" i="15"/>
  <c r="BU38" i="15"/>
  <c r="BU43" i="15"/>
  <c r="BU48" i="15"/>
  <c r="BU55" i="15"/>
  <c r="BU69" i="15"/>
  <c r="BU5" i="15"/>
  <c r="BQ15" i="15"/>
  <c r="BQ21" i="15"/>
  <c r="BQ28" i="15"/>
  <c r="BQ38" i="15"/>
  <c r="BQ43" i="15"/>
  <c r="BQ48" i="15"/>
  <c r="BQ55" i="15"/>
  <c r="BQ69" i="15"/>
  <c r="BQ5" i="15"/>
  <c r="BM15" i="15"/>
  <c r="BM21" i="15"/>
  <c r="BM28" i="15"/>
  <c r="BM38" i="15"/>
  <c r="BM43" i="15"/>
  <c r="BM48" i="15"/>
  <c r="BM55" i="15"/>
  <c r="BM69" i="15"/>
  <c r="BM5" i="15"/>
  <c r="BJ15" i="15"/>
  <c r="BJ21" i="15"/>
  <c r="BJ28" i="15"/>
  <c r="BJ38" i="15"/>
  <c r="BJ43" i="15"/>
  <c r="BJ48" i="15"/>
  <c r="BJ55" i="15"/>
  <c r="BJ69" i="15"/>
  <c r="BJ5" i="15"/>
  <c r="BE15" i="15"/>
  <c r="BE21" i="15"/>
  <c r="BE28" i="15"/>
  <c r="BE38" i="15"/>
  <c r="BE43" i="15"/>
  <c r="BE48" i="15"/>
  <c r="BE55" i="15"/>
  <c r="BE69" i="15"/>
  <c r="BE5" i="15"/>
  <c r="AZ15" i="15"/>
  <c r="AZ21" i="15"/>
  <c r="AZ28" i="15"/>
  <c r="AZ38" i="15"/>
  <c r="AZ43" i="15"/>
  <c r="AZ48" i="15"/>
  <c r="AZ55" i="15"/>
  <c r="AZ69" i="15"/>
  <c r="AZ5" i="15"/>
  <c r="BY5" i="15"/>
  <c r="BC15" i="15"/>
  <c r="BC21" i="15"/>
  <c r="BC28" i="15"/>
  <c r="BC38" i="15"/>
  <c r="BC43" i="15"/>
  <c r="BC48" i="15"/>
  <c r="BC55" i="15"/>
  <c r="BC69" i="15"/>
  <c r="BC5" i="15"/>
  <c r="AX15" i="15"/>
  <c r="AX21" i="15"/>
  <c r="AX28" i="15"/>
  <c r="AX38" i="15"/>
  <c r="AX43" i="15"/>
  <c r="AX48" i="15"/>
  <c r="AX55" i="15"/>
  <c r="AX69" i="15"/>
  <c r="AX5" i="15"/>
  <c r="BB15" i="15"/>
  <c r="BB21" i="15"/>
  <c r="BB28" i="15"/>
  <c r="BB38" i="15"/>
  <c r="BB43" i="15"/>
  <c r="BB48" i="15"/>
  <c r="BB55" i="15"/>
  <c r="BB69" i="15"/>
  <c r="BB5" i="15"/>
  <c r="AW15" i="15"/>
  <c r="AW21" i="15"/>
  <c r="AW28" i="15"/>
  <c r="AW38" i="15"/>
  <c r="AW43" i="15"/>
  <c r="AW48" i="15"/>
  <c r="AW55" i="15"/>
  <c r="AW69" i="15"/>
  <c r="AW5" i="15"/>
  <c r="BZ5" i="15"/>
  <c r="CA5" i="15"/>
  <c r="AR15" i="15"/>
  <c r="AR21" i="15"/>
  <c r="AR28" i="15"/>
  <c r="AR38" i="15"/>
  <c r="AR43" i="15"/>
  <c r="AR48" i="15"/>
  <c r="AR55" i="15"/>
  <c r="AR69" i="15"/>
  <c r="AR5" i="15"/>
  <c r="AM15" i="15"/>
  <c r="AM21" i="15"/>
  <c r="AM28" i="15"/>
  <c r="AM38" i="15"/>
  <c r="AM43" i="15"/>
  <c r="AM48" i="15"/>
  <c r="AM55" i="15"/>
  <c r="AM69" i="15"/>
  <c r="AM5" i="15"/>
  <c r="AH15" i="15"/>
  <c r="AH21" i="15"/>
  <c r="AH28" i="15"/>
  <c r="AH38" i="15"/>
  <c r="AH43" i="15"/>
  <c r="AH48" i="15"/>
  <c r="AH55" i="15"/>
  <c r="AH5" i="15"/>
  <c r="AC15" i="15"/>
  <c r="AC21" i="15"/>
  <c r="AC28" i="15"/>
  <c r="AC38" i="15"/>
  <c r="AC43" i="15"/>
  <c r="AC48" i="15"/>
  <c r="AC55" i="15"/>
  <c r="AC5" i="15"/>
  <c r="AP15" i="15"/>
  <c r="AP21" i="15"/>
  <c r="AP28" i="15"/>
  <c r="AP38" i="15"/>
  <c r="AP43" i="15"/>
  <c r="AP48" i="15"/>
  <c r="AP55" i="15"/>
  <c r="AP69" i="15"/>
  <c r="AP5" i="15"/>
  <c r="AK15" i="15"/>
  <c r="AK21" i="15"/>
  <c r="AK28" i="15"/>
  <c r="AK38" i="15"/>
  <c r="AK43" i="15"/>
  <c r="AK48" i="15"/>
  <c r="AK55" i="15"/>
  <c r="AK69" i="15"/>
  <c r="AK5" i="15"/>
  <c r="AF15" i="15"/>
  <c r="AF21" i="15"/>
  <c r="AF28" i="15"/>
  <c r="AF38" i="15"/>
  <c r="AF43" i="15"/>
  <c r="AF48" i="15"/>
  <c r="AF55" i="15"/>
  <c r="AF5" i="15"/>
  <c r="AA15" i="15"/>
  <c r="AA21" i="15"/>
  <c r="AA28" i="15"/>
  <c r="AA38" i="15"/>
  <c r="AA43" i="15"/>
  <c r="AA48" i="15"/>
  <c r="AA55" i="15"/>
  <c r="AA5" i="15"/>
  <c r="AS5" i="15"/>
  <c r="AQ15" i="15"/>
  <c r="AQ21" i="15"/>
  <c r="AQ28" i="15"/>
  <c r="AQ38" i="15"/>
  <c r="AQ43" i="15"/>
  <c r="AQ48" i="15"/>
  <c r="AQ55" i="15"/>
  <c r="AQ69" i="15"/>
  <c r="AQ5" i="15"/>
  <c r="AL15" i="15"/>
  <c r="AL21" i="15"/>
  <c r="AL28" i="15"/>
  <c r="AL38" i="15"/>
  <c r="AL43" i="15"/>
  <c r="AL48" i="15"/>
  <c r="AL55" i="15"/>
  <c r="AL69" i="15"/>
  <c r="AL5" i="15"/>
  <c r="AG15" i="15"/>
  <c r="AG21" i="15"/>
  <c r="AG28" i="15"/>
  <c r="AG38" i="15"/>
  <c r="AG43" i="15"/>
  <c r="AG48" i="15"/>
  <c r="AG55" i="15"/>
  <c r="AG5" i="15"/>
  <c r="AB15" i="15"/>
  <c r="AB21" i="15"/>
  <c r="AB28" i="15"/>
  <c r="AB38" i="15"/>
  <c r="AB43" i="15"/>
  <c r="AB48" i="15"/>
  <c r="AB55" i="15"/>
  <c r="AB5" i="15"/>
  <c r="AT5" i="15"/>
  <c r="AO15" i="15"/>
  <c r="AO21" i="15"/>
  <c r="AO28" i="15"/>
  <c r="AO38" i="15"/>
  <c r="AO43" i="15"/>
  <c r="AO48" i="15"/>
  <c r="AO55" i="15"/>
  <c r="AO69" i="15"/>
  <c r="AO5" i="15"/>
  <c r="AJ15" i="15"/>
  <c r="AJ21" i="15"/>
  <c r="AJ28" i="15"/>
  <c r="AJ38" i="15"/>
  <c r="AJ43" i="15"/>
  <c r="AJ48" i="15"/>
  <c r="AJ55" i="15"/>
  <c r="AJ69" i="15"/>
  <c r="AJ5" i="15"/>
  <c r="AE15" i="15"/>
  <c r="AE21" i="15"/>
  <c r="AE28" i="15"/>
  <c r="AE38" i="15"/>
  <c r="AE43" i="15"/>
  <c r="AE48" i="15"/>
  <c r="AE55" i="15"/>
  <c r="AE5" i="15"/>
  <c r="Z15" i="15"/>
  <c r="Z21" i="15"/>
  <c r="Z28" i="15"/>
  <c r="Z38" i="15"/>
  <c r="Z43" i="15"/>
  <c r="Z48" i="15"/>
  <c r="Z55" i="15"/>
  <c r="Z5" i="15"/>
  <c r="AN15" i="15"/>
  <c r="AN21" i="15"/>
  <c r="AN28" i="15"/>
  <c r="AN38" i="15"/>
  <c r="AN43" i="15"/>
  <c r="AN48" i="15"/>
  <c r="AN55" i="15"/>
  <c r="AN69" i="15"/>
  <c r="AN5" i="15"/>
  <c r="AI15" i="15"/>
  <c r="AI21" i="15"/>
  <c r="AI28" i="15"/>
  <c r="AI38" i="15"/>
  <c r="AI43" i="15"/>
  <c r="AI48" i="15"/>
  <c r="AI55" i="15"/>
  <c r="AI69" i="15"/>
  <c r="AI5" i="15"/>
  <c r="AD15" i="15"/>
  <c r="AD21" i="15"/>
  <c r="AD28" i="15"/>
  <c r="AD38" i="15"/>
  <c r="AD43" i="15"/>
  <c r="AD48" i="15"/>
  <c r="AD55" i="15"/>
  <c r="AD5" i="15"/>
  <c r="Y15" i="15"/>
  <c r="Y21" i="15"/>
  <c r="Y28" i="15"/>
  <c r="Y38" i="15"/>
  <c r="Y43" i="15"/>
  <c r="Y48" i="15"/>
  <c r="Y55" i="15"/>
  <c r="Y5" i="15"/>
  <c r="AU5" i="15"/>
  <c r="AV5" i="15"/>
  <c r="F15" i="15"/>
  <c r="F21" i="15"/>
  <c r="F28" i="15"/>
  <c r="F38" i="15"/>
  <c r="F43" i="15"/>
  <c r="F48" i="15"/>
  <c r="F55" i="15"/>
  <c r="F5" i="15"/>
  <c r="D15" i="15"/>
  <c r="D21" i="15"/>
  <c r="D28" i="15"/>
  <c r="D38" i="15"/>
  <c r="D43" i="15"/>
  <c r="D48" i="15"/>
  <c r="D55" i="15"/>
  <c r="D5" i="15"/>
  <c r="G5" i="15"/>
  <c r="E15" i="15"/>
  <c r="E21" i="15"/>
  <c r="E28" i="15"/>
  <c r="E38" i="15"/>
  <c r="E43" i="15"/>
  <c r="E48" i="15"/>
  <c r="E55" i="15"/>
  <c r="E5" i="15"/>
  <c r="H5" i="15"/>
  <c r="C15" i="15"/>
  <c r="C21" i="15"/>
  <c r="C28" i="15"/>
  <c r="C38" i="15"/>
  <c r="C43" i="15"/>
  <c r="C48" i="15"/>
  <c r="C55" i="15"/>
  <c r="C5" i="15"/>
  <c r="B15" i="15"/>
  <c r="B21" i="15"/>
  <c r="B28" i="15"/>
  <c r="B38" i="15"/>
  <c r="B43" i="15"/>
  <c r="B48" i="15"/>
  <c r="B55" i="15"/>
  <c r="B5" i="15"/>
  <c r="I5" i="15"/>
  <c r="J5" i="15"/>
  <c r="BW15" i="15"/>
  <c r="BW21" i="15"/>
  <c r="BW28" i="15"/>
  <c r="BW38" i="15"/>
  <c r="BW43" i="15"/>
  <c r="BW48" i="15"/>
  <c r="BW55" i="15"/>
  <c r="BW69" i="15"/>
  <c r="BW5" i="15"/>
  <c r="BS15" i="15"/>
  <c r="BS21" i="15"/>
  <c r="BS28" i="15"/>
  <c r="BS38" i="15"/>
  <c r="BS43" i="15"/>
  <c r="BS48" i="15"/>
  <c r="BS55" i="15"/>
  <c r="BS69" i="15"/>
  <c r="BS5" i="15"/>
  <c r="BO15" i="15"/>
  <c r="BO21" i="15"/>
  <c r="BO28" i="15"/>
  <c r="BO38" i="15"/>
  <c r="BO43" i="15"/>
  <c r="BO48" i="15"/>
  <c r="BO55" i="15"/>
  <c r="BO69" i="15"/>
  <c r="BO5" i="15"/>
  <c r="BH15" i="15"/>
  <c r="BH21" i="15"/>
  <c r="BH28" i="15"/>
  <c r="BH38" i="15"/>
  <c r="BH43" i="15"/>
  <c r="BH48" i="15"/>
  <c r="BH55" i="15"/>
  <c r="BH69" i="15"/>
  <c r="BH5" i="15"/>
  <c r="BG15" i="15"/>
  <c r="BG21" i="15"/>
  <c r="BG28" i="15"/>
  <c r="BG38" i="15"/>
  <c r="BG43" i="15"/>
  <c r="BG48" i="15"/>
  <c r="BG55" i="15"/>
  <c r="BG69" i="15"/>
  <c r="BG5" i="15"/>
  <c r="AC7" i="15"/>
  <c r="AA7" i="15"/>
  <c r="AB7" i="15"/>
  <c r="Z7" i="15"/>
  <c r="Y7" i="15"/>
  <c r="AH7" i="15"/>
  <c r="AF7" i="15"/>
  <c r="AG7" i="15"/>
  <c r="AE7" i="15"/>
  <c r="AD7" i="15"/>
  <c r="Q7" i="15"/>
  <c r="P7" i="15"/>
  <c r="R7" i="15"/>
  <c r="S7" i="15"/>
  <c r="T7" i="15"/>
  <c r="M7" i="15"/>
  <c r="K7" i="15"/>
  <c r="L7" i="15"/>
  <c r="N7" i="15"/>
  <c r="O7" i="15"/>
  <c r="J2" i="15"/>
  <c r="J3" i="15"/>
  <c r="J4" i="15"/>
  <c r="D7" i="15"/>
  <c r="B7" i="15"/>
  <c r="J7" i="15"/>
  <c r="J8" i="15"/>
  <c r="J9" i="15"/>
  <c r="J10" i="15"/>
  <c r="J11" i="15"/>
  <c r="J12" i="15"/>
  <c r="J13" i="15"/>
  <c r="J15" i="15"/>
  <c r="J16" i="15"/>
  <c r="J17" i="15"/>
  <c r="J18" i="15"/>
  <c r="J19" i="15"/>
  <c r="J21" i="15"/>
  <c r="J22" i="15"/>
  <c r="J23" i="15"/>
  <c r="J24" i="15"/>
  <c r="J25" i="15"/>
  <c r="J26" i="15"/>
  <c r="J28" i="15"/>
  <c r="J29" i="15"/>
  <c r="J30" i="15"/>
  <c r="J31" i="15"/>
  <c r="J32" i="15"/>
  <c r="J33" i="15"/>
  <c r="J34" i="15"/>
  <c r="J35" i="15"/>
  <c r="J36" i="15"/>
  <c r="J38" i="15"/>
  <c r="J39" i="15"/>
  <c r="J40" i="15"/>
  <c r="J41" i="15"/>
  <c r="J43" i="15"/>
  <c r="J44" i="15"/>
  <c r="J45" i="15"/>
  <c r="J46" i="15"/>
  <c r="J48" i="15"/>
  <c r="J49" i="15"/>
  <c r="J50" i="15"/>
  <c r="J51" i="15"/>
  <c r="J52" i="15"/>
  <c r="J53" i="15"/>
  <c r="J55" i="15"/>
  <c r="J56" i="15"/>
  <c r="J57" i="15"/>
  <c r="J58" i="15"/>
  <c r="J59" i="15"/>
  <c r="J67" i="15"/>
  <c r="J69" i="15"/>
  <c r="J70" i="15"/>
  <c r="I2" i="15"/>
  <c r="I3" i="15"/>
  <c r="I4" i="15"/>
  <c r="C7" i="15"/>
  <c r="I7" i="15"/>
  <c r="I8" i="15"/>
  <c r="I9" i="15"/>
  <c r="I10" i="15"/>
  <c r="I11" i="15"/>
  <c r="I12" i="15"/>
  <c r="I13" i="15"/>
  <c r="I15" i="15"/>
  <c r="I16" i="15"/>
  <c r="I17" i="15"/>
  <c r="I18" i="15"/>
  <c r="I19" i="15"/>
  <c r="I21" i="15"/>
  <c r="I22" i="15"/>
  <c r="I23" i="15"/>
  <c r="I24" i="15"/>
  <c r="I25" i="15"/>
  <c r="I26" i="15"/>
  <c r="I28" i="15"/>
  <c r="I29" i="15"/>
  <c r="I30" i="15"/>
  <c r="I31" i="15"/>
  <c r="I32" i="15"/>
  <c r="I33" i="15"/>
  <c r="I34" i="15"/>
  <c r="I35" i="15"/>
  <c r="I36" i="15"/>
  <c r="I38" i="15"/>
  <c r="I39" i="15"/>
  <c r="I40" i="15"/>
  <c r="I41" i="15"/>
  <c r="I43" i="15"/>
  <c r="I44" i="15"/>
  <c r="I45" i="15"/>
  <c r="I46" i="15"/>
  <c r="I48" i="15"/>
  <c r="I49" i="15"/>
  <c r="I50" i="15"/>
  <c r="I51" i="15"/>
  <c r="I52" i="15"/>
  <c r="I53" i="15"/>
  <c r="I55" i="15"/>
  <c r="I56" i="15"/>
  <c r="I57" i="15"/>
  <c r="I58" i="15"/>
  <c r="I59" i="15"/>
  <c r="I67" i="15"/>
  <c r="I69" i="15"/>
  <c r="I70" i="15"/>
  <c r="H3" i="15"/>
  <c r="H4" i="15"/>
  <c r="E7" i="15"/>
  <c r="H7" i="15"/>
  <c r="H8" i="15"/>
  <c r="H9" i="15"/>
  <c r="H10" i="15"/>
  <c r="H11" i="15"/>
  <c r="H12" i="15"/>
  <c r="H13" i="15"/>
  <c r="H15" i="15"/>
  <c r="H16" i="15"/>
  <c r="H17" i="15"/>
  <c r="H18" i="15"/>
  <c r="H19" i="15"/>
  <c r="H21" i="15"/>
  <c r="H22" i="15"/>
  <c r="H23" i="15"/>
  <c r="H24" i="15"/>
  <c r="H25" i="15"/>
  <c r="H26" i="15"/>
  <c r="H28" i="15"/>
  <c r="H29" i="15"/>
  <c r="H30" i="15"/>
  <c r="H31" i="15"/>
  <c r="H32" i="15"/>
  <c r="H33" i="15"/>
  <c r="H34" i="15"/>
  <c r="H35" i="15"/>
  <c r="H36" i="15"/>
  <c r="H38" i="15"/>
  <c r="H39" i="15"/>
  <c r="H40" i="15"/>
  <c r="H41" i="15"/>
  <c r="H43" i="15"/>
  <c r="H44" i="15"/>
  <c r="H45" i="15"/>
  <c r="H46" i="15"/>
  <c r="H48" i="15"/>
  <c r="H49" i="15"/>
  <c r="H50" i="15"/>
  <c r="H51" i="15"/>
  <c r="H52" i="15"/>
  <c r="H53" i="15"/>
  <c r="H55" i="15"/>
  <c r="H56" i="15"/>
  <c r="H57" i="15"/>
  <c r="H58" i="15"/>
  <c r="H59" i="15"/>
  <c r="H67" i="15"/>
  <c r="H69" i="15"/>
  <c r="H70" i="15"/>
  <c r="G3" i="15"/>
  <c r="G4" i="15"/>
  <c r="F7" i="15"/>
  <c r="G7" i="15"/>
  <c r="G8" i="15"/>
  <c r="G9" i="15"/>
  <c r="G10" i="15"/>
  <c r="G11" i="15"/>
  <c r="G12" i="15"/>
  <c r="G13" i="15"/>
  <c r="G15" i="15"/>
  <c r="G16" i="15"/>
  <c r="G17" i="15"/>
  <c r="G18" i="15"/>
  <c r="G19" i="15"/>
  <c r="G21" i="15"/>
  <c r="G22" i="15"/>
  <c r="G23" i="15"/>
  <c r="G24" i="15"/>
  <c r="G25" i="15"/>
  <c r="G26" i="15"/>
  <c r="G28" i="15"/>
  <c r="G29" i="15"/>
  <c r="G30" i="15"/>
  <c r="G31" i="15"/>
  <c r="G32" i="15"/>
  <c r="G33" i="15"/>
  <c r="G34" i="15"/>
  <c r="G35" i="15"/>
  <c r="G36" i="15"/>
  <c r="G38" i="15"/>
  <c r="G39" i="15"/>
  <c r="G40" i="15"/>
  <c r="G41" i="15"/>
  <c r="G43" i="15"/>
  <c r="G44" i="15"/>
  <c r="G45" i="15"/>
  <c r="G46" i="15"/>
  <c r="G48" i="15"/>
  <c r="G49" i="15"/>
  <c r="G50" i="15"/>
  <c r="G51" i="15"/>
  <c r="G52" i="15"/>
  <c r="G53" i="15"/>
  <c r="G55" i="15"/>
  <c r="G56" i="15"/>
  <c r="G57" i="15"/>
  <c r="G58" i="15"/>
  <c r="G59" i="15"/>
  <c r="G67" i="15"/>
  <c r="G69" i="15"/>
  <c r="G70" i="15"/>
  <c r="CA3" i="15"/>
  <c r="CA4" i="15"/>
  <c r="BD7" i="15"/>
  <c r="AY7" i="15"/>
  <c r="BB7" i="15"/>
  <c r="AW7" i="15"/>
  <c r="CA7" i="15"/>
  <c r="CA8" i="15"/>
  <c r="CA9" i="15"/>
  <c r="CA10" i="15"/>
  <c r="CA11" i="15"/>
  <c r="CA12" i="15"/>
  <c r="CA13" i="15"/>
  <c r="CA15" i="15"/>
  <c r="CA16" i="15"/>
  <c r="CA17" i="15"/>
  <c r="CA18" i="15"/>
  <c r="CA19" i="15"/>
  <c r="CA21" i="15"/>
  <c r="CA22" i="15"/>
  <c r="CA23" i="15"/>
  <c r="CA24" i="15"/>
  <c r="CA25" i="15"/>
  <c r="CA26" i="15"/>
  <c r="CA28" i="15"/>
  <c r="CA29" i="15"/>
  <c r="CA30" i="15"/>
  <c r="CA31" i="15"/>
  <c r="CA32" i="15"/>
  <c r="CA33" i="15"/>
  <c r="CA34" i="15"/>
  <c r="CA35" i="15"/>
  <c r="CA36" i="15"/>
  <c r="CA38" i="15"/>
  <c r="CA39" i="15"/>
  <c r="CA40" i="15"/>
  <c r="CA41" i="15"/>
  <c r="CA43" i="15"/>
  <c r="CA44" i="15"/>
  <c r="CA45" i="15"/>
  <c r="CA46" i="15"/>
  <c r="CA48" i="15"/>
  <c r="CA49" i="15"/>
  <c r="CA50" i="15"/>
  <c r="CA51" i="15"/>
  <c r="CA52" i="15"/>
  <c r="CA53" i="15"/>
  <c r="CA55" i="15"/>
  <c r="CA56" i="15"/>
  <c r="CA57" i="15"/>
  <c r="CA58" i="15"/>
  <c r="CA59" i="15"/>
  <c r="CA67" i="15"/>
  <c r="CA69" i="15"/>
  <c r="CA70" i="15"/>
  <c r="BZ2" i="15"/>
  <c r="BZ3" i="15"/>
  <c r="BZ4" i="15"/>
  <c r="BC7" i="15"/>
  <c r="AX7" i="15"/>
  <c r="BZ7" i="15"/>
  <c r="BZ8" i="15"/>
  <c r="BZ9" i="15"/>
  <c r="BZ10" i="15"/>
  <c r="BZ11" i="15"/>
  <c r="BZ12" i="15"/>
  <c r="BZ13" i="15"/>
  <c r="BZ15" i="15"/>
  <c r="BZ16" i="15"/>
  <c r="BZ17" i="15"/>
  <c r="BZ18" i="15"/>
  <c r="BZ19" i="15"/>
  <c r="BZ21" i="15"/>
  <c r="BZ22" i="15"/>
  <c r="BZ23" i="15"/>
  <c r="BZ24" i="15"/>
  <c r="BZ25" i="15"/>
  <c r="BZ26" i="15"/>
  <c r="BZ28" i="15"/>
  <c r="BZ29" i="15"/>
  <c r="BZ30" i="15"/>
  <c r="BZ31" i="15"/>
  <c r="BZ32" i="15"/>
  <c r="BZ33" i="15"/>
  <c r="BZ34" i="15"/>
  <c r="BZ35" i="15"/>
  <c r="BZ36" i="15"/>
  <c r="BZ38" i="15"/>
  <c r="BZ39" i="15"/>
  <c r="BZ40" i="15"/>
  <c r="BZ41" i="15"/>
  <c r="BZ43" i="15"/>
  <c r="BZ44" i="15"/>
  <c r="BZ45" i="15"/>
  <c r="BZ46" i="15"/>
  <c r="BZ48" i="15"/>
  <c r="BZ49" i="15"/>
  <c r="BZ50" i="15"/>
  <c r="BZ51" i="15"/>
  <c r="BZ52" i="15"/>
  <c r="BZ53" i="15"/>
  <c r="BZ55" i="15"/>
  <c r="BZ56" i="15"/>
  <c r="BZ57" i="15"/>
  <c r="BZ58" i="15"/>
  <c r="BZ59" i="15"/>
  <c r="BZ67" i="15"/>
  <c r="BZ69" i="15"/>
  <c r="BZ70" i="15"/>
  <c r="BY3" i="15"/>
  <c r="BY4" i="15"/>
  <c r="BU7" i="15"/>
  <c r="BQ7" i="15"/>
  <c r="BM7" i="15"/>
  <c r="BJ7" i="15"/>
  <c r="BE7" i="15"/>
  <c r="AZ7" i="15"/>
  <c r="BT7" i="15"/>
  <c r="BP7" i="15"/>
  <c r="BL7" i="15"/>
  <c r="BI7" i="15"/>
  <c r="BY7" i="15"/>
  <c r="BY8" i="15"/>
  <c r="BY9" i="15"/>
  <c r="BY10" i="15"/>
  <c r="BY11" i="15"/>
  <c r="BY12" i="15"/>
  <c r="BY13" i="15"/>
  <c r="BY15" i="15"/>
  <c r="BY16" i="15"/>
  <c r="BY17" i="15"/>
  <c r="BY18" i="15"/>
  <c r="BY19" i="15"/>
  <c r="BY21" i="15"/>
  <c r="BY22" i="15"/>
  <c r="BY23" i="15"/>
  <c r="BY24" i="15"/>
  <c r="BY25" i="15"/>
  <c r="BY26" i="15"/>
  <c r="BY28" i="15"/>
  <c r="BY29" i="15"/>
  <c r="BY30" i="15"/>
  <c r="BY31" i="15"/>
  <c r="BY32" i="15"/>
  <c r="BY33" i="15"/>
  <c r="BY34" i="15"/>
  <c r="BY35" i="15"/>
  <c r="BY36" i="15"/>
  <c r="BY38" i="15"/>
  <c r="BY39" i="15"/>
  <c r="BY40" i="15"/>
  <c r="BY41" i="15"/>
  <c r="BY43" i="15"/>
  <c r="BY44" i="15"/>
  <c r="BY45" i="15"/>
  <c r="BY46" i="15"/>
  <c r="BY48" i="15"/>
  <c r="BY49" i="15"/>
  <c r="BY50" i="15"/>
  <c r="BY51" i="15"/>
  <c r="BY52" i="15"/>
  <c r="BY53" i="15"/>
  <c r="BY55" i="15"/>
  <c r="BY56" i="15"/>
  <c r="BY57" i="15"/>
  <c r="BY58" i="15"/>
  <c r="BY59" i="15"/>
  <c r="BY67" i="15"/>
  <c r="BY69" i="15"/>
  <c r="BY70" i="15"/>
  <c r="BX2" i="15"/>
  <c r="BX3" i="15"/>
  <c r="BX4" i="15"/>
  <c r="BV7" i="15"/>
  <c r="BR7" i="15"/>
  <c r="BN7" i="15"/>
  <c r="BK7" i="15"/>
  <c r="BF7" i="15"/>
  <c r="BA7" i="15"/>
  <c r="BX7" i="15"/>
  <c r="BX8" i="15"/>
  <c r="BX9" i="15"/>
  <c r="BX10" i="15"/>
  <c r="BX11" i="15"/>
  <c r="BX12" i="15"/>
  <c r="BX13" i="15"/>
  <c r="BX15" i="15"/>
  <c r="BX16" i="15"/>
  <c r="BX17" i="15"/>
  <c r="BX18" i="15"/>
  <c r="BX19" i="15"/>
  <c r="BX21" i="15"/>
  <c r="BX22" i="15"/>
  <c r="BX23" i="15"/>
  <c r="BX24" i="15"/>
  <c r="BX25" i="15"/>
  <c r="BX26" i="15"/>
  <c r="BX28" i="15"/>
  <c r="BX29" i="15"/>
  <c r="BX30" i="15"/>
  <c r="BX31" i="15"/>
  <c r="BX32" i="15"/>
  <c r="BX33" i="15"/>
  <c r="BX34" i="15"/>
  <c r="BX35" i="15"/>
  <c r="BX36" i="15"/>
  <c r="BX38" i="15"/>
  <c r="BX39" i="15"/>
  <c r="BX40" i="15"/>
  <c r="BX41" i="15"/>
  <c r="BX43" i="15"/>
  <c r="BX44" i="15"/>
  <c r="BX45" i="15"/>
  <c r="BX46" i="15"/>
  <c r="BX48" i="15"/>
  <c r="BX49" i="15"/>
  <c r="BX50" i="15"/>
  <c r="BX51" i="15"/>
  <c r="BX52" i="15"/>
  <c r="BX53" i="15"/>
  <c r="BX55" i="15"/>
  <c r="BX56" i="15"/>
  <c r="BX57" i="15"/>
  <c r="BX58" i="15"/>
  <c r="BX59" i="15"/>
  <c r="BX67" i="15"/>
  <c r="BX69" i="15"/>
  <c r="BX70" i="15"/>
  <c r="AV2" i="15"/>
  <c r="AV3" i="15"/>
  <c r="AV4" i="15"/>
  <c r="AP7" i="15"/>
  <c r="AK7" i="15"/>
  <c r="AN7" i="15"/>
  <c r="AI7" i="15"/>
  <c r="AV7" i="15"/>
  <c r="AV8" i="15"/>
  <c r="AV9" i="15"/>
  <c r="AV10" i="15"/>
  <c r="AV11" i="15"/>
  <c r="AV12" i="15"/>
  <c r="AV13" i="15"/>
  <c r="AV15" i="15"/>
  <c r="AV16" i="15"/>
  <c r="AV17" i="15"/>
  <c r="AV18" i="15"/>
  <c r="AV19" i="15"/>
  <c r="AV21" i="15"/>
  <c r="AV22" i="15"/>
  <c r="AV23" i="15"/>
  <c r="AV24" i="15"/>
  <c r="AV25" i="15"/>
  <c r="AV26" i="15"/>
  <c r="AV28" i="15"/>
  <c r="AV29" i="15"/>
  <c r="AV30" i="15"/>
  <c r="AV31" i="15"/>
  <c r="AV32" i="15"/>
  <c r="AV33" i="15"/>
  <c r="AV34" i="15"/>
  <c r="AV35" i="15"/>
  <c r="AV36" i="15"/>
  <c r="AV38" i="15"/>
  <c r="AV39" i="15"/>
  <c r="AV40" i="15"/>
  <c r="AV41" i="15"/>
  <c r="AV43" i="15"/>
  <c r="AV44" i="15"/>
  <c r="AV45" i="15"/>
  <c r="AV46" i="15"/>
  <c r="AV48" i="15"/>
  <c r="AV49" i="15"/>
  <c r="AV50" i="15"/>
  <c r="AV51" i="15"/>
  <c r="AV52" i="15"/>
  <c r="AV53" i="15"/>
  <c r="AV55" i="15"/>
  <c r="AV56" i="15"/>
  <c r="AV57" i="15"/>
  <c r="AV58" i="15"/>
  <c r="AV59" i="15"/>
  <c r="AV67" i="15"/>
  <c r="AV69" i="15"/>
  <c r="AV70" i="15"/>
  <c r="AU2" i="15"/>
  <c r="AU3" i="15"/>
  <c r="AU4" i="15"/>
  <c r="AO7" i="15"/>
  <c r="AJ7" i="15"/>
  <c r="AU7" i="15"/>
  <c r="AU8" i="15"/>
  <c r="AU9" i="15"/>
  <c r="AU10" i="15"/>
  <c r="AU11" i="15"/>
  <c r="AU12" i="15"/>
  <c r="AU13" i="15"/>
  <c r="AU15" i="15"/>
  <c r="AU16" i="15"/>
  <c r="AU17" i="15"/>
  <c r="AU18" i="15"/>
  <c r="AU19" i="15"/>
  <c r="AU21" i="15"/>
  <c r="AU22" i="15"/>
  <c r="AU23" i="15"/>
  <c r="AU24" i="15"/>
  <c r="AU25" i="15"/>
  <c r="AU26" i="15"/>
  <c r="AU28" i="15"/>
  <c r="AU29" i="15"/>
  <c r="AU30" i="15"/>
  <c r="AU31" i="15"/>
  <c r="AU32" i="15"/>
  <c r="AU33" i="15"/>
  <c r="AU34" i="15"/>
  <c r="AU35" i="15"/>
  <c r="AU36" i="15"/>
  <c r="AU38" i="15"/>
  <c r="AU39" i="15"/>
  <c r="AU40" i="15"/>
  <c r="AU41" i="15"/>
  <c r="AU43" i="15"/>
  <c r="AU44" i="15"/>
  <c r="AU45" i="15"/>
  <c r="AU46" i="15"/>
  <c r="AU48" i="15"/>
  <c r="AU49" i="15"/>
  <c r="AU50" i="15"/>
  <c r="AU51" i="15"/>
  <c r="AU52" i="15"/>
  <c r="AU53" i="15"/>
  <c r="AU55" i="15"/>
  <c r="AU56" i="15"/>
  <c r="AU57" i="15"/>
  <c r="AU58" i="15"/>
  <c r="AU59" i="15"/>
  <c r="AU67" i="15"/>
  <c r="AU69" i="15"/>
  <c r="AU70" i="15"/>
  <c r="AT2" i="15"/>
  <c r="AT3" i="15"/>
  <c r="AT4" i="15"/>
  <c r="AQ7" i="15"/>
  <c r="AL7" i="15"/>
  <c r="AT7" i="15"/>
  <c r="AT8" i="15"/>
  <c r="AT9" i="15"/>
  <c r="AT10" i="15"/>
  <c r="AT11" i="15"/>
  <c r="AT12" i="15"/>
  <c r="AT13" i="15"/>
  <c r="AT15" i="15"/>
  <c r="AT16" i="15"/>
  <c r="AT17" i="15"/>
  <c r="AT18" i="15"/>
  <c r="AT19" i="15"/>
  <c r="AT21" i="15"/>
  <c r="AT22" i="15"/>
  <c r="AT23" i="15"/>
  <c r="AT24" i="15"/>
  <c r="AT25" i="15"/>
  <c r="AT26" i="15"/>
  <c r="AT28" i="15"/>
  <c r="AT29" i="15"/>
  <c r="AT30" i="15"/>
  <c r="AT31" i="15"/>
  <c r="AT32" i="15"/>
  <c r="AT33" i="15"/>
  <c r="AT34" i="15"/>
  <c r="AT35" i="15"/>
  <c r="AT36" i="15"/>
  <c r="AT38" i="15"/>
  <c r="AT39" i="15"/>
  <c r="AT40" i="15"/>
  <c r="AT41" i="15"/>
  <c r="AT43" i="15"/>
  <c r="AT44" i="15"/>
  <c r="AT45" i="15"/>
  <c r="AT46" i="15"/>
  <c r="AT48" i="15"/>
  <c r="AT49" i="15"/>
  <c r="AT50" i="15"/>
  <c r="AT51" i="15"/>
  <c r="AT52" i="15"/>
  <c r="AT53" i="15"/>
  <c r="AT55" i="15"/>
  <c r="AT56" i="15"/>
  <c r="AT57" i="15"/>
  <c r="AT58" i="15"/>
  <c r="AT59" i="15"/>
  <c r="AT67" i="15"/>
  <c r="AT69" i="15"/>
  <c r="AT70" i="15"/>
  <c r="AS2" i="15"/>
  <c r="AS3" i="15"/>
  <c r="AS4" i="15"/>
  <c r="AR7" i="15"/>
  <c r="AM7" i="15"/>
  <c r="AS7" i="15"/>
  <c r="AS8" i="15"/>
  <c r="AS9" i="15"/>
  <c r="AS10" i="15"/>
  <c r="AS11" i="15"/>
  <c r="AS12" i="15"/>
  <c r="AS13" i="15"/>
  <c r="AS15" i="15"/>
  <c r="AS16" i="15"/>
  <c r="AS17" i="15"/>
  <c r="AS18" i="15"/>
  <c r="AS19" i="15"/>
  <c r="AS21" i="15"/>
  <c r="AS22" i="15"/>
  <c r="AS23" i="15"/>
  <c r="AS25" i="15"/>
  <c r="AS26" i="15"/>
  <c r="AS28" i="15"/>
  <c r="AS29" i="15"/>
  <c r="AS30" i="15"/>
  <c r="AS31" i="15"/>
  <c r="AS32" i="15"/>
  <c r="AS33" i="15"/>
  <c r="AS34" i="15"/>
  <c r="AS35" i="15"/>
  <c r="AS36" i="15"/>
  <c r="AS38" i="15"/>
  <c r="AS39" i="15"/>
  <c r="AS40" i="15"/>
  <c r="AS41" i="15"/>
  <c r="AS43" i="15"/>
  <c r="AS44" i="15"/>
  <c r="AS45" i="15"/>
  <c r="AS46" i="15"/>
  <c r="AS48" i="15"/>
  <c r="AS49" i="15"/>
  <c r="AS50" i="15"/>
  <c r="AS51" i="15"/>
  <c r="AS52" i="15"/>
  <c r="AS53" i="15"/>
  <c r="AS55" i="15"/>
  <c r="AS56" i="15"/>
  <c r="AS57" i="15"/>
  <c r="AS58" i="15"/>
  <c r="AS59" i="15"/>
  <c r="AS67" i="15"/>
  <c r="AS69" i="15"/>
  <c r="AS70" i="15"/>
  <c r="BG7" i="15"/>
  <c r="BH7" i="15"/>
  <c r="BO7" i="15"/>
  <c r="BS7" i="15"/>
  <c r="BW7" i="15"/>
  <c r="X70" i="15"/>
  <c r="W70" i="15"/>
  <c r="V70" i="15"/>
  <c r="U70" i="15"/>
  <c r="X69" i="15"/>
  <c r="W69" i="15"/>
  <c r="V69" i="15"/>
  <c r="U69" i="15"/>
  <c r="X67" i="15"/>
  <c r="W67" i="15"/>
  <c r="V67" i="15"/>
  <c r="U67" i="15"/>
  <c r="X59" i="15"/>
  <c r="W59" i="15"/>
  <c r="V59" i="15"/>
  <c r="U59" i="15"/>
  <c r="X58" i="15"/>
  <c r="W58" i="15"/>
  <c r="V58" i="15"/>
  <c r="U58" i="15"/>
  <c r="X57" i="15"/>
  <c r="W57" i="15"/>
  <c r="V57" i="15"/>
  <c r="U57" i="15"/>
  <c r="X56" i="15"/>
  <c r="W56" i="15"/>
  <c r="V56" i="15"/>
  <c r="U56" i="15"/>
  <c r="X55" i="15"/>
  <c r="W55" i="15"/>
  <c r="V55" i="15"/>
  <c r="U55" i="15"/>
  <c r="X53" i="15"/>
  <c r="W53" i="15"/>
  <c r="V53" i="15"/>
  <c r="U53" i="15"/>
  <c r="X52" i="15"/>
  <c r="W52" i="15"/>
  <c r="V52" i="15"/>
  <c r="U52" i="15"/>
  <c r="X51" i="15"/>
  <c r="W51" i="15"/>
  <c r="V51" i="15"/>
  <c r="U51" i="15"/>
  <c r="X50" i="15"/>
  <c r="W50" i="15"/>
  <c r="V50" i="15"/>
  <c r="U50" i="15"/>
  <c r="X49" i="15"/>
  <c r="W49" i="15"/>
  <c r="V49" i="15"/>
  <c r="U49" i="15"/>
  <c r="X48" i="15"/>
  <c r="W48" i="15"/>
  <c r="V48" i="15"/>
  <c r="U48" i="15"/>
  <c r="X46" i="15"/>
  <c r="W46" i="15"/>
  <c r="V46" i="15"/>
  <c r="U46" i="15"/>
  <c r="X45" i="15"/>
  <c r="W45" i="15"/>
  <c r="V45" i="15"/>
  <c r="U45" i="15"/>
  <c r="X44" i="15"/>
  <c r="W44" i="15"/>
  <c r="V44" i="15"/>
  <c r="U44" i="15"/>
  <c r="X43" i="15"/>
  <c r="W43" i="15"/>
  <c r="V43" i="15"/>
  <c r="U43" i="15"/>
  <c r="X41" i="15"/>
  <c r="W41" i="15"/>
  <c r="V41" i="15"/>
  <c r="U41" i="15"/>
  <c r="X40" i="15"/>
  <c r="W40" i="15"/>
  <c r="V40" i="15"/>
  <c r="U40" i="15"/>
  <c r="X39" i="15"/>
  <c r="W39" i="15"/>
  <c r="V39" i="15"/>
  <c r="U39" i="15"/>
  <c r="X38" i="15"/>
  <c r="W38" i="15"/>
  <c r="V38" i="15"/>
  <c r="U38" i="15"/>
  <c r="X36" i="15"/>
  <c r="W36" i="15"/>
  <c r="V36" i="15"/>
  <c r="U36" i="15"/>
  <c r="X35" i="15"/>
  <c r="W35" i="15"/>
  <c r="V35" i="15"/>
  <c r="U35" i="15"/>
  <c r="X34" i="15"/>
  <c r="W34" i="15"/>
  <c r="V34" i="15"/>
  <c r="U34" i="15"/>
  <c r="X33" i="15"/>
  <c r="W33" i="15"/>
  <c r="V33" i="15"/>
  <c r="U33" i="15"/>
  <c r="X32" i="15"/>
  <c r="W32" i="15"/>
  <c r="V32" i="15"/>
  <c r="U32" i="15"/>
  <c r="X31" i="15"/>
  <c r="W31" i="15"/>
  <c r="V31" i="15"/>
  <c r="U31" i="15"/>
  <c r="X30" i="15"/>
  <c r="W30" i="15"/>
  <c r="V30" i="15"/>
  <c r="U30" i="15"/>
  <c r="X29" i="15"/>
  <c r="W29" i="15"/>
  <c r="V29" i="15"/>
  <c r="U29" i="15"/>
  <c r="X28" i="15"/>
  <c r="W28" i="15"/>
  <c r="V28" i="15"/>
  <c r="U28" i="15"/>
  <c r="X26" i="15"/>
  <c r="W26" i="15"/>
  <c r="V26" i="15"/>
  <c r="U26" i="15"/>
  <c r="X25" i="15"/>
  <c r="W25" i="15"/>
  <c r="V25" i="15"/>
  <c r="U25" i="15"/>
  <c r="X24" i="15"/>
  <c r="W24" i="15"/>
  <c r="V24" i="15"/>
  <c r="U24" i="15"/>
  <c r="X23" i="15"/>
  <c r="W23" i="15"/>
  <c r="V23" i="15"/>
  <c r="U23" i="15"/>
  <c r="X22" i="15"/>
  <c r="W22" i="15"/>
  <c r="V22" i="15"/>
  <c r="U22" i="15"/>
  <c r="X21" i="15"/>
  <c r="W21" i="15"/>
  <c r="V21" i="15"/>
  <c r="U21" i="15"/>
  <c r="X19" i="15"/>
  <c r="W19" i="15"/>
  <c r="V19" i="15"/>
  <c r="U19" i="15"/>
  <c r="X18" i="15"/>
  <c r="W18" i="15"/>
  <c r="V18" i="15"/>
  <c r="U18" i="15"/>
  <c r="X17" i="15"/>
  <c r="W17" i="15"/>
  <c r="V17" i="15"/>
  <c r="U17" i="15"/>
  <c r="X16" i="15"/>
  <c r="W16" i="15"/>
  <c r="V16" i="15"/>
  <c r="U16" i="15"/>
  <c r="X15" i="15"/>
  <c r="W15" i="15"/>
  <c r="V15" i="15"/>
  <c r="U15" i="15"/>
  <c r="X13" i="15"/>
  <c r="W13" i="15"/>
  <c r="V13" i="15"/>
  <c r="U13" i="15"/>
  <c r="X12" i="15"/>
  <c r="W12" i="15"/>
  <c r="V12" i="15"/>
  <c r="U12" i="15"/>
  <c r="X11" i="15"/>
  <c r="W11" i="15"/>
  <c r="V11" i="15"/>
  <c r="U11" i="15"/>
  <c r="X10" i="15"/>
  <c r="W10" i="15"/>
  <c r="V10" i="15"/>
  <c r="U10" i="15"/>
  <c r="X9" i="15"/>
  <c r="W9" i="15"/>
  <c r="V9" i="15"/>
  <c r="U9" i="15"/>
  <c r="X8" i="15"/>
  <c r="W8" i="15"/>
  <c r="V8" i="15"/>
  <c r="U8" i="15"/>
  <c r="X7" i="15"/>
  <c r="W7" i="15"/>
  <c r="V7" i="15"/>
  <c r="U7" i="15"/>
  <c r="X4" i="15"/>
  <c r="W4" i="15"/>
  <c r="V4" i="15"/>
  <c r="U4" i="15"/>
  <c r="X3" i="15"/>
  <c r="W3" i="15"/>
  <c r="V3" i="15"/>
  <c r="U3" i="15"/>
  <c r="X2" i="15"/>
  <c r="W2" i="15"/>
  <c r="V2" i="15"/>
</calcChain>
</file>

<file path=xl/sharedStrings.xml><?xml version="1.0" encoding="utf-8"?>
<sst xmlns="http://schemas.openxmlformats.org/spreadsheetml/2006/main" count="324" uniqueCount="248">
  <si>
    <t>popgroup</t>
  </si>
  <si>
    <t>total</t>
  </si>
  <si>
    <t>male</t>
  </si>
  <si>
    <t>male_1619</t>
  </si>
  <si>
    <t>male_1619labor</t>
  </si>
  <si>
    <t>male_1619labor_armforce</t>
  </si>
  <si>
    <t>male_1619labor_civil</t>
  </si>
  <si>
    <t>male_1619labor_civilemploy</t>
  </si>
  <si>
    <t>male_1619labor_civilunemploy</t>
  </si>
  <si>
    <t>male_1619nolabor</t>
  </si>
  <si>
    <t>male_2021</t>
  </si>
  <si>
    <t>male_2021labor</t>
  </si>
  <si>
    <t>male_2021labor_armforce</t>
  </si>
  <si>
    <t>male_2021labor_civil</t>
  </si>
  <si>
    <t>male_2021labor_civilemploy</t>
  </si>
  <si>
    <t>male_2021labor_civilunemploy</t>
  </si>
  <si>
    <t>male_2021nolabor</t>
  </si>
  <si>
    <t>male_2224</t>
  </si>
  <si>
    <t>male_2224labor</t>
  </si>
  <si>
    <t>male_2224labor_armforce</t>
  </si>
  <si>
    <t>male_2224labor_civil</t>
  </si>
  <si>
    <t>male_2224labor_civilemploy</t>
  </si>
  <si>
    <t>male_2224labor_civilunemploy</t>
  </si>
  <si>
    <t>male_2224nolabor</t>
  </si>
  <si>
    <t>male_2529</t>
  </si>
  <si>
    <t>male_2529labor</t>
  </si>
  <si>
    <t>male_2529labor_armforce</t>
  </si>
  <si>
    <t>male_2529labor_civil</t>
  </si>
  <si>
    <t>male_2529labor_civilemploy</t>
  </si>
  <si>
    <t>male_2529labor_civilunemploy</t>
  </si>
  <si>
    <t>male_2529nolabor</t>
  </si>
  <si>
    <t>male_3034</t>
  </si>
  <si>
    <t>male_3034labor</t>
  </si>
  <si>
    <t>male_3034labor_armforce</t>
  </si>
  <si>
    <t>male_3034labor_civil</t>
  </si>
  <si>
    <t>male_3034labor_civilemploy</t>
  </si>
  <si>
    <t>male_3034labor_civilunemploy</t>
  </si>
  <si>
    <t>male_3034nolabor</t>
  </si>
  <si>
    <t>male_3544</t>
  </si>
  <si>
    <t>male_3544labor</t>
  </si>
  <si>
    <t>male_3544labor_armforce</t>
  </si>
  <si>
    <t>male_3544labor_civil</t>
  </si>
  <si>
    <t>male_3544labor_civilemploy</t>
  </si>
  <si>
    <t>male_3544labor_civilunemploy</t>
  </si>
  <si>
    <t>male_3544nolabor</t>
  </si>
  <si>
    <t>male_4554</t>
  </si>
  <si>
    <t>male_4554labor</t>
  </si>
  <si>
    <t>male_4554labor_armforce</t>
  </si>
  <si>
    <t>male_4554labor_civil</t>
  </si>
  <si>
    <t>male_4554labor_civilemploy</t>
  </si>
  <si>
    <t>male_4554labor_civilunemploy</t>
  </si>
  <si>
    <t>male_4554nolabor</t>
  </si>
  <si>
    <t>male_5559</t>
  </si>
  <si>
    <t>male_5559labor</t>
  </si>
  <si>
    <t>male_5559labor_armforce</t>
  </si>
  <si>
    <t>male_5559labor_civil</t>
  </si>
  <si>
    <t>male_5559labor_civilemploy</t>
  </si>
  <si>
    <t>male_5559labor_civilunemploy</t>
  </si>
  <si>
    <t>male_5559nolabor</t>
  </si>
  <si>
    <t>male_6061</t>
  </si>
  <si>
    <t>male_6061labor</t>
  </si>
  <si>
    <t>male_6061labor_armforce</t>
  </si>
  <si>
    <t>male_6061labor_civil</t>
  </si>
  <si>
    <t>male_6061labor_civilemploy</t>
  </si>
  <si>
    <t>male_6061labor_civilunemploy</t>
  </si>
  <si>
    <t>male_6061nolabor</t>
  </si>
  <si>
    <t>male_6264</t>
  </si>
  <si>
    <t>male_6264labor</t>
  </si>
  <si>
    <t>male_6264labor_armforce</t>
  </si>
  <si>
    <t>male_6264labor_civil</t>
  </si>
  <si>
    <t>male_6264labor_civilemploy</t>
  </si>
  <si>
    <t>male_6264labor_civilunemploy</t>
  </si>
  <si>
    <t>male_6264nolabor</t>
  </si>
  <si>
    <t>male_6569</t>
  </si>
  <si>
    <t>male_6569labor</t>
  </si>
  <si>
    <t>male_6569laboremploy</t>
  </si>
  <si>
    <t>male_6569laborunemploy</t>
  </si>
  <si>
    <t>male_6569nolabor</t>
  </si>
  <si>
    <t>male_7074</t>
  </si>
  <si>
    <t>male_7074labor</t>
  </si>
  <si>
    <t>male_7074laboremploy</t>
  </si>
  <si>
    <t>male_7074laborunemploy</t>
  </si>
  <si>
    <t>male_7074nolabor</t>
  </si>
  <si>
    <t>male_75plus</t>
  </si>
  <si>
    <t>male_75pluslabor</t>
  </si>
  <si>
    <t>male_75pluslaboremploy</t>
  </si>
  <si>
    <t>male_75pluslaborunemploy</t>
  </si>
  <si>
    <t>male_75plusnolabor</t>
  </si>
  <si>
    <t>easterntribes</t>
  </si>
  <si>
    <t>canfrenameriindian</t>
  </si>
  <si>
    <t xml:space="preserve">centralamerindian </t>
  </si>
  <si>
    <t>mexamerindian</t>
  </si>
  <si>
    <t>southamerindian</t>
  </si>
  <si>
    <t>spanishamerindian</t>
  </si>
  <si>
    <t>2021unemployed</t>
  </si>
  <si>
    <t>2021employed</t>
  </si>
  <si>
    <t>2021military</t>
  </si>
  <si>
    <t>2021civilian</t>
  </si>
  <si>
    <t>2224unemployed</t>
  </si>
  <si>
    <t>2224employed</t>
  </si>
  <si>
    <t>2224military</t>
  </si>
  <si>
    <t>2224civilian</t>
  </si>
  <si>
    <t>2529military</t>
  </si>
  <si>
    <t>2529civilian</t>
  </si>
  <si>
    <t>3034unemployed</t>
  </si>
  <si>
    <t>3034employed</t>
  </si>
  <si>
    <t>2529unemployed</t>
  </si>
  <si>
    <t>2529employed</t>
  </si>
  <si>
    <t>3034military</t>
  </si>
  <si>
    <t>3034civilian</t>
  </si>
  <si>
    <t xml:space="preserve"> </t>
  </si>
  <si>
    <t>Eastern OK Region</t>
  </si>
  <si>
    <t>Midwest Region</t>
  </si>
  <si>
    <t>Northwest Region</t>
  </si>
  <si>
    <t>Eastern Region</t>
  </si>
  <si>
    <t>Navajo Region</t>
  </si>
  <si>
    <t>Western Region</t>
  </si>
  <si>
    <t>20-24 Unemployed</t>
  </si>
  <si>
    <t>20-24 Employed</t>
  </si>
  <si>
    <t>20-24 Military</t>
  </si>
  <si>
    <t>20-24 Civilian</t>
  </si>
  <si>
    <t>16-19 Unemployed</t>
  </si>
  <si>
    <t>16-19 Employed</t>
  </si>
  <si>
    <t>16-19 Military</t>
  </si>
  <si>
    <t>16-19 Civilian</t>
  </si>
  <si>
    <t>Great Plains Region</t>
  </si>
  <si>
    <t>Southwest Region</t>
  </si>
  <si>
    <t>Alsaskan Indian</t>
  </si>
  <si>
    <t>Rocky Mountains Region</t>
  </si>
  <si>
    <t>American Indian</t>
  </si>
  <si>
    <t>25-54 Unemployed</t>
  </si>
  <si>
    <t>25-54 Employed</t>
  </si>
  <si>
    <t>25-54 Military</t>
  </si>
  <si>
    <t>25-54 Civilian</t>
  </si>
  <si>
    <t>Tsimishiani</t>
  </si>
  <si>
    <t>Athabascan</t>
  </si>
  <si>
    <t>Aleut</t>
  </si>
  <si>
    <t>Inupiat</t>
  </si>
  <si>
    <t>Yup'ik</t>
  </si>
  <si>
    <t>Tlingithaida</t>
  </si>
  <si>
    <t>Apache</t>
  </si>
  <si>
    <t>Cheyenne</t>
  </si>
  <si>
    <t>Potawatomi</t>
  </si>
  <si>
    <t>North Dakota</t>
  </si>
  <si>
    <t>Blackfeet</t>
  </si>
  <si>
    <t xml:space="preserve">Assiniboine Sioux </t>
  </si>
  <si>
    <t>Cree</t>
  </si>
  <si>
    <t>Crow</t>
  </si>
  <si>
    <t>Sioux</t>
  </si>
  <si>
    <t>Cherokee</t>
  </si>
  <si>
    <t>Chickasaw</t>
  </si>
  <si>
    <t>Choctaw</t>
  </si>
  <si>
    <t>Comanche OK</t>
  </si>
  <si>
    <t>Kiowa</t>
  </si>
  <si>
    <t>Osage OK</t>
  </si>
  <si>
    <t xml:space="preserve">Seminole </t>
  </si>
  <si>
    <t>Shawnee</t>
  </si>
  <si>
    <t>Chippewa</t>
  </si>
  <si>
    <t>Menominee</t>
  </si>
  <si>
    <t>Ottawa</t>
  </si>
  <si>
    <t>Colvilleres</t>
  </si>
  <si>
    <t xml:space="preserve">Puget Sound Salish </t>
  </si>
  <si>
    <t>Yakama</t>
  </si>
  <si>
    <t>Creek</t>
  </si>
  <si>
    <t>Delaware</t>
  </si>
  <si>
    <t>Houma</t>
  </si>
  <si>
    <t>Iroquois</t>
  </si>
  <si>
    <t>Lumbee</t>
  </si>
  <si>
    <t>Navajo</t>
  </si>
  <si>
    <t>Ute</t>
  </si>
  <si>
    <t>Pueblo</t>
  </si>
  <si>
    <t>Hopi</t>
  </si>
  <si>
    <t>Pima</t>
  </si>
  <si>
    <t>Shoshone</t>
  </si>
  <si>
    <t>Yaqui</t>
  </si>
  <si>
    <t>Yuman</t>
  </si>
  <si>
    <t xml:space="preserve">Paiute </t>
  </si>
  <si>
    <t>Tohonoo-Odamn</t>
  </si>
  <si>
    <t>Arapaho</t>
  </si>
  <si>
    <t>55-over Unemployed</t>
  </si>
  <si>
    <t>55-over Employed</t>
  </si>
  <si>
    <t>55-over Military</t>
  </si>
  <si>
    <t>55-over Civilian</t>
  </si>
  <si>
    <t xml:space="preserve">Poupulation Group </t>
  </si>
  <si>
    <t>American Indian/Alaska Native</t>
  </si>
  <si>
    <t xml:space="preserve">Alaska Native </t>
  </si>
  <si>
    <t>16-19 In Armed Forces</t>
  </si>
  <si>
    <t xml:space="preserve">16-19 Civilian </t>
  </si>
  <si>
    <t xml:space="preserve">20-21 Civilian </t>
  </si>
  <si>
    <t xml:space="preserve">16-19 Civilian Employed </t>
  </si>
  <si>
    <t xml:space="preserve">16-19 Civilian Unemployed </t>
  </si>
  <si>
    <t>20-21 Civilian Employed</t>
  </si>
  <si>
    <t>20-21 Civilian Unemployed</t>
  </si>
  <si>
    <t>16-19 Males In Labor Force</t>
  </si>
  <si>
    <t>20-21 Males In Labor Force</t>
  </si>
  <si>
    <t>20-21  In Armed Forces</t>
  </si>
  <si>
    <t>22-24 Males in Labor Force</t>
  </si>
  <si>
    <t>22-24 In Armed Forces</t>
  </si>
  <si>
    <t xml:space="preserve">22-24 Civilian </t>
  </si>
  <si>
    <t xml:space="preserve">22-24 Civilian Employed </t>
  </si>
  <si>
    <t xml:space="preserve">22-24 Civilian Unemployed </t>
  </si>
  <si>
    <t>25-29 Males in Labor Force</t>
  </si>
  <si>
    <t>25-29 In Armed Forces</t>
  </si>
  <si>
    <t xml:space="preserve">25-29 Civilian </t>
  </si>
  <si>
    <t>25-29 Civilian Employed</t>
  </si>
  <si>
    <t>25-29 Civilian Unemployed</t>
  </si>
  <si>
    <t>30-34 Males in Labor Force</t>
  </si>
  <si>
    <t>30-34 In Armed Forces</t>
  </si>
  <si>
    <t xml:space="preserve">30-34 Civilian </t>
  </si>
  <si>
    <t xml:space="preserve">30-34 Civilian Employed </t>
  </si>
  <si>
    <t xml:space="preserve">30-34 Civilian Unemployed </t>
  </si>
  <si>
    <t xml:space="preserve">35-44 Males in Labor Force </t>
  </si>
  <si>
    <t xml:space="preserve">35-44 In Armed Forces </t>
  </si>
  <si>
    <t xml:space="preserve">35-44 Civilian </t>
  </si>
  <si>
    <t xml:space="preserve">35-44 Civilian Employed </t>
  </si>
  <si>
    <t>35-44 Civilian Unemployed</t>
  </si>
  <si>
    <t>45-54 Males in Labor Force</t>
  </si>
  <si>
    <t xml:space="preserve">45-54 In Armed Forces </t>
  </si>
  <si>
    <t>45-54 Civilian</t>
  </si>
  <si>
    <t>45-54 Civilian Employed</t>
  </si>
  <si>
    <t>45-54 Civilian Unemployed</t>
  </si>
  <si>
    <t>55-59 Males in Labor Force</t>
  </si>
  <si>
    <t>55-59 In Armed Forces</t>
  </si>
  <si>
    <t xml:space="preserve">55-59 Civilian </t>
  </si>
  <si>
    <t>55-59 Civilian Employed</t>
  </si>
  <si>
    <t>55-59 Civilian Unemployed</t>
  </si>
  <si>
    <t xml:space="preserve">60-61 Males in Labor Force </t>
  </si>
  <si>
    <t>60-61 In Armed Forces</t>
  </si>
  <si>
    <t xml:space="preserve">60-61 Civilian </t>
  </si>
  <si>
    <t>60-61 Civilian Employed</t>
  </si>
  <si>
    <t>60-61 Civilian Unemployed</t>
  </si>
  <si>
    <t>62-64 Males in Labor Force</t>
  </si>
  <si>
    <t xml:space="preserve">62-64 In Armed Forces </t>
  </si>
  <si>
    <t xml:space="preserve">62-64 Civilian </t>
  </si>
  <si>
    <t>62-64 Civilian Employed</t>
  </si>
  <si>
    <t>62-64 Civilian Unemployed</t>
  </si>
  <si>
    <t>65-69 Males in Labor Force</t>
  </si>
  <si>
    <t>65-69 Labor Employed</t>
  </si>
  <si>
    <t>65-69 Labor Unemployed</t>
  </si>
  <si>
    <t xml:space="preserve">65-69 Not in Labor Force </t>
  </si>
  <si>
    <t xml:space="preserve">70-74 Males in Labor Force </t>
  </si>
  <si>
    <t>70-74 Labor Employed</t>
  </si>
  <si>
    <t>70-74 Labor Unemployed</t>
  </si>
  <si>
    <t xml:space="preserve">70-74 Not in Labor Force </t>
  </si>
  <si>
    <t>75+ Males in Labor Forcie pluslabor</t>
  </si>
  <si>
    <t>75+ Labor Employed</t>
  </si>
  <si>
    <t>75+ Labor Unemployed</t>
  </si>
  <si>
    <t xml:space="preserve">75+ Not in Labor Force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</si>
</sst>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9" fontId="0" fillId="0" borderId="0" xfId="42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35" borderId="0" xfId="0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33" borderId="0" xfId="0" applyFont="1" applyFill="1"/>
    <xf numFmtId="0" fontId="29" fillId="34" borderId="0" xfId="0" applyFont="1" applyFill="1"/>
    <xf numFmtId="9" fontId="29" fillId="0" borderId="0" xfId="42" applyFont="1" applyFill="1"/>
    <xf numFmtId="0" fontId="29" fillId="0" borderId="0" xfId="0" applyFont="1" applyFill="1"/>
    <xf numFmtId="9" fontId="0" fillId="35" borderId="10" xfId="42" applyFont="1" applyFill="1" applyBorder="1"/>
    <xf numFmtId="9" fontId="20" fillId="35" borderId="11" xfId="0" applyNumberFormat="1" applyFont="1" applyFill="1" applyBorder="1"/>
    <xf numFmtId="9" fontId="20" fillId="35" borderId="12" xfId="0" applyNumberFormat="1" applyFont="1" applyFill="1" applyBorder="1"/>
    <xf numFmtId="9" fontId="20" fillId="0" borderId="10" xfId="0" applyNumberFormat="1" applyFont="1" applyFill="1" applyBorder="1"/>
    <xf numFmtId="9" fontId="20" fillId="0" borderId="11" xfId="0" applyNumberFormat="1" applyFont="1" applyFill="1" applyBorder="1"/>
    <xf numFmtId="9" fontId="20" fillId="0" borderId="12" xfId="0" applyNumberFormat="1" applyFont="1" applyFill="1" applyBorder="1"/>
    <xf numFmtId="9" fontId="20" fillId="0" borderId="10" xfId="42" applyFont="1" applyFill="1" applyBorder="1"/>
    <xf numFmtId="9" fontId="20" fillId="0" borderId="11" xfId="42" applyFont="1" applyFill="1" applyBorder="1"/>
    <xf numFmtId="9" fontId="20" fillId="0" borderId="12" xfId="42" applyFont="1" applyFill="1" applyBorder="1"/>
    <xf numFmtId="9" fontId="20" fillId="35" borderId="10" xfId="42" applyFont="1" applyFill="1" applyBorder="1"/>
    <xf numFmtId="9" fontId="20" fillId="35" borderId="11" xfId="42" applyFont="1" applyFill="1" applyBorder="1"/>
    <xf numFmtId="9" fontId="20" fillId="35" borderId="12" xfId="42" applyFont="1" applyFill="1" applyBorder="1"/>
    <xf numFmtId="9" fontId="29" fillId="0" borderId="13" xfId="42" applyFont="1" applyFill="1" applyBorder="1"/>
    <xf numFmtId="9" fontId="29" fillId="0" borderId="0" xfId="42" applyFont="1" applyFill="1" applyBorder="1"/>
    <xf numFmtId="9" fontId="29" fillId="0" borderId="14" xfId="42" applyFont="1" applyFill="1" applyBorder="1"/>
    <xf numFmtId="9" fontId="29" fillId="0" borderId="13" xfId="0" applyNumberFormat="1" applyFont="1" applyFill="1" applyBorder="1"/>
    <xf numFmtId="9" fontId="29" fillId="0" borderId="0" xfId="0" applyNumberFormat="1" applyFont="1" applyFill="1" applyBorder="1"/>
    <xf numFmtId="9" fontId="29" fillId="0" borderId="14" xfId="0" applyNumberFormat="1" applyFont="1" applyFill="1" applyBorder="1"/>
    <xf numFmtId="9" fontId="29" fillId="0" borderId="15" xfId="42" applyFont="1" applyFill="1" applyBorder="1"/>
    <xf numFmtId="9" fontId="29" fillId="0" borderId="16" xfId="42" applyFont="1" applyFill="1" applyBorder="1"/>
    <xf numFmtId="9" fontId="29" fillId="0" borderId="17" xfId="42" applyFont="1" applyFill="1" applyBorder="1"/>
    <xf numFmtId="9" fontId="29" fillId="0" borderId="0" xfId="0" applyNumberFormat="1" applyFont="1" applyFill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Employment Status</a:t>
            </a:r>
            <a:r>
              <a:rPr lang="en-US" sz="1200" b="1" baseline="0"/>
              <a:t> American Indian/Alaska Native Males 16-19 by Region, United States 2010-2015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1D-4AE6-9448-C9CEA102B4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G$5,AmerIndian_AKNative_Table!$G$7,AmerIndian_AKNative_Table!$G$15,AmerIndian_AKNative_Table!$G$21,AmerIndian_AKNative_Table!$G$28,AmerIndian_AKNative_Table!$G$38,AmerIndian_AKNative_Table!$G$43,AmerIndian_AKNative_Table!$G$48,AmerIndian_AKNative_Table!$G$55,AmerIndian_AKNative_Table!$G$61,AmerIndian_AKNative_Table!$G$69)</c:f>
              <c:numCache>
                <c:formatCode>0%</c:formatCode>
                <c:ptCount val="11"/>
                <c:pt idx="0">
                  <c:v>0.37550085861476817</c:v>
                </c:pt>
                <c:pt idx="1">
                  <c:v>0.42701863354037267</c:v>
                </c:pt>
                <c:pt idx="2">
                  <c:v>0.43955014058106839</c:v>
                </c:pt>
                <c:pt idx="3">
                  <c:v>0.55985191279308921</c:v>
                </c:pt>
                <c:pt idx="4">
                  <c:v>0.29796640141467728</c:v>
                </c:pt>
                <c:pt idx="5">
                  <c:v>0.33513149022252192</c:v>
                </c:pt>
                <c:pt idx="6">
                  <c:v>0.459954233409611</c:v>
                </c:pt>
                <c:pt idx="7">
                  <c:v>0.31930790405033427</c:v>
                </c:pt>
                <c:pt idx="8">
                  <c:v>0.36226964112512122</c:v>
                </c:pt>
                <c:pt idx="9">
                  <c:v>0.47008547008547008</c:v>
                </c:pt>
                <c:pt idx="10">
                  <c:v>0.48421052631578948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D-4AE6-9448-C9CEA102B422}"/>
            </c:ext>
          </c:extLst>
        </c:ser>
        <c:ser>
          <c:idx val="1"/>
          <c:order val="1"/>
          <c:tx>
            <c:strRef>
              <c:f>AmerIndian_AKNative_Table!$H$1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1D-4AE6-9448-C9CEA102B4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H$5,AmerIndian_AKNative_Table!$H$7,AmerIndian_AKNative_Table!$H$15,AmerIndian_AKNative_Table!$H$21,AmerIndian_AKNative_Table!$H$28,AmerIndian_AKNative_Table!$H$38,AmerIndian_AKNative_Table!$H$43,AmerIndian_AKNative_Table!$H$48,AmerIndian_AKNative_Table!$H$55,AmerIndian_AKNative_Table!$H$61,AmerIndian_AKNative_Table!$H$69)</c:f>
              <c:numCache>
                <c:formatCode>0%</c:formatCode>
                <c:ptCount val="11"/>
                <c:pt idx="0">
                  <c:v>0.62449914138523177</c:v>
                </c:pt>
                <c:pt idx="1">
                  <c:v>0.57298136645962738</c:v>
                </c:pt>
                <c:pt idx="2">
                  <c:v>0.56044985941893155</c:v>
                </c:pt>
                <c:pt idx="3">
                  <c:v>0.44014808720691073</c:v>
                </c:pt>
                <c:pt idx="4">
                  <c:v>0.70203359858532277</c:v>
                </c:pt>
                <c:pt idx="5">
                  <c:v>0.66486850977747813</c:v>
                </c:pt>
                <c:pt idx="6">
                  <c:v>0.54004576659038905</c:v>
                </c:pt>
                <c:pt idx="7">
                  <c:v>0.68069209594966573</c:v>
                </c:pt>
                <c:pt idx="8">
                  <c:v>0.63773035887487872</c:v>
                </c:pt>
                <c:pt idx="9">
                  <c:v>0.52991452991452992</c:v>
                </c:pt>
                <c:pt idx="10">
                  <c:v>0.51578947368421058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D-4AE6-9448-C9CEA102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Military Status Alaska Native Males 16-19 by Ethnicity, United States 2010-2015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AKNative!$M$1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2D-4518-BE8C-3DA7802773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AKNative!$M$6:$M$12</c:f>
              <c:numCache>
                <c:formatCode>0%</c:formatCode>
                <c:ptCount val="7"/>
                <c:pt idx="0">
                  <c:v>7.7579519006982156E-4</c:v>
                </c:pt>
                <c:pt idx="1">
                  <c:v>5.8823529411764705E-2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D-4518-BE8C-3DA780277337}"/>
            </c:ext>
          </c:extLst>
        </c:ser>
        <c:ser>
          <c:idx val="1"/>
          <c:order val="1"/>
          <c:tx>
            <c:strRef>
              <c:f>AKNative!$N$1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2D-4518-BE8C-3DA7802773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AKNative!$N$6:$N$12</c:f>
              <c:numCache>
                <c:formatCode>0%</c:formatCode>
                <c:ptCount val="7"/>
                <c:pt idx="0">
                  <c:v>0.99922420480993013</c:v>
                </c:pt>
                <c:pt idx="1">
                  <c:v>0.94117647058823528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2D-4518-BE8C-3DA78027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Employment Status Alaska Native Males 20-24 by Ethnicity,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 United States 2010-2015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AKNative!$AK$1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5D-4C6E-9B39-3F36A967C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AKNative!$AK$6:$AK$12</c:f>
              <c:numCache>
                <c:formatCode>0%</c:formatCode>
                <c:ptCount val="7"/>
                <c:pt idx="0">
                  <c:v>0.33377352261472432</c:v>
                </c:pt>
                <c:pt idx="1">
                  <c:v>0.17241379310344829</c:v>
                </c:pt>
                <c:pt idx="2">
                  <c:v>0.37878787878787878</c:v>
                </c:pt>
                <c:pt idx="3">
                  <c:v>0.19069767441860466</c:v>
                </c:pt>
                <c:pt idx="4">
                  <c:v>0.37119437939110073</c:v>
                </c:pt>
                <c:pt idx="5">
                  <c:v>0.3598233995584989</c:v>
                </c:pt>
                <c:pt idx="6">
                  <c:v>0.27128712871287131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D-4C6E-9B39-3F36A967CABC}"/>
            </c:ext>
          </c:extLst>
        </c:ser>
        <c:ser>
          <c:idx val="1"/>
          <c:order val="1"/>
          <c:tx>
            <c:strRef>
              <c:f>AKNative!$AL$1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5D-4C6E-9B39-3F36A967C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AKNative!$AL$6:$AL$12</c:f>
              <c:numCache>
                <c:formatCode>0%</c:formatCode>
                <c:ptCount val="7"/>
                <c:pt idx="0">
                  <c:v>0.66622647738527563</c:v>
                </c:pt>
                <c:pt idx="1">
                  <c:v>0.82758620689655171</c:v>
                </c:pt>
                <c:pt idx="2">
                  <c:v>0.62121212121212122</c:v>
                </c:pt>
                <c:pt idx="3">
                  <c:v>0.80930232558139537</c:v>
                </c:pt>
                <c:pt idx="4">
                  <c:v>0.62880562060889933</c:v>
                </c:pt>
                <c:pt idx="5">
                  <c:v>0.64017660044150115</c:v>
                </c:pt>
                <c:pt idx="6">
                  <c:v>0.72871287128712869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5D-4C6E-9B39-3F36A967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Military Status Alaska Native Males 20-24 by Ethnicity, United States 2010-2015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AKNative!$AM$1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6-4DAC-93BD-AC73B139A4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AKNative!$AM$6:$AM$12</c:f>
              <c:numCache>
                <c:formatCode>0%</c:formatCode>
                <c:ptCount val="7"/>
                <c:pt idx="0">
                  <c:v>3.009926352865834E-2</c:v>
                </c:pt>
                <c:pt idx="1">
                  <c:v>0</c:v>
                </c:pt>
                <c:pt idx="2">
                  <c:v>0</c:v>
                </c:pt>
                <c:pt idx="3">
                  <c:v>6.9264069264069264E-2</c:v>
                </c:pt>
                <c:pt idx="4">
                  <c:v>0</c:v>
                </c:pt>
                <c:pt idx="5">
                  <c:v>5.4279749478079335E-2</c:v>
                </c:pt>
                <c:pt idx="6">
                  <c:v>4.8964218455743877E-2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6-4DAC-93BD-AC73B139A418}"/>
            </c:ext>
          </c:extLst>
        </c:ser>
        <c:ser>
          <c:idx val="1"/>
          <c:order val="1"/>
          <c:tx>
            <c:strRef>
              <c:f>AKNative!$AN$1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16-4DAC-93BD-AC73B139A4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AKNative!$AN$6:$AN$12</c:f>
              <c:numCache>
                <c:formatCode>0%</c:formatCode>
                <c:ptCount val="7"/>
                <c:pt idx="0">
                  <c:v>0.96990073647134167</c:v>
                </c:pt>
                <c:pt idx="1">
                  <c:v>1</c:v>
                </c:pt>
                <c:pt idx="2">
                  <c:v>1</c:v>
                </c:pt>
                <c:pt idx="3">
                  <c:v>0.93073593073593075</c:v>
                </c:pt>
                <c:pt idx="4">
                  <c:v>1</c:v>
                </c:pt>
                <c:pt idx="5">
                  <c:v>0.94572025052192066</c:v>
                </c:pt>
                <c:pt idx="6">
                  <c:v>0.95103578154425616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16-4DAC-93BD-AC73B139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Employment Status Alaska Native Males 25-54 by Ethnicity,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 United States 2010-2015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8148576143001585"/>
          <c:y val="2.0052069496838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AKNative!$BY$1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73-4687-A531-62F7C99149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AKNative!$BY$6:$BY$12</c:f>
              <c:numCache>
                <c:formatCode>0%</c:formatCode>
                <c:ptCount val="7"/>
                <c:pt idx="0">
                  <c:v>0.23049014725759409</c:v>
                </c:pt>
                <c:pt idx="1">
                  <c:v>0.19020172910662825</c:v>
                </c:pt>
                <c:pt idx="2">
                  <c:v>0.29682610639248996</c:v>
                </c:pt>
                <c:pt idx="3">
                  <c:v>0.11591695501730104</c:v>
                </c:pt>
                <c:pt idx="4">
                  <c:v>0.26071526071526069</c:v>
                </c:pt>
                <c:pt idx="5">
                  <c:v>0.26988788040576617</c:v>
                </c:pt>
                <c:pt idx="6">
                  <c:v>0.14721030042918454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3-4687-A531-62F7C9914950}"/>
            </c:ext>
          </c:extLst>
        </c:ser>
        <c:ser>
          <c:idx val="1"/>
          <c:order val="1"/>
          <c:tx>
            <c:strRef>
              <c:f>AKNative!$BZ$1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773-4687-A531-62F7C99149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AKNative!$BZ$6:$BZ$12</c:f>
              <c:numCache>
                <c:formatCode>0%</c:formatCode>
                <c:ptCount val="7"/>
                <c:pt idx="0">
                  <c:v>0.76950985274240591</c:v>
                </c:pt>
                <c:pt idx="1">
                  <c:v>0.80979827089337175</c:v>
                </c:pt>
                <c:pt idx="2">
                  <c:v>0.70317389360751004</c:v>
                </c:pt>
                <c:pt idx="3">
                  <c:v>0.88408304498269896</c:v>
                </c:pt>
                <c:pt idx="4">
                  <c:v>0.73928473928473926</c:v>
                </c:pt>
                <c:pt idx="5">
                  <c:v>0.73011211959423383</c:v>
                </c:pt>
                <c:pt idx="6">
                  <c:v>0.85278969957081541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3-4687-A531-62F7C991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Military Status Alaska Native Males 25-54 by Ethnicity, United States 2010-2015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AKNative!$CA$1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51-45AA-993A-F697030FEC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AKNative!$CA$6:$CA$12</c:f>
              <c:numCache>
                <c:formatCode>0%</c:formatCode>
                <c:ptCount val="7"/>
                <c:pt idx="0">
                  <c:v>6.7128321085358957E-3</c:v>
                </c:pt>
                <c:pt idx="1">
                  <c:v>0</c:v>
                </c:pt>
                <c:pt idx="2">
                  <c:v>0</c:v>
                </c:pt>
                <c:pt idx="3">
                  <c:v>1.3651877133105802E-2</c:v>
                </c:pt>
                <c:pt idx="4">
                  <c:v>1.0534846029173419E-2</c:v>
                </c:pt>
                <c:pt idx="5">
                  <c:v>6.8928950159066809E-3</c:v>
                </c:pt>
                <c:pt idx="6">
                  <c:v>2.5684931506849314E-3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1-45AA-993A-F697030FEC09}"/>
            </c:ext>
          </c:extLst>
        </c:ser>
        <c:ser>
          <c:idx val="1"/>
          <c:order val="1"/>
          <c:tx>
            <c:strRef>
              <c:f>AKNative!$CB$1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E51-45AA-993A-F697030FEC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AKNative!$CB$6:$CB$12</c:f>
              <c:numCache>
                <c:formatCode>0%</c:formatCode>
                <c:ptCount val="7"/>
                <c:pt idx="0">
                  <c:v>0.9932871678914641</c:v>
                </c:pt>
                <c:pt idx="1">
                  <c:v>1</c:v>
                </c:pt>
                <c:pt idx="2">
                  <c:v>1</c:v>
                </c:pt>
                <c:pt idx="3">
                  <c:v>0.98634812286689422</c:v>
                </c:pt>
                <c:pt idx="4">
                  <c:v>0.98946515397082657</c:v>
                </c:pt>
                <c:pt idx="5">
                  <c:v>0.99310710498409327</c:v>
                </c:pt>
                <c:pt idx="6">
                  <c:v>0.99743150684931503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51-45AA-993A-F697030F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Employment Status Alaska Native Males 55-over by Ethnicity,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 United States 2010-2015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AKNative!$DM$1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48-4F99-9797-57F72CB660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AKNative!$DM$6:$DM$12</c:f>
              <c:numCache>
                <c:formatCode>0%</c:formatCode>
                <c:ptCount val="7"/>
                <c:pt idx="0">
                  <c:v>0.20401907356948229</c:v>
                </c:pt>
                <c:pt idx="1">
                  <c:v>0.34177215189873417</c:v>
                </c:pt>
                <c:pt idx="2">
                  <c:v>0.2922705314009662</c:v>
                </c:pt>
                <c:pt idx="3">
                  <c:v>0.16136363636363638</c:v>
                </c:pt>
                <c:pt idx="4">
                  <c:v>0.18929016189290163</c:v>
                </c:pt>
                <c:pt idx="5">
                  <c:v>0.23529411764705882</c:v>
                </c:pt>
                <c:pt idx="6">
                  <c:v>0.13718411552346571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F99-9797-57F72CB660B7}"/>
            </c:ext>
          </c:extLst>
        </c:ser>
        <c:ser>
          <c:idx val="1"/>
          <c:order val="1"/>
          <c:tx>
            <c:strRef>
              <c:f>AKNative!$DN$1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48-4F99-9797-57F72CB660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AKNative!$DN$6:$DN$12</c:f>
              <c:numCache>
                <c:formatCode>0%</c:formatCode>
                <c:ptCount val="7"/>
                <c:pt idx="0">
                  <c:v>0.79598092643051777</c:v>
                </c:pt>
                <c:pt idx="1">
                  <c:v>0.65822784810126578</c:v>
                </c:pt>
                <c:pt idx="2">
                  <c:v>0.70772946859903385</c:v>
                </c:pt>
                <c:pt idx="3">
                  <c:v>0.83863636363636362</c:v>
                </c:pt>
                <c:pt idx="4">
                  <c:v>0.8107098381070984</c:v>
                </c:pt>
                <c:pt idx="5">
                  <c:v>0.76470588235294112</c:v>
                </c:pt>
                <c:pt idx="6">
                  <c:v>0.86281588447653434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F99-9797-57F72CB66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Military Status Alaska Native Males 55-over by Ethnicity, United States 2010-2015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AKNative!$DO$1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20-482C-A5D8-92292A6B90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AKNative!$DO$6:$DO$12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0-482C-A5D8-92292A6B90D8}"/>
            </c:ext>
          </c:extLst>
        </c:ser>
        <c:ser>
          <c:idx val="1"/>
          <c:order val="1"/>
          <c:tx>
            <c:strRef>
              <c:f>AKNative!$DP$1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20-482C-A5D8-92292A6B90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AKNative!$DP$6:$DP$12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20-482C-A5D8-92292A6B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Great Plains Native Males 16-19,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AKNative!$M$1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64-4657-B852-17090116B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(AKNative!$A$5,AKNative!$A$14:$A$17)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(AKNative!$M$5,AKNative!$M$14:$M$17)</c:f>
              <c:numCache>
                <c:formatCode>0%</c:formatCode>
                <c:ptCount val="5"/>
                <c:pt idx="0">
                  <c:v>2.49632147749759E-2</c:v>
                </c:pt>
                <c:pt idx="1">
                  <c:v>5.128205128205128E-2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4-4657-B852-17090116B807}"/>
            </c:ext>
          </c:extLst>
        </c:ser>
        <c:ser>
          <c:idx val="1"/>
          <c:order val="1"/>
          <c:tx>
            <c:strRef>
              <c:f>AKNative!$N$1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64-4657-B852-17090116B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(AKNative!$A$5,AKNative!$A$14:$A$17)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(AKNative!$N$5,AKNative!$N$14:$N$17)</c:f>
              <c:numCache>
                <c:formatCode>0%</c:formatCode>
                <c:ptCount val="5"/>
                <c:pt idx="0">
                  <c:v>0.97503678522502413</c:v>
                </c:pt>
                <c:pt idx="1">
                  <c:v>0.94871794871794868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64-4657-B852-17090116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Great Plains Native Males 16-19,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8-4553-842B-7B999B2CF7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(AmerIndian_AKNative_Table!$A$5,AmerIndian_AKNative_Table!$A$16:$A$19)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(AKNative!$K$5,AKNative!$K$14:$K$17)</c:f>
              <c:numCache>
                <c:formatCode>0%</c:formatCode>
                <c:ptCount val="5"/>
                <c:pt idx="0">
                  <c:v>0.37550085861476817</c:v>
                </c:pt>
                <c:pt idx="1">
                  <c:v>0.52027027027027029</c:v>
                </c:pt>
                <c:pt idx="2">
                  <c:v>0.31578947368421051</c:v>
                </c:pt>
                <c:pt idx="3">
                  <c:v>0.44230769230769229</c:v>
                </c:pt>
                <c:pt idx="4">
                  <c:v>0.21568627450980393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8-4553-842B-7B999B2CF76D}"/>
            </c:ext>
          </c:extLst>
        </c:ser>
        <c:ser>
          <c:idx val="1"/>
          <c:order val="1"/>
          <c:tx>
            <c:strRef>
              <c:f>AmerIndian_AKNative_Table!$H$1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58-4553-842B-7B999B2CF7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(AmerIndian_AKNative_Table!$A$5,AmerIndian_AKNative_Table!$A$16:$A$19)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(AKNative!$L$5,AKNative!$L$14:$L$17)</c:f>
              <c:numCache>
                <c:formatCode>0%</c:formatCode>
                <c:ptCount val="5"/>
                <c:pt idx="0">
                  <c:v>0.62449914138523177</c:v>
                </c:pt>
                <c:pt idx="1">
                  <c:v>0.47972972972972971</c:v>
                </c:pt>
                <c:pt idx="2">
                  <c:v>0.68421052631578949</c:v>
                </c:pt>
                <c:pt idx="3">
                  <c:v>0.55769230769230771</c:v>
                </c:pt>
                <c:pt idx="4">
                  <c:v>0.78431372549019607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58-4553-842B-7B999B2C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Great Plains Native Males 20-24,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AmerIndian_AKNative_Table!$U$1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BF-4E83-A1EB-348EC1293B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(AmerIndian_AKNative_Table!$A$5,AmerIndian_AKNative_Table!$A$16:$A$19)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(AKNative!$AK$5,AKNative!$AK$14:$AK$17)</c:f>
              <c:numCache>
                <c:formatCode>0%</c:formatCode>
                <c:ptCount val="5"/>
                <c:pt idx="0">
                  <c:v>0.25537332434658877</c:v>
                </c:pt>
                <c:pt idx="1">
                  <c:v>0.36066452304394425</c:v>
                </c:pt>
                <c:pt idx="2">
                  <c:v>0.59270516717325228</c:v>
                </c:pt>
                <c:pt idx="3">
                  <c:v>0.12536443148688048</c:v>
                </c:pt>
                <c:pt idx="4">
                  <c:v>0.36220472440944884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BF-4E83-A1EB-348EC1293B0E}"/>
            </c:ext>
          </c:extLst>
        </c:ser>
        <c:ser>
          <c:idx val="1"/>
          <c:order val="1"/>
          <c:tx>
            <c:strRef>
              <c:f>AmerIndian_AKNative_Table!$V$1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BF-4E83-A1EB-348EC1293B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(AmerIndian_AKNative_Table!$A$5,AmerIndian_AKNative_Table!$A$16:$A$19)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(AKNative!$AL$5,AKNative!$AL$14:$AL$17)</c:f>
              <c:numCache>
                <c:formatCode>0%</c:formatCode>
                <c:ptCount val="5"/>
                <c:pt idx="0">
                  <c:v>0.74462667565341123</c:v>
                </c:pt>
                <c:pt idx="1">
                  <c:v>0.63933547695605575</c:v>
                </c:pt>
                <c:pt idx="2">
                  <c:v>0.40729483282674772</c:v>
                </c:pt>
                <c:pt idx="3">
                  <c:v>0.87463556851311952</c:v>
                </c:pt>
                <c:pt idx="4">
                  <c:v>0.63779527559055116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BF-4E83-A1EB-348EC129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Military Status American</a:t>
            </a:r>
            <a:r>
              <a:rPr lang="en-US" sz="1200" b="1" baseline="0"/>
              <a:t> Indian/Alaska Native Males 16-19 by Region, United States 2010-2015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AmerIndian_AKNative_Table!$I$1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50-43C9-BF75-9F11E07902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I$5,AmerIndian_AKNative_Table!$I$7,AmerIndian_AKNative_Table!$I$15,AmerIndian_AKNative_Table!$I$21,AmerIndian_AKNative_Table!$I$28,AmerIndian_AKNative_Table!$I$38,AmerIndian_AKNative_Table!$I$43,AmerIndian_AKNative_Table!$I$48,AmerIndian_AKNative_Table!$I$55,AmerIndian_AKNative_Table!$I$61,AmerIndian_AKNative_Table!$I$69)</c:f>
              <c:numCache>
                <c:formatCode>0%</c:formatCode>
                <c:ptCount val="11"/>
                <c:pt idx="0">
                  <c:v>2.49632147749759E-2</c:v>
                </c:pt>
                <c:pt idx="1">
                  <c:v>7.7579519006982156E-4</c:v>
                </c:pt>
                <c:pt idx="2">
                  <c:v>2.9117379435850774E-2</c:v>
                </c:pt>
                <c:pt idx="3">
                  <c:v>3.2245222929936306E-2</c:v>
                </c:pt>
                <c:pt idx="4">
                  <c:v>3.4818228366615467E-2</c:v>
                </c:pt>
                <c:pt idx="5">
                  <c:v>1.7229953611663355E-2</c:v>
                </c:pt>
                <c:pt idx="6">
                  <c:v>0</c:v>
                </c:pt>
                <c:pt idx="7">
                  <c:v>5.0860719874804379E-3</c:v>
                </c:pt>
                <c:pt idx="8">
                  <c:v>2.8046193730850814E-2</c:v>
                </c:pt>
                <c:pt idx="9">
                  <c:v>1.303680981595092E-2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0-43C9-BF75-9F11E07902DD}"/>
            </c:ext>
          </c:extLst>
        </c:ser>
        <c:ser>
          <c:idx val="1"/>
          <c:order val="1"/>
          <c:tx>
            <c:strRef>
              <c:f>AmerIndian_AKNative_Table!$J$1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50-43C9-BF75-9F11E07902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J$5,AmerIndian_AKNative_Table!$J$7,AmerIndian_AKNative_Table!$J$15,AmerIndian_AKNative_Table!$J$21,AmerIndian_AKNative_Table!$J$28,AmerIndian_AKNative_Table!$J$38,AmerIndian_AKNative_Table!$J$43,AmerIndian_AKNative_Table!$J$48,AmerIndian_AKNative_Table!$J$55,AmerIndian_AKNative_Table!$J$61,AmerIndian_AKNative_Table!$J$69)</c:f>
              <c:numCache>
                <c:formatCode>0%</c:formatCode>
                <c:ptCount val="11"/>
                <c:pt idx="0">
                  <c:v>0.97503678522502413</c:v>
                </c:pt>
                <c:pt idx="1">
                  <c:v>0.99922420480993013</c:v>
                </c:pt>
                <c:pt idx="2">
                  <c:v>0.9708826205641492</c:v>
                </c:pt>
                <c:pt idx="3">
                  <c:v>0.96775477707006374</c:v>
                </c:pt>
                <c:pt idx="4">
                  <c:v>0.96518177163338459</c:v>
                </c:pt>
                <c:pt idx="5">
                  <c:v>0.98277004638833665</c:v>
                </c:pt>
                <c:pt idx="6">
                  <c:v>1</c:v>
                </c:pt>
                <c:pt idx="7">
                  <c:v>0.99491392801251954</c:v>
                </c:pt>
                <c:pt idx="8">
                  <c:v>0.97195380626914918</c:v>
                </c:pt>
                <c:pt idx="9">
                  <c:v>0.9869631901840491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0-43C9-BF75-9F11E079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Great Plains Native Males 20-24,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AKNative!$AM$1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F2-4448-BE6E-FE6076E99D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(AKNative!$A$5,AKNative!$A$14:$A$17)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(AKNative!$AM$5,AKNative!$AM$14:$AM$17)</c:f>
              <c:numCache>
                <c:formatCode>0%</c:formatCode>
                <c:ptCount val="5"/>
                <c:pt idx="0">
                  <c:v>3.3045283383219076E-2</c:v>
                </c:pt>
                <c:pt idx="1">
                  <c:v>2.8125000000000001E-2</c:v>
                </c:pt>
                <c:pt idx="2">
                  <c:v>2.9498525073746312E-2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2-4448-BE6E-FE6076E99D14}"/>
            </c:ext>
          </c:extLst>
        </c:ser>
        <c:ser>
          <c:idx val="1"/>
          <c:order val="1"/>
          <c:tx>
            <c:strRef>
              <c:f>AKNative!$AN$1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F2-4448-BE6E-FE6076E99D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(AKNative!$A$5,AKNative!$A$14:$A$17)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(AKNative!$AN$5,AKNative!$AN$14:$AN$17)</c:f>
              <c:numCache>
                <c:formatCode>0%</c:formatCode>
                <c:ptCount val="5"/>
                <c:pt idx="0">
                  <c:v>0.9669547166167809</c:v>
                </c:pt>
                <c:pt idx="1">
                  <c:v>0.97187500000000004</c:v>
                </c:pt>
                <c:pt idx="2">
                  <c:v>0.97050147492625372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F2-4448-BE6E-FE6076E99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Great Plains Native Males 25-54,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AmerIndian_AKNative_Table!$AS$1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E5-4B48-86AA-A7318286D9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(AmerIndian_AKNative_Table!$A$5,AmerIndian_AKNative_Table!$A$16:$A$19)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(AKNative!$BY$5,AKNative!$BY$14:$BY$17)</c:f>
              <c:numCache>
                <c:formatCode>0%</c:formatCode>
                <c:ptCount val="5"/>
                <c:pt idx="0">
                  <c:v>0.13359215971744787</c:v>
                </c:pt>
                <c:pt idx="1">
                  <c:v>0.17070717231666835</c:v>
                </c:pt>
                <c:pt idx="2">
                  <c:v>0.2421116504854369</c:v>
                </c:pt>
                <c:pt idx="3">
                  <c:v>0.11040481766477082</c:v>
                </c:pt>
                <c:pt idx="4">
                  <c:v>7.4717636837532575E-2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5-4B48-86AA-A7318286D92E}"/>
            </c:ext>
          </c:extLst>
        </c:ser>
        <c:ser>
          <c:idx val="1"/>
          <c:order val="1"/>
          <c:tx>
            <c:strRef>
              <c:f>AmerIndian_AKNative_Table!$AT$1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CE5-4B48-86AA-A7318286D9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(AmerIndian_AKNative_Table!$A$5,AmerIndian_AKNative_Table!$A$16:$A$19)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(AKNative!$BZ$5,AKNative!$BZ$14:$BZ$17)</c:f>
              <c:numCache>
                <c:formatCode>0%</c:formatCode>
                <c:ptCount val="5"/>
                <c:pt idx="0">
                  <c:v>0.86640784028255213</c:v>
                </c:pt>
                <c:pt idx="1">
                  <c:v>0.82929282768333168</c:v>
                </c:pt>
                <c:pt idx="2">
                  <c:v>0.75788834951456308</c:v>
                </c:pt>
                <c:pt idx="3">
                  <c:v>0.88959518233522916</c:v>
                </c:pt>
                <c:pt idx="4">
                  <c:v>0.92528236316246737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5-4B48-86AA-A7318286D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Great Plains Native Males 25-54,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AKNative!$CA$1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D3-413E-8203-EEF6A298D9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(AKNative!$A$5,AKNative!$A$14:$A$17)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(AKNative!$CA$5,AKNative!$CA$14:$CA$17)</c:f>
              <c:numCache>
                <c:formatCode>0%</c:formatCode>
                <c:ptCount val="5"/>
                <c:pt idx="0">
                  <c:v>1.0295386421652777E-2</c:v>
                </c:pt>
                <c:pt idx="1">
                  <c:v>6.1981405578326503E-3</c:v>
                </c:pt>
                <c:pt idx="2">
                  <c:v>1.8463371054198929E-2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3-413E-8203-EEF6A298D9A5}"/>
            </c:ext>
          </c:extLst>
        </c:ser>
        <c:ser>
          <c:idx val="1"/>
          <c:order val="1"/>
          <c:tx>
            <c:strRef>
              <c:f>AKNative!$CB$1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3-413E-8203-EEF6A298D9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(AKNative!$A$5,AKNative!$A$14:$A$17)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(AKNative!$CB$5,AKNative!$CB$14:$CB$17)</c:f>
              <c:numCache>
                <c:formatCode>0%</c:formatCode>
                <c:ptCount val="5"/>
                <c:pt idx="0">
                  <c:v>0.98970461357834727</c:v>
                </c:pt>
                <c:pt idx="1">
                  <c:v>0.99380185944216737</c:v>
                </c:pt>
                <c:pt idx="2">
                  <c:v>0.98153662894580107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D3-413E-8203-EEF6A298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Great Plains Native Males 55-over,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AmerIndian_AKNative_Table!$BX$1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F-4BAA-A41B-71BCDD8A68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(AmerIndian_AKNative_Table!$A$5,AmerIndian_AKNative_Table!$A$16:$A$19)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(AKNative!$DM$5,AKNative!$DM$14:$DM$17)</c:f>
              <c:numCache>
                <c:formatCode>0%</c:formatCode>
                <c:ptCount val="5"/>
                <c:pt idx="0">
                  <c:v>8.2286222617591456E-2</c:v>
                </c:pt>
                <c:pt idx="1">
                  <c:v>8.4300858152448255E-2</c:v>
                </c:pt>
                <c:pt idx="2">
                  <c:v>0.17094017094017094</c:v>
                </c:pt>
                <c:pt idx="3">
                  <c:v>4.0892193308550186E-2</c:v>
                </c:pt>
                <c:pt idx="4">
                  <c:v>0.21985815602836881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F-4BAA-A41B-71BCDD8A68B2}"/>
            </c:ext>
          </c:extLst>
        </c:ser>
        <c:ser>
          <c:idx val="1"/>
          <c:order val="1"/>
          <c:tx>
            <c:strRef>
              <c:f>AmerIndian_AKNative_Table!$BY$1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7F-4BAA-A41B-71BCDD8A68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(AmerIndian_AKNative_Table!$A$5,AmerIndian_AKNative_Table!$A$16:$A$19)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(AKNative!$DN$5,AKNative!$DN$14:$DN$17)</c:f>
              <c:numCache>
                <c:formatCode>0%</c:formatCode>
                <c:ptCount val="5"/>
                <c:pt idx="0">
                  <c:v>0.91771377738240856</c:v>
                </c:pt>
                <c:pt idx="1">
                  <c:v>0.91569914184755175</c:v>
                </c:pt>
                <c:pt idx="2">
                  <c:v>0.82905982905982911</c:v>
                </c:pt>
                <c:pt idx="3">
                  <c:v>0.95910780669144979</c:v>
                </c:pt>
                <c:pt idx="4">
                  <c:v>0.78014184397163122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7F-4BAA-A41B-71BCDD8A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Great Plains Native Males 55-over,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AKNative!$DO$1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7C-4777-898A-E0C8A3D8D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(AKNative!$A$5,AKNative!$A$14:$A$17)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(AKNative!$DO$5,AKNative!$DO$14:$DO$17)</c:f>
              <c:numCache>
                <c:formatCode>0%</c:formatCode>
                <c:ptCount val="5"/>
                <c:pt idx="0">
                  <c:v>1.0611135059853433E-3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C-4777-898A-E0C8A3D8D648}"/>
            </c:ext>
          </c:extLst>
        </c:ser>
        <c:ser>
          <c:idx val="1"/>
          <c:order val="1"/>
          <c:tx>
            <c:strRef>
              <c:f>AKNative!$DP$1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7C-4777-898A-E0C8A3D8D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(AKNative!$A$5,AKNative!$A$14:$A$17)</c:f>
              <c:strCache>
                <c:ptCount val="5"/>
                <c:pt idx="0">
                  <c:v>American Indian</c:v>
                </c:pt>
                <c:pt idx="1">
                  <c:v>Apache</c:v>
                </c:pt>
                <c:pt idx="2">
                  <c:v>Cheyenne</c:v>
                </c:pt>
                <c:pt idx="3">
                  <c:v>Potawatomi</c:v>
                </c:pt>
                <c:pt idx="4">
                  <c:v>North Dakota</c:v>
                </c:pt>
              </c:strCache>
            </c:strRef>
          </c:cat>
          <c:val>
            <c:numRef>
              <c:f>(AKNative!$DP$5,AKNative!$DP$14:$DP$17)</c:f>
              <c:numCache>
                <c:formatCode>0%</c:formatCode>
                <c:ptCount val="5"/>
                <c:pt idx="0">
                  <c:v>0.99893888649401463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C-4777-898A-E0C8A3D8D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Rocky Mountain Native Males 16-19,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AKNative!$M$1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65-4487-BAB0-3D7C79993B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(AKNative!$A$5,AKNative!$A$19:$A$23)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Cree</c:v>
                </c:pt>
                <c:pt idx="4">
                  <c:v>Crow</c:v>
                </c:pt>
                <c:pt idx="5">
                  <c:v>Sioux</c:v>
                </c:pt>
              </c:strCache>
            </c:strRef>
          </c:cat>
          <c:val>
            <c:numRef>
              <c:f>(AKNative!$M$5,AKNative!$M$19:$M$23)</c:f>
              <c:numCache>
                <c:formatCode>0%</c:formatCode>
                <c:ptCount val="6"/>
                <c:pt idx="0">
                  <c:v>2.49632147749759E-2</c:v>
                </c:pt>
                <c:pt idx="1">
                  <c:v>4.807692307692308E-2</c:v>
                </c:pt>
                <c:pt idx="2">
                  <c:v>0</c:v>
                </c:pt>
                <c:pt idx="3">
                  <c:v>0</c:v>
                </c:pt>
                <c:pt idx="4">
                  <c:v>9.6774193548387094E-2</c:v>
                </c:pt>
                <c:pt idx="5">
                  <c:v>2.7176648213387014E-2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5-4487-BAB0-3D7C79993BF3}"/>
            </c:ext>
          </c:extLst>
        </c:ser>
        <c:ser>
          <c:idx val="1"/>
          <c:order val="1"/>
          <c:tx>
            <c:strRef>
              <c:f>AKNative!$N$1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65-4487-BAB0-3D7C79993B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(AKNative!$A$5,AKNative!$A$19:$A$23)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Cree</c:v>
                </c:pt>
                <c:pt idx="4">
                  <c:v>Crow</c:v>
                </c:pt>
                <c:pt idx="5">
                  <c:v>Sioux</c:v>
                </c:pt>
              </c:strCache>
            </c:strRef>
          </c:cat>
          <c:val>
            <c:numRef>
              <c:f>(AKNative!$N$5,AKNative!$N$19:$N$23)</c:f>
              <c:numCache>
                <c:formatCode>0%</c:formatCode>
                <c:ptCount val="6"/>
                <c:pt idx="0">
                  <c:v>0.97503678522502413</c:v>
                </c:pt>
                <c:pt idx="1">
                  <c:v>0.95192307692307687</c:v>
                </c:pt>
                <c:pt idx="2">
                  <c:v>1</c:v>
                </c:pt>
                <c:pt idx="3">
                  <c:v>1</c:v>
                </c:pt>
                <c:pt idx="4">
                  <c:v>0.90322580645161288</c:v>
                </c:pt>
                <c:pt idx="5">
                  <c:v>0.97282335178661294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65-4487-BAB0-3D7C7999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Rocky Moutain Native Males 16-19,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B9-4B96-9F4E-244A5ADA0A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(AmerIndian_AKNative_Table!$A$5,AmerIndian_AKNative_Table!$A$22:$A$26)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Cree</c:v>
                </c:pt>
                <c:pt idx="4">
                  <c:v>Crow</c:v>
                </c:pt>
                <c:pt idx="5">
                  <c:v>Sioux</c:v>
                </c:pt>
              </c:strCache>
            </c:strRef>
          </c:cat>
          <c:val>
            <c:numRef>
              <c:f>(AKNative!$K$5,AKNative!$K$19:$K$23)</c:f>
              <c:numCache>
                <c:formatCode>0%</c:formatCode>
                <c:ptCount val="6"/>
                <c:pt idx="0">
                  <c:v>0.37550085861476817</c:v>
                </c:pt>
                <c:pt idx="1">
                  <c:v>0.45117845117845118</c:v>
                </c:pt>
                <c:pt idx="2">
                  <c:v>0.19148936170212766</c:v>
                </c:pt>
                <c:pt idx="3">
                  <c:v>0.95238095238095233</c:v>
                </c:pt>
                <c:pt idx="4">
                  <c:v>0.7321428571428571</c:v>
                </c:pt>
                <c:pt idx="5">
                  <c:v>0.56699430936368345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9-4B96-9F4E-244A5ADA0A2B}"/>
            </c:ext>
          </c:extLst>
        </c:ser>
        <c:ser>
          <c:idx val="1"/>
          <c:order val="1"/>
          <c:tx>
            <c:strRef>
              <c:f>AmerIndian_AKNative_Table!$H$1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B9-4B96-9F4E-244A5ADA0A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(AmerIndian_AKNative_Table!$A$5,AmerIndian_AKNative_Table!$A$22:$A$26)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Cree</c:v>
                </c:pt>
                <c:pt idx="4">
                  <c:v>Crow</c:v>
                </c:pt>
                <c:pt idx="5">
                  <c:v>Sioux</c:v>
                </c:pt>
              </c:strCache>
            </c:strRef>
          </c:cat>
          <c:val>
            <c:numRef>
              <c:f>(AKNative!$L$5,AKNative!$L$19:$L$23)</c:f>
              <c:numCache>
                <c:formatCode>0%</c:formatCode>
                <c:ptCount val="6"/>
                <c:pt idx="0">
                  <c:v>0.62449914138523177</c:v>
                </c:pt>
                <c:pt idx="1">
                  <c:v>0.54882154882154888</c:v>
                </c:pt>
                <c:pt idx="2">
                  <c:v>0.80851063829787229</c:v>
                </c:pt>
                <c:pt idx="3">
                  <c:v>4.7619047619047616E-2</c:v>
                </c:pt>
                <c:pt idx="4">
                  <c:v>0.26785714285714285</c:v>
                </c:pt>
                <c:pt idx="5">
                  <c:v>0.43300569063631661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B9-4B96-9F4E-244A5ADA0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Rocky Mountain Native Males 20-24,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2312619647914338"/>
          <c:y val="2.9327785016237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0E-47F8-8427-239A111FEB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(AmerIndian_AKNative_Table!$A$5,AmerIndian_AKNative_Table!$A$22,AmerIndian_AKNative_Table!$A$23,AmerIndian_AKNative_Table!$A$25,AmerIndian_AKNative_Table!$A$24,AmerIndian_AKNative_Table!$A$26)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Crow</c:v>
                </c:pt>
                <c:pt idx="4">
                  <c:v>Cree</c:v>
                </c:pt>
                <c:pt idx="5">
                  <c:v>Sioux</c:v>
                </c:pt>
              </c:strCache>
            </c:strRef>
          </c:cat>
          <c:val>
            <c:numRef>
              <c:f>(AmerIndian_AKNative_Table!$U$5,AmerIndian_AKNative_Table!$U$22,AmerIndian_AKNative_Table!$U$23,AmerIndian_AKNative_Table!$U$24,AmerIndian_AKNative_Table!$U$25,AmerIndian_AKNative_Table!$U$26)</c:f>
              <c:numCache>
                <c:formatCode>0%</c:formatCode>
                <c:ptCount val="6"/>
                <c:pt idx="0">
                  <c:v>0.25537332434658877</c:v>
                </c:pt>
                <c:pt idx="1">
                  <c:v>0.22746781115879827</c:v>
                </c:pt>
                <c:pt idx="2">
                  <c:v>0.14393939393939395</c:v>
                </c:pt>
                <c:pt idx="3">
                  <c:v>0.44444444444444442</c:v>
                </c:pt>
                <c:pt idx="4">
                  <c:v>0.30071599045346065</c:v>
                </c:pt>
                <c:pt idx="5">
                  <c:v>0.40709272257111195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7F8-8427-239A111FEB7A}"/>
            </c:ext>
          </c:extLst>
        </c:ser>
        <c:ser>
          <c:idx val="1"/>
          <c:order val="1"/>
          <c:tx>
            <c:v>20-24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0E-47F8-8427-239A111FEB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(AmerIndian_AKNative_Table!$A$5,AmerIndian_AKNative_Table!$A$22,AmerIndian_AKNative_Table!$A$23,AmerIndian_AKNative_Table!$A$25,AmerIndian_AKNative_Table!$A$24,AmerIndian_AKNative_Table!$A$26)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Crow</c:v>
                </c:pt>
                <c:pt idx="4">
                  <c:v>Cree</c:v>
                </c:pt>
                <c:pt idx="5">
                  <c:v>Sioux</c:v>
                </c:pt>
              </c:strCache>
            </c:strRef>
          </c:cat>
          <c:val>
            <c:numRef>
              <c:f>(AmerIndian_AKNative_Table!$V$5,AmerIndian_AKNative_Table!$V$22,AmerIndian_AKNative_Table!$V$23,AmerIndian_AKNative_Table!$V$24,AmerIndian_AKNative_Table!$V$25,AmerIndian_AKNative_Table!$V$26)</c:f>
              <c:numCache>
                <c:formatCode>0%</c:formatCode>
                <c:ptCount val="6"/>
                <c:pt idx="0">
                  <c:v>0.74462667565341123</c:v>
                </c:pt>
                <c:pt idx="1">
                  <c:v>0.77253218884120167</c:v>
                </c:pt>
                <c:pt idx="2">
                  <c:v>0.85606060606060608</c:v>
                </c:pt>
                <c:pt idx="3">
                  <c:v>0.55555555555555558</c:v>
                </c:pt>
                <c:pt idx="4">
                  <c:v>0.69928400954653935</c:v>
                </c:pt>
                <c:pt idx="5">
                  <c:v>0.59290727742888805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7F8-8427-239A111F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032648"/>
        <c:axId val="961029696"/>
      </c:barChart>
      <c:catAx>
        <c:axId val="96103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9696"/>
        <c:crosses val="autoZero"/>
        <c:auto val="1"/>
        <c:lblAlgn val="ctr"/>
        <c:lblOffset val="100"/>
        <c:noMultiLvlLbl val="0"/>
      </c:catAx>
      <c:valAx>
        <c:axId val="9610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3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Rocky Mountain Native Males 20-24,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Military</c:v>
          </c:tx>
          <c:spPr>
            <a:solidFill>
              <a:srgbClr val="5B9BD5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54-4ED5-9C7C-01719740C1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(AmerIndian_AKNative_Table!$A$5,AmerIndian_AKNative_Table!$A$22,AmerIndian_AKNative_Table!$A$23,AmerIndian_AKNative_Table!$A$24,AmerIndian_AKNative_Table!$A$25,AmerIndian_AKNative_Table!$A$26)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Cree</c:v>
                </c:pt>
                <c:pt idx="4">
                  <c:v>Crow</c:v>
                </c:pt>
                <c:pt idx="5">
                  <c:v>Sioux</c:v>
                </c:pt>
              </c:strCache>
            </c:strRef>
          </c:cat>
          <c:val>
            <c:numRef>
              <c:f>(AmerIndian_AKNative_Table!$W$5,AmerIndian_AKNative_Table!$W$22,AmerIndian_AKNative_Table!$W$23,AmerIndian_AKNative_Table!$W$24,AmerIndian_AKNative_Table!$W$25,AmerIndian_AKNative_Table!$W$26)</c:f>
              <c:numCache>
                <c:formatCode>0%</c:formatCode>
                <c:ptCount val="6"/>
                <c:pt idx="0">
                  <c:v>3.3045283383219076E-2</c:v>
                </c:pt>
                <c:pt idx="1">
                  <c:v>1.7913593256059009E-2</c:v>
                </c:pt>
                <c:pt idx="2">
                  <c:v>0</c:v>
                </c:pt>
                <c:pt idx="3">
                  <c:v>0</c:v>
                </c:pt>
                <c:pt idx="4">
                  <c:v>1.873536299765808E-2</c:v>
                </c:pt>
                <c:pt idx="5">
                  <c:v>5.547801814375436E-2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4-4ED5-9C7C-01719740C18A}"/>
            </c:ext>
          </c:extLst>
        </c:ser>
        <c:ser>
          <c:idx val="1"/>
          <c:order val="1"/>
          <c:tx>
            <c:v>20-24 Civilian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54-4ED5-9C7C-01719740C1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(AmerIndian_AKNative_Table!$A$5,AmerIndian_AKNative_Table!$A$22,AmerIndian_AKNative_Table!$A$23,AmerIndian_AKNative_Table!$A$24,AmerIndian_AKNative_Table!$A$25,AmerIndian_AKNative_Table!$A$26)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Cree</c:v>
                </c:pt>
                <c:pt idx="4">
                  <c:v>Crow</c:v>
                </c:pt>
                <c:pt idx="5">
                  <c:v>Sioux</c:v>
                </c:pt>
              </c:strCache>
            </c:strRef>
          </c:cat>
          <c:val>
            <c:numRef>
              <c:f>(AmerIndian_AKNative_Table!$X$5,AmerIndian_AKNative_Table!$X$22,AmerIndian_AKNative_Table!$X$23,AmerIndian_AKNative_Table!$X$24,AmerIndian_AKNative_Table!$X$25,AmerIndian_AKNative_Table!$X$26)</c:f>
              <c:numCache>
                <c:formatCode>0%</c:formatCode>
                <c:ptCount val="6"/>
                <c:pt idx="0">
                  <c:v>0.9669547166167809</c:v>
                </c:pt>
                <c:pt idx="1">
                  <c:v>0.98208640674394099</c:v>
                </c:pt>
                <c:pt idx="2">
                  <c:v>1</c:v>
                </c:pt>
                <c:pt idx="3">
                  <c:v>1</c:v>
                </c:pt>
                <c:pt idx="4">
                  <c:v>0.9812646370023419</c:v>
                </c:pt>
                <c:pt idx="5">
                  <c:v>0.94452198185624558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4-4ED5-9C7C-01719740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914232"/>
        <c:axId val="831914888"/>
      </c:barChart>
      <c:catAx>
        <c:axId val="83191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14888"/>
        <c:crosses val="autoZero"/>
        <c:auto val="1"/>
        <c:lblAlgn val="ctr"/>
        <c:lblOffset val="100"/>
        <c:noMultiLvlLbl val="0"/>
      </c:catAx>
      <c:valAx>
        <c:axId val="8319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1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Rocky Mountain Native Males 25-54,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Unemployed</c:v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DA7-4F41-8763-1C10E4B167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(AmerIndian_AKNative_Table!$A$5,AmerIndian_AKNative_Table!$A$22,AmerIndian_AKNative_Table!$A$23)</c:f>
              <c:strCache>
                <c:ptCount val="3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</c:strCache>
            </c:strRef>
          </c:cat>
          <c:val>
            <c:numRef>
              <c:f>(AmerIndian_AKNative_Table!$AS$5,AmerIndian_AKNative_Table!$AS$22,AmerIndian_AKNative_Table!$AS$23,AmerIndian_AKNative_Table!$AS$24,AmerIndian_AKNative_Table!$AS$25,AmerIndian_AKNative_Table!$AS$26)</c:f>
              <c:numCache>
                <c:formatCode>0%</c:formatCode>
                <c:ptCount val="6"/>
                <c:pt idx="0">
                  <c:v>0.13359215971744787</c:v>
                </c:pt>
                <c:pt idx="1">
                  <c:v>0.1747809152872444</c:v>
                </c:pt>
                <c:pt idx="2">
                  <c:v>0.24478178368121442</c:v>
                </c:pt>
                <c:pt idx="3">
                  <c:v>2.8645833333333332E-2</c:v>
                </c:pt>
                <c:pt idx="4">
                  <c:v>0.19095816464237517</c:v>
                </c:pt>
                <c:pt idx="5">
                  <c:v>0.20260931344054769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7-4F41-8763-1C10E4B16758}"/>
            </c:ext>
          </c:extLst>
        </c:ser>
        <c:ser>
          <c:idx val="1"/>
          <c:order val="1"/>
          <c:tx>
            <c:v>25-54 Employed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DA7-4F41-8763-1C10E4B167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(AmerIndian_AKNative_Table!$A$5,AmerIndian_AKNative_Table!$A$22,AmerIndian_AKNative_Table!$A$23)</c:f>
              <c:strCache>
                <c:ptCount val="3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</c:strCache>
            </c:strRef>
          </c:cat>
          <c:val>
            <c:numRef>
              <c:f>(AmerIndian_AKNative_Table!$AT$5,AmerIndian_AKNative_Table!$AT$22,AmerIndian_AKNative_Table!$AT$23,AmerIndian_AKNative_Table!$AT$24,AmerIndian_AKNative_Table!$AT$25,AmerIndian_AKNative_Table!$AT$26)</c:f>
              <c:numCache>
                <c:formatCode>0%</c:formatCode>
                <c:ptCount val="6"/>
                <c:pt idx="0">
                  <c:v>0.86640784028255213</c:v>
                </c:pt>
                <c:pt idx="1">
                  <c:v>0.82521908471275562</c:v>
                </c:pt>
                <c:pt idx="2">
                  <c:v>0.75521821631878561</c:v>
                </c:pt>
                <c:pt idx="3">
                  <c:v>0.97135416666666663</c:v>
                </c:pt>
                <c:pt idx="4">
                  <c:v>0.80904183535762486</c:v>
                </c:pt>
                <c:pt idx="5">
                  <c:v>0.79739068655945233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7-4F41-8763-1C10E4B1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110064"/>
        <c:axId val="1171110392"/>
      </c:barChart>
      <c:catAx>
        <c:axId val="11711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10392"/>
        <c:crosses val="autoZero"/>
        <c:auto val="1"/>
        <c:lblAlgn val="ctr"/>
        <c:lblOffset val="100"/>
        <c:noMultiLvlLbl val="0"/>
      </c:catAx>
      <c:valAx>
        <c:axId val="11711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American Indian/Alaska Native Males 20-24 by Region, United States 2010-2015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AmerIndian_AKNative_Table!$U$1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05-4148-9F14-AD4F69A336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U$5,AmerIndian_AKNative_Table!$U$7,AmerIndian_AKNative_Table!$U$15,AmerIndian_AKNative_Table!$U$21,AmerIndian_AKNative_Table!$U$28,AmerIndian_AKNative_Table!$U$38,AmerIndian_AKNative_Table!$U$43,AmerIndian_AKNative_Table!$U$48,AmerIndian_AKNative_Table!$U$55,AmerIndian_AKNative_Table!$U$61,AmerIndian_AKNative_Table!$U$69)</c:f>
              <c:numCache>
                <c:formatCode>0%</c:formatCode>
                <c:ptCount val="11"/>
                <c:pt idx="0">
                  <c:v>0.25537332434658877</c:v>
                </c:pt>
                <c:pt idx="1">
                  <c:v>0.33377352261472432</c:v>
                </c:pt>
                <c:pt idx="2">
                  <c:v>0.35924068767908307</c:v>
                </c:pt>
                <c:pt idx="3">
                  <c:v>0.34902981542830097</c:v>
                </c:pt>
                <c:pt idx="4">
                  <c:v>0.17773882559158632</c:v>
                </c:pt>
                <c:pt idx="5">
                  <c:v>0.33089232438296717</c:v>
                </c:pt>
                <c:pt idx="6">
                  <c:v>0.42634730538922155</c:v>
                </c:pt>
                <c:pt idx="7">
                  <c:v>0.17410468319559227</c:v>
                </c:pt>
                <c:pt idx="8">
                  <c:v>0.24776848632904255</c:v>
                </c:pt>
                <c:pt idx="9">
                  <c:v>0.29938508839354344</c:v>
                </c:pt>
                <c:pt idx="10">
                  <c:v>0.42735042735042733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05-4148-9F14-AD4F69A336F2}"/>
            </c:ext>
          </c:extLst>
        </c:ser>
        <c:ser>
          <c:idx val="1"/>
          <c:order val="1"/>
          <c:tx>
            <c:strRef>
              <c:f>AmerIndian_AKNative_Table!$V$1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F05-4148-9F14-AD4F69A336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V$5,AmerIndian_AKNative_Table!$V$7,AmerIndian_AKNative_Table!$V$15,AmerIndian_AKNative_Table!$V$21,AmerIndian_AKNative_Table!$V$28,AmerIndian_AKNative_Table!$V$38,AmerIndian_AKNative_Table!$V$43,AmerIndian_AKNative_Table!$V$48,AmerIndian_AKNative_Table!$V$55,AmerIndian_AKNative_Table!$V$61,AmerIndian_AKNative_Table!$V$69)</c:f>
              <c:numCache>
                <c:formatCode>0%</c:formatCode>
                <c:ptCount val="11"/>
                <c:pt idx="0">
                  <c:v>0.74462667565341123</c:v>
                </c:pt>
                <c:pt idx="1">
                  <c:v>0.66622647738527563</c:v>
                </c:pt>
                <c:pt idx="2">
                  <c:v>0.64075931232091687</c:v>
                </c:pt>
                <c:pt idx="3">
                  <c:v>0.65097018457169897</c:v>
                </c:pt>
                <c:pt idx="4">
                  <c:v>0.82226117440841362</c:v>
                </c:pt>
                <c:pt idx="5">
                  <c:v>0.66910767561703277</c:v>
                </c:pt>
                <c:pt idx="6">
                  <c:v>0.57365269461077839</c:v>
                </c:pt>
                <c:pt idx="7">
                  <c:v>0.82589531680440775</c:v>
                </c:pt>
                <c:pt idx="8">
                  <c:v>0.75223151367095742</c:v>
                </c:pt>
                <c:pt idx="9">
                  <c:v>0.70061491160645661</c:v>
                </c:pt>
                <c:pt idx="10">
                  <c:v>0.57264957264957261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05-4148-9F14-AD4F69A3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Rocky Mountain Native Males 25-54, United States 2010-2015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413921485711818"/>
          <c:y val="1.4232765675724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Military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D8F-47D4-931A-9E7CCDE48C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(AmerIndian_AKNative_Table!$A$5,AmerIndian_AKNative_Table!$A$22,AmerIndian_AKNative_Table!$A$23,AmerIndian_AKNative_Table!$A$24,AmerIndian_AKNative_Table!$A$25,AmerIndian_AKNative_Table!$A$26)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Cree</c:v>
                </c:pt>
                <c:pt idx="4">
                  <c:v>Crow</c:v>
                </c:pt>
                <c:pt idx="5">
                  <c:v>Sioux</c:v>
                </c:pt>
              </c:strCache>
            </c:strRef>
          </c:cat>
          <c:val>
            <c:numRef>
              <c:f>(AmerIndian_AKNative_Table!$AU$5,AmerIndian_AKNative_Table!$AU$22,AmerIndian_AKNative_Table!$AU$23,AmerIndian_AKNative_Table!$AU$24,AmerIndian_AKNative_Table!$AU$25,AmerIndian_AKNative_Table!$AU$26)</c:f>
              <c:numCache>
                <c:formatCode>0%</c:formatCode>
                <c:ptCount val="6"/>
                <c:pt idx="0">
                  <c:v>1.0295386421652777E-2</c:v>
                </c:pt>
                <c:pt idx="1">
                  <c:v>2.5847759070429216E-2</c:v>
                </c:pt>
                <c:pt idx="2">
                  <c:v>0</c:v>
                </c:pt>
                <c:pt idx="3">
                  <c:v>3.7593984962406013E-2</c:v>
                </c:pt>
                <c:pt idx="4">
                  <c:v>6.0362173038229373E-3</c:v>
                </c:pt>
                <c:pt idx="5">
                  <c:v>5.8430717863105176E-3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F-47D4-931A-9E7CCDE48CAC}"/>
            </c:ext>
          </c:extLst>
        </c:ser>
        <c:ser>
          <c:idx val="1"/>
          <c:order val="1"/>
          <c:tx>
            <c:v>25-54 Civilian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(AmerIndian_AKNative_Table!$A$5,AmerIndian_AKNative_Table!$A$22,AmerIndian_AKNative_Table!$A$23,AmerIndian_AKNative_Table!$A$24,AmerIndian_AKNative_Table!$A$25,AmerIndian_AKNative_Table!$A$26)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Cree</c:v>
                </c:pt>
                <c:pt idx="4">
                  <c:v>Crow</c:v>
                </c:pt>
                <c:pt idx="5">
                  <c:v>Sioux</c:v>
                </c:pt>
              </c:strCache>
            </c:strRef>
          </c:cat>
          <c:val>
            <c:numRef>
              <c:f>(AmerIndian_AKNative_Table!$AV$5,AmerIndian_AKNative_Table!$AV$22,AmerIndian_AKNative_Table!$AV$23,AmerIndian_AKNative_Table!$AV$24,AmerIndian_AKNative_Table!$AV$25,AmerIndian_AKNative_Table!$AV$26)</c:f>
              <c:numCache>
                <c:formatCode>0%</c:formatCode>
                <c:ptCount val="6"/>
                <c:pt idx="0">
                  <c:v>0.98970461357834727</c:v>
                </c:pt>
                <c:pt idx="1">
                  <c:v>0.97415224092957076</c:v>
                </c:pt>
                <c:pt idx="2">
                  <c:v>1</c:v>
                </c:pt>
                <c:pt idx="3">
                  <c:v>0.96240601503759393</c:v>
                </c:pt>
                <c:pt idx="4">
                  <c:v>0.99396378269617702</c:v>
                </c:pt>
                <c:pt idx="5">
                  <c:v>0.99415692821368951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F-47D4-931A-9E7CCDE4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103504"/>
        <c:axId val="859350160"/>
      </c:barChart>
      <c:catAx>
        <c:axId val="11711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50160"/>
        <c:crosses val="autoZero"/>
        <c:auto val="1"/>
        <c:lblAlgn val="ctr"/>
        <c:lblOffset val="100"/>
        <c:noMultiLvlLbl val="0"/>
      </c:catAx>
      <c:valAx>
        <c:axId val="8593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Rocky Mountain Native Males 25-54,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50-over Unemployed</c:v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397-44B9-B96F-8D6963858F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(AmerIndian_AKNative_Table!$A$5,AmerIndian_AKNative_Table!$A$22,AmerIndian_AKNative_Table!$A$23,AmerIndian_AKNative_Table!$A$24,AmerIndian_AKNative_Table!$A$25,AmerIndian_AKNative_Table!$A$26)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Cree</c:v>
                </c:pt>
                <c:pt idx="4">
                  <c:v>Crow</c:v>
                </c:pt>
                <c:pt idx="5">
                  <c:v>Sioux</c:v>
                </c:pt>
              </c:strCache>
            </c:strRef>
          </c:cat>
          <c:val>
            <c:numRef>
              <c:f>(AmerIndian_AKNative_Table!$BX$5,AmerIndian_AKNative_Table!$BX$22,AmerIndian_AKNative_Table!$BX$23,AmerIndian_AKNative_Table!$BX$24,AmerIndian_AKNative_Table!$BX$25,AmerIndian_AKNative_Table!$BX$26)</c:f>
              <c:numCache>
                <c:formatCode>0%</c:formatCode>
                <c:ptCount val="6"/>
                <c:pt idx="0">
                  <c:v>8.2286222617591456E-2</c:v>
                </c:pt>
                <c:pt idx="1">
                  <c:v>0.11006585136406397</c:v>
                </c:pt>
                <c:pt idx="2">
                  <c:v>0.4861111111111111</c:v>
                </c:pt>
                <c:pt idx="3">
                  <c:v>0</c:v>
                </c:pt>
                <c:pt idx="4">
                  <c:v>8.9219330855018583E-2</c:v>
                </c:pt>
                <c:pt idx="5">
                  <c:v>8.9148702959444645E-2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7-44B9-B96F-8D6963858FB7}"/>
            </c:ext>
          </c:extLst>
        </c:ser>
        <c:ser>
          <c:idx val="1"/>
          <c:order val="1"/>
          <c:tx>
            <c:v>50-over Employed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97-44B9-B96F-8D6963858F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(AmerIndian_AKNative_Table!$A$5,AmerIndian_AKNative_Table!$A$22,AmerIndian_AKNative_Table!$A$23,AmerIndian_AKNative_Table!$A$24,AmerIndian_AKNative_Table!$A$25,AmerIndian_AKNative_Table!$A$26)</c:f>
              <c:strCache>
                <c:ptCount val="6"/>
                <c:pt idx="0">
                  <c:v>American Indian</c:v>
                </c:pt>
                <c:pt idx="1">
                  <c:v>Blackfeet</c:v>
                </c:pt>
                <c:pt idx="2">
                  <c:v>Assiniboine Sioux </c:v>
                </c:pt>
                <c:pt idx="3">
                  <c:v>Cree</c:v>
                </c:pt>
                <c:pt idx="4">
                  <c:v>Crow</c:v>
                </c:pt>
                <c:pt idx="5">
                  <c:v>Sioux</c:v>
                </c:pt>
              </c:strCache>
            </c:strRef>
          </c:cat>
          <c:val>
            <c:numRef>
              <c:f>(AmerIndian_AKNative_Table!$BY$5,AmerIndian_AKNative_Table!$BY$23,AmerIndian_AKNative_Table!$BY$22,AmerIndian_AKNative_Table!$BY$24,AmerIndian_AKNative_Table!$BY$25,AmerIndian_AKNative_Table!$BY$26)</c:f>
              <c:numCache>
                <c:formatCode>0%</c:formatCode>
                <c:ptCount val="6"/>
                <c:pt idx="0">
                  <c:v>0.91771377738240856</c:v>
                </c:pt>
                <c:pt idx="1">
                  <c:v>0.51388888888888884</c:v>
                </c:pt>
                <c:pt idx="2">
                  <c:v>0.88993414863593601</c:v>
                </c:pt>
                <c:pt idx="3">
                  <c:v>1</c:v>
                </c:pt>
                <c:pt idx="4">
                  <c:v>0.91078066914498146</c:v>
                </c:pt>
                <c:pt idx="5">
                  <c:v>0.91085129704055534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7-44B9-B96F-8D696385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058224"/>
        <c:axId val="831803368"/>
      </c:barChart>
      <c:catAx>
        <c:axId val="8320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03368"/>
        <c:crosses val="autoZero"/>
        <c:auto val="1"/>
        <c:lblAlgn val="ctr"/>
        <c:lblOffset val="100"/>
        <c:noMultiLvlLbl val="0"/>
      </c:catAx>
      <c:valAx>
        <c:axId val="83180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Rocky Mountain Native Males 55-over,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Military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(AmerIndian_AKNative_Table!$A$5,AmerIndian_AKNative_Table!$A$23,AmerIndian_AKNative_Table!$A$24,AmerIndian_AKNative_Table!$A$25,AmerIndian_AKNative_Table!$A$26,AmerIndian_AKNative_Table!$A$22)</c:f>
              <c:strCache>
                <c:ptCount val="6"/>
                <c:pt idx="0">
                  <c:v>American Indian</c:v>
                </c:pt>
                <c:pt idx="1">
                  <c:v>Assiniboine Sioux </c:v>
                </c:pt>
                <c:pt idx="2">
                  <c:v>Cree</c:v>
                </c:pt>
                <c:pt idx="3">
                  <c:v>Crow</c:v>
                </c:pt>
                <c:pt idx="4">
                  <c:v>Sioux</c:v>
                </c:pt>
                <c:pt idx="5">
                  <c:v>Blackfeet</c:v>
                </c:pt>
              </c:strCache>
            </c:strRef>
          </c:cat>
          <c:val>
            <c:numRef>
              <c:f>(AmerIndian_AKNative_Table!$BZ$5,AmerIndian_AKNative_Table!$BZ$22,AmerIndian_AKNative_Table!$BZ$23,AmerIndian_AKNative_Table!$BZ$24,AmerIndian_AKNative_Table!$BZ$25,AmerIndian_AKNative_Table!$BZ$26)</c:f>
              <c:numCache>
                <c:formatCode>0%</c:formatCode>
                <c:ptCount val="6"/>
                <c:pt idx="0">
                  <c:v>1.0611135059853433E-3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3.3407572383073497E-3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6-4DBE-8315-DF67323CBA1B}"/>
            </c:ext>
          </c:extLst>
        </c:ser>
        <c:ser>
          <c:idx val="1"/>
          <c:order val="1"/>
          <c:tx>
            <c:v>55-over Civilian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46-4DBE-8315-DF67323CBA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(AmerIndian_AKNative_Table!$A$5,AmerIndian_AKNative_Table!$A$23,AmerIndian_AKNative_Table!$A$24,AmerIndian_AKNative_Table!$A$25,AmerIndian_AKNative_Table!$A$26,AmerIndian_AKNative_Table!$A$22)</c:f>
              <c:strCache>
                <c:ptCount val="6"/>
                <c:pt idx="0">
                  <c:v>American Indian</c:v>
                </c:pt>
                <c:pt idx="1">
                  <c:v>Assiniboine Sioux </c:v>
                </c:pt>
                <c:pt idx="2">
                  <c:v>Cree</c:v>
                </c:pt>
                <c:pt idx="3">
                  <c:v>Crow</c:v>
                </c:pt>
                <c:pt idx="4">
                  <c:v>Sioux</c:v>
                </c:pt>
                <c:pt idx="5">
                  <c:v>Blackfeet</c:v>
                </c:pt>
              </c:strCache>
            </c:strRef>
          </c:cat>
          <c:val>
            <c:numRef>
              <c:f>(AmerIndian_AKNative_Table!$CA$5,AmerIndian_AKNative_Table!$CA$22,AmerIndian_AKNative_Table!$CA$23,AmerIndian_AKNative_Table!$CA$24,AmerIndian_AKNative_Table!$CA$25,AmerIndian_AKNative_Table!$CA$26)</c:f>
              <c:numCache>
                <c:formatCode>0%</c:formatCode>
                <c:ptCount val="6"/>
                <c:pt idx="0">
                  <c:v>0.99893888649401463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0.9966592427616926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6-4DBE-8315-DF67323C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9323264"/>
        <c:axId val="859322608"/>
      </c:barChart>
      <c:catAx>
        <c:axId val="859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22608"/>
        <c:crosses val="autoZero"/>
        <c:auto val="1"/>
        <c:lblAlgn val="ctr"/>
        <c:lblOffset val="100"/>
        <c:noMultiLvlLbl val="0"/>
      </c:catAx>
      <c:valAx>
        <c:axId val="8593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Eastern Oklahoma Native Males 16-19,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AKNative!$M$1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04-44B2-9808-20D6199A3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(AKNative!$A$5,AKNative!$A$25:$A$32)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(AKNative!$M$5,AKNative!$M$25:$M$32)</c:f>
              <c:numCache>
                <c:formatCode>0%</c:formatCode>
                <c:ptCount val="9"/>
                <c:pt idx="0">
                  <c:v>2.49632147749759E-2</c:v>
                </c:pt>
                <c:pt idx="1">
                  <c:v>4.521786790901617E-2</c:v>
                </c:pt>
                <c:pt idx="2">
                  <c:v>0</c:v>
                </c:pt>
                <c:pt idx="3">
                  <c:v>1.9081272084805655E-2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6.741573033707865E-2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4-44B2-9808-20D6199A31B4}"/>
            </c:ext>
          </c:extLst>
        </c:ser>
        <c:ser>
          <c:idx val="1"/>
          <c:order val="1"/>
          <c:tx>
            <c:strRef>
              <c:f>AKNative!$N$1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04-44B2-9808-20D6199A3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(AKNative!$A$5,AKNative!$A$25:$A$32)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(AKNative!$N$5,AKNative!$N$25:$N$32)</c:f>
              <c:numCache>
                <c:formatCode>0%</c:formatCode>
                <c:ptCount val="9"/>
                <c:pt idx="0">
                  <c:v>0.97503678522502413</c:v>
                </c:pt>
                <c:pt idx="1">
                  <c:v>0.95478213209098384</c:v>
                </c:pt>
                <c:pt idx="2">
                  <c:v>1</c:v>
                </c:pt>
                <c:pt idx="3">
                  <c:v>0.9809187279151943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0.93258426966292129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04-44B2-9808-20D6199A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Eastern Oklahoma Native Males 16-19,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64-498F-A968-0E52DDB0D7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(AmerIndian_AKNative_Table!$A$5,AmerIndian_AKNative_Table!$A$29:$A$36)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(AKNative!$K$5,AKNative!$K$25:$K$32)</c:f>
              <c:numCache>
                <c:formatCode>0%</c:formatCode>
                <c:ptCount val="9"/>
                <c:pt idx="0">
                  <c:v>0.37550085861476817</c:v>
                </c:pt>
                <c:pt idx="1">
                  <c:v>0.29707233065442018</c:v>
                </c:pt>
                <c:pt idx="2">
                  <c:v>0.25490196078431371</c:v>
                </c:pt>
                <c:pt idx="3">
                  <c:v>0.30043227665706052</c:v>
                </c:pt>
                <c:pt idx="4">
                  <c:v>0.36708860759493672</c:v>
                </c:pt>
                <c:pt idx="5">
                  <c:v>0.32773109243697479</c:v>
                </c:pt>
                <c:pt idx="6">
                  <c:v>0.51063829787234039</c:v>
                </c:pt>
                <c:pt idx="7">
                  <c:v>0.24698795180722891</c:v>
                </c:pt>
                <c:pt idx="8">
                  <c:v>0.15714285714285714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4-498F-A968-0E52DDB0D72D}"/>
            </c:ext>
          </c:extLst>
        </c:ser>
        <c:ser>
          <c:idx val="1"/>
          <c:order val="1"/>
          <c:tx>
            <c:strRef>
              <c:f>AmerIndian_AKNative_Table!$H$1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D64-498F-A968-0E52DDB0D7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(AmerIndian_AKNative_Table!$A$5,AmerIndian_AKNative_Table!$A$29:$A$36)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(AKNative!$L$5,AKNative!$L$25:$L$32)</c:f>
              <c:numCache>
                <c:formatCode>0%</c:formatCode>
                <c:ptCount val="9"/>
                <c:pt idx="0">
                  <c:v>0.62449914138523177</c:v>
                </c:pt>
                <c:pt idx="1">
                  <c:v>0.70292766934557982</c:v>
                </c:pt>
                <c:pt idx="2">
                  <c:v>0.74509803921568629</c:v>
                </c:pt>
                <c:pt idx="3">
                  <c:v>0.69956772334293948</c:v>
                </c:pt>
                <c:pt idx="4">
                  <c:v>0.63291139240506333</c:v>
                </c:pt>
                <c:pt idx="5">
                  <c:v>0.67226890756302526</c:v>
                </c:pt>
                <c:pt idx="6">
                  <c:v>0.48936170212765956</c:v>
                </c:pt>
                <c:pt idx="7">
                  <c:v>0.75301204819277112</c:v>
                </c:pt>
                <c:pt idx="8">
                  <c:v>0.84285714285714286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4-498F-A968-0E52DDB0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Eastern Oklahoma Native Males 20-24,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AKNative!$AM$1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4C-42EB-8DE2-99DC842FFB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(AKNative!$A$5,AKNative!$A$25:$A$32)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(AKNative!$AM$5,AKNative!$AM$25:$AM$32)</c:f>
              <c:numCache>
                <c:formatCode>0%</c:formatCode>
                <c:ptCount val="9"/>
                <c:pt idx="0">
                  <c:v>3.3045283383219076E-2</c:v>
                </c:pt>
                <c:pt idx="1">
                  <c:v>4.5074903884396132E-2</c:v>
                </c:pt>
                <c:pt idx="2">
                  <c:v>0</c:v>
                </c:pt>
                <c:pt idx="3">
                  <c:v>5.295566502463054E-2</c:v>
                </c:pt>
                <c:pt idx="4">
                  <c:v>0</c:v>
                </c:pt>
                <c:pt idx="5">
                  <c:v>4.2402826855123678E-2</c:v>
                </c:pt>
                <c:pt idx="6">
                  <c:v>0.18811881188118812</c:v>
                </c:pt>
                <c:pt idx="7">
                  <c:v>6.8396226415094338E-2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C-42EB-8DE2-99DC842FFBC9}"/>
            </c:ext>
          </c:extLst>
        </c:ser>
        <c:ser>
          <c:idx val="1"/>
          <c:order val="1"/>
          <c:tx>
            <c:strRef>
              <c:f>AKNative!$AN$1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4C-42EB-8DE2-99DC842FFB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(AKNative!$A$5,AKNative!$A$25:$A$32)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(AKNative!$AN$5,AKNative!$AN$25:$AN$32)</c:f>
              <c:numCache>
                <c:formatCode>0%</c:formatCode>
                <c:ptCount val="9"/>
                <c:pt idx="0">
                  <c:v>0.9669547166167809</c:v>
                </c:pt>
                <c:pt idx="1">
                  <c:v>0.95492509611560383</c:v>
                </c:pt>
                <c:pt idx="2">
                  <c:v>1</c:v>
                </c:pt>
                <c:pt idx="3">
                  <c:v>0.94704433497536944</c:v>
                </c:pt>
                <c:pt idx="4">
                  <c:v>1</c:v>
                </c:pt>
                <c:pt idx="5">
                  <c:v>0.95759717314487636</c:v>
                </c:pt>
                <c:pt idx="6">
                  <c:v>0.81188118811881194</c:v>
                </c:pt>
                <c:pt idx="7">
                  <c:v>0.93160377358490565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4C-42EB-8DE2-99DC842F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Eastern Oklahoma Native Males 20-24,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AmerIndian_AKNative_Table!$U$1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C7-421A-89F6-A7AC73990A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(AmerIndian_AKNative_Table!$A$5,AmerIndian_AKNative_Table!$A$29:$A$36)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(AKNative!$AK$5,AKNative!$AK$25:$AK$32)</c:f>
              <c:numCache>
                <c:formatCode>0%</c:formatCode>
                <c:ptCount val="9"/>
                <c:pt idx="0">
                  <c:v>0.25537332434658877</c:v>
                </c:pt>
                <c:pt idx="1">
                  <c:v>0.15299180896848535</c:v>
                </c:pt>
                <c:pt idx="2">
                  <c:v>0.17699115044247787</c:v>
                </c:pt>
                <c:pt idx="3">
                  <c:v>0.21326397919375814</c:v>
                </c:pt>
                <c:pt idx="4">
                  <c:v>0.2857142857142857</c:v>
                </c:pt>
                <c:pt idx="5">
                  <c:v>0.21033210332103322</c:v>
                </c:pt>
                <c:pt idx="6">
                  <c:v>0.12804878048780488</c:v>
                </c:pt>
                <c:pt idx="7">
                  <c:v>0.22784810126582278</c:v>
                </c:pt>
                <c:pt idx="8">
                  <c:v>0.330188679245283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7-421A-89F6-A7AC73990A2A}"/>
            </c:ext>
          </c:extLst>
        </c:ser>
        <c:ser>
          <c:idx val="1"/>
          <c:order val="1"/>
          <c:tx>
            <c:strRef>
              <c:f>AmerIndian_AKNative_Table!$V$1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C7-421A-89F6-A7AC73990A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(AmerIndian_AKNative_Table!$A$5,AmerIndian_AKNative_Table!$A$29:$A$36)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(AKNative!$AL$5,AKNative!$AL$25:$AL$32)</c:f>
              <c:numCache>
                <c:formatCode>0%</c:formatCode>
                <c:ptCount val="9"/>
                <c:pt idx="0">
                  <c:v>0.74462667565341123</c:v>
                </c:pt>
                <c:pt idx="1">
                  <c:v>0.8470081910315147</c:v>
                </c:pt>
                <c:pt idx="2">
                  <c:v>0.82300884955752207</c:v>
                </c:pt>
                <c:pt idx="3">
                  <c:v>0.78673602080624183</c:v>
                </c:pt>
                <c:pt idx="4">
                  <c:v>0.7142857142857143</c:v>
                </c:pt>
                <c:pt idx="5">
                  <c:v>0.78966789667896675</c:v>
                </c:pt>
                <c:pt idx="6">
                  <c:v>0.87195121951219512</c:v>
                </c:pt>
                <c:pt idx="7">
                  <c:v>0.77215189873417722</c:v>
                </c:pt>
                <c:pt idx="8">
                  <c:v>0.66981132075471694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7-421A-89F6-A7AC73990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Eastern Oklahoma Native Males 25-54,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AKNative!$CA$1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5B-4315-9827-8F65C7BC16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(AKNative!$A$5,AKNative!$A$25:$A$32)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(AKNative!$CA$5,AKNative!$CA$25:$CA$32)</c:f>
              <c:numCache>
                <c:formatCode>0%</c:formatCode>
                <c:ptCount val="9"/>
                <c:pt idx="0">
                  <c:v>1.0295386421652777E-2</c:v>
                </c:pt>
                <c:pt idx="1">
                  <c:v>1.7183092526000733E-2</c:v>
                </c:pt>
                <c:pt idx="2">
                  <c:v>1.599052413384661E-2</c:v>
                </c:pt>
                <c:pt idx="3">
                  <c:v>1.5005877878431644E-2</c:v>
                </c:pt>
                <c:pt idx="4">
                  <c:v>8.0080080080080079E-3</c:v>
                </c:pt>
                <c:pt idx="5">
                  <c:v>1.441899915182358E-2</c:v>
                </c:pt>
                <c:pt idx="6">
                  <c:v>1.0327022375215147E-2</c:v>
                </c:pt>
                <c:pt idx="7">
                  <c:v>4.658385093167702E-3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B-4315-9827-8F65C7BC167A}"/>
            </c:ext>
          </c:extLst>
        </c:ser>
        <c:ser>
          <c:idx val="1"/>
          <c:order val="1"/>
          <c:tx>
            <c:strRef>
              <c:f>AKNative!$CB$1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C5B-4315-9827-8F65C7BC16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(AKNative!$A$5,AKNative!$A$25:$A$32)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(AKNative!$CB$5,AKNative!$CB$25:$CB$32)</c:f>
              <c:numCache>
                <c:formatCode>0%</c:formatCode>
                <c:ptCount val="9"/>
                <c:pt idx="0">
                  <c:v>0.98970461357834727</c:v>
                </c:pt>
                <c:pt idx="1">
                  <c:v>0.9828169074739993</c:v>
                </c:pt>
                <c:pt idx="2">
                  <c:v>0.98400947586615339</c:v>
                </c:pt>
                <c:pt idx="3">
                  <c:v>0.98499412212156834</c:v>
                </c:pt>
                <c:pt idx="4">
                  <c:v>0.99199199199199195</c:v>
                </c:pt>
                <c:pt idx="5">
                  <c:v>0.98558100084817646</c:v>
                </c:pt>
                <c:pt idx="6">
                  <c:v>0.9896729776247849</c:v>
                </c:pt>
                <c:pt idx="7">
                  <c:v>0.99534161490683226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5B-4315-9827-8F65C7BC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Eastern Oklahoma Native Males 25-54,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AmerIndian_AKNative_Table!$AS$1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83-4FAC-9A1D-A24DEBFAC2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(AmerIndian_AKNative_Table!$A$5,AmerIndian_AKNative_Table!$A$29:$A$36)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(AKNative!$BY$5,AKNative!$BY$25:$BY$32)</c:f>
              <c:numCache>
                <c:formatCode>0%</c:formatCode>
                <c:ptCount val="9"/>
                <c:pt idx="0">
                  <c:v>0.13359215971744787</c:v>
                </c:pt>
                <c:pt idx="1">
                  <c:v>0.10222816204018141</c:v>
                </c:pt>
                <c:pt idx="2">
                  <c:v>8.5765874210051163E-2</c:v>
                </c:pt>
                <c:pt idx="3">
                  <c:v>0.10151642796967145</c:v>
                </c:pt>
                <c:pt idx="4">
                  <c:v>0.10242179616548941</c:v>
                </c:pt>
                <c:pt idx="5">
                  <c:v>9.9827882960413075E-2</c:v>
                </c:pt>
                <c:pt idx="6">
                  <c:v>4.1739130434782612E-2</c:v>
                </c:pt>
                <c:pt idx="7">
                  <c:v>9.5683827353094122E-2</c:v>
                </c:pt>
                <c:pt idx="8">
                  <c:v>0.10144927536231885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3-4FAC-9A1D-A24DEBFAC226}"/>
            </c:ext>
          </c:extLst>
        </c:ser>
        <c:ser>
          <c:idx val="1"/>
          <c:order val="1"/>
          <c:tx>
            <c:strRef>
              <c:f>AmerIndian_AKNative_Table!$AT$1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83-4FAC-9A1D-A24DEBFAC2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(AmerIndian_AKNative_Table!$A$5,AmerIndian_AKNative_Table!$A$29:$A$36)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(AKNative!$BZ$5,AKNative!$BZ$25:$BZ$32)</c:f>
              <c:numCache>
                <c:formatCode>0%</c:formatCode>
                <c:ptCount val="9"/>
                <c:pt idx="0">
                  <c:v>0.86640784028255213</c:v>
                </c:pt>
                <c:pt idx="1">
                  <c:v>0.89777183795981863</c:v>
                </c:pt>
                <c:pt idx="2">
                  <c:v>0.91423412578994889</c:v>
                </c:pt>
                <c:pt idx="3">
                  <c:v>0.89848357203032858</c:v>
                </c:pt>
                <c:pt idx="4">
                  <c:v>0.89757820383451059</c:v>
                </c:pt>
                <c:pt idx="5">
                  <c:v>0.90017211703958688</c:v>
                </c:pt>
                <c:pt idx="6">
                  <c:v>0.95826086956521739</c:v>
                </c:pt>
                <c:pt idx="7">
                  <c:v>0.90431617264690589</c:v>
                </c:pt>
                <c:pt idx="8">
                  <c:v>0.89855072463768115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83-4FAC-9A1D-A24DEBFA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Eastern Oklahoma Native Males 55-over,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AKNative!$DO$1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D6-4020-8A7C-CADB4E2DE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(AKNative!$A$5,AKNative!$A$25:$A$32)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(AKNative!$DO$5,AKNative!$DO$25:$DO$32)</c:f>
              <c:numCache>
                <c:formatCode>0%</c:formatCode>
                <c:ptCount val="9"/>
                <c:pt idx="0">
                  <c:v>1.0611135059853433E-3</c:v>
                </c:pt>
                <c:pt idx="1">
                  <c:v>2.2362536174690873E-3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6-4020-8A7C-CADB4E2DE0C5}"/>
            </c:ext>
          </c:extLst>
        </c:ser>
        <c:ser>
          <c:idx val="1"/>
          <c:order val="1"/>
          <c:tx>
            <c:strRef>
              <c:f>AKNative!$DP$1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D6-4020-8A7C-CADB4E2DE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(AKNative!$A$5,AKNative!$A$25:$A$32)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(AKNative!$DP$5,AKNative!$DP$25:$DP$32)</c:f>
              <c:numCache>
                <c:formatCode>0%</c:formatCode>
                <c:ptCount val="9"/>
                <c:pt idx="0">
                  <c:v>0.99893888649401463</c:v>
                </c:pt>
                <c:pt idx="1">
                  <c:v>0.99776374638253096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D6-4020-8A7C-CADB4E2D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American Indian/Alaska Native Males 20-24 by Region,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AmerIndian_AKNative_Table!$W$1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9-4A80-847B-9E0ECAAF3E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W$5,AmerIndian_AKNative_Table!$W$7,AmerIndian_AKNative_Table!$W$15,AmerIndian_AKNative_Table!$W$21,AmerIndian_AKNative_Table!$W$28,AmerIndian_AKNative_Table!$W$38,AmerIndian_AKNative_Table!$W$43,AmerIndian_AKNative_Table!$W$55,AmerIndian_AKNative_Table!$W$61,AmerIndian_AKNative_Table!$W$69)</c:f>
              <c:numCache>
                <c:formatCode>0%</c:formatCode>
                <c:ptCount val="10"/>
                <c:pt idx="0">
                  <c:v>3.3045283383219076E-2</c:v>
                </c:pt>
                <c:pt idx="1">
                  <c:v>3.009926352865834E-2</c:v>
                </c:pt>
                <c:pt idx="2">
                  <c:v>2.2408963585434174E-2</c:v>
                </c:pt>
                <c:pt idx="3">
                  <c:v>4.1723356009070296E-2</c:v>
                </c:pt>
                <c:pt idx="4">
                  <c:v>4.5827061381501923E-2</c:v>
                </c:pt>
                <c:pt idx="5">
                  <c:v>1.9675618186652487E-2</c:v>
                </c:pt>
                <c:pt idx="6">
                  <c:v>1.8801410105757931E-2</c:v>
                </c:pt>
                <c:pt idx="7">
                  <c:v>3.3684401670601057E-2</c:v>
                </c:pt>
                <c:pt idx="8">
                  <c:v>2.6830203142966655E-3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9-4A80-847B-9E0ECAAF3E56}"/>
            </c:ext>
          </c:extLst>
        </c:ser>
        <c:ser>
          <c:idx val="1"/>
          <c:order val="1"/>
          <c:tx>
            <c:strRef>
              <c:f>AmerIndian_AKNative_Table!$X$1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F9-4A80-847B-9E0ECAAF3E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X$5,AmerIndian_AKNative_Table!$X$7,AmerIndian_AKNative_Table!$X$15,AmerIndian_AKNative_Table!$X$21,AmerIndian_AKNative_Table!$X$28,AmerIndian_AKNative_Table!$X$38,AmerIndian_AKNative_Table!$X$43,AmerIndian_AKNative_Table!$X$48,AmerIndian_AKNative_Table!$X$55,AmerIndian_AKNative_Table!$X$61,AmerIndian_AKNative_Table!$X$69)</c:f>
              <c:numCache>
                <c:formatCode>0%</c:formatCode>
                <c:ptCount val="11"/>
                <c:pt idx="0">
                  <c:v>0.9669547166167809</c:v>
                </c:pt>
                <c:pt idx="1">
                  <c:v>0.96990073647134167</c:v>
                </c:pt>
                <c:pt idx="2">
                  <c:v>0.97759103641456579</c:v>
                </c:pt>
                <c:pt idx="3">
                  <c:v>0.95827664399092971</c:v>
                </c:pt>
                <c:pt idx="4">
                  <c:v>0.95417293861849806</c:v>
                </c:pt>
                <c:pt idx="5">
                  <c:v>0.98032438181334747</c:v>
                </c:pt>
                <c:pt idx="6">
                  <c:v>0.98119858989424202</c:v>
                </c:pt>
                <c:pt idx="7">
                  <c:v>0.9718875502008032</c:v>
                </c:pt>
                <c:pt idx="8">
                  <c:v>0.96631559832939895</c:v>
                </c:pt>
                <c:pt idx="9">
                  <c:v>0.99731697968570332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F9-4A80-847B-9E0ECAAF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Eastern Oklahoma Native Males 55-over,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AmerIndian_AKNative_Table!$BX$1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F2-431B-B2D6-2B3367813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(AmerIndian_AKNative_Table!$A$5,AmerIndian_AKNative_Table!$A$29:$A$36)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(AKNative!$DM$5,AKNative!$DM$25:$DM$32)</c:f>
              <c:numCache>
                <c:formatCode>0%</c:formatCode>
                <c:ptCount val="9"/>
                <c:pt idx="0">
                  <c:v>8.2286222617591456E-2</c:v>
                </c:pt>
                <c:pt idx="1">
                  <c:v>8.7664925174887096E-2</c:v>
                </c:pt>
                <c:pt idx="2">
                  <c:v>3.1969309462915603E-2</c:v>
                </c:pt>
                <c:pt idx="3">
                  <c:v>8.6956521739130432E-2</c:v>
                </c:pt>
                <c:pt idx="4">
                  <c:v>0.10627177700348432</c:v>
                </c:pt>
                <c:pt idx="5">
                  <c:v>0.24468085106382978</c:v>
                </c:pt>
                <c:pt idx="6">
                  <c:v>6.0386473429951688E-2</c:v>
                </c:pt>
                <c:pt idx="7">
                  <c:v>9.74025974025974E-3</c:v>
                </c:pt>
                <c:pt idx="8">
                  <c:v>0.18794326241134751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2-431B-B2D6-2B3367813527}"/>
            </c:ext>
          </c:extLst>
        </c:ser>
        <c:ser>
          <c:idx val="1"/>
          <c:order val="1"/>
          <c:tx>
            <c:strRef>
              <c:f>AmerIndian_AKNative_Table!$BY$1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F2-431B-B2D6-2B3367813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(AmerIndian_AKNative_Table!$A$5,AmerIndian_AKNative_Table!$A$29:$A$36)</c:f>
              <c:strCache>
                <c:ptCount val="9"/>
                <c:pt idx="0">
                  <c:v>American Indian</c:v>
                </c:pt>
                <c:pt idx="1">
                  <c:v>Cherokee</c:v>
                </c:pt>
                <c:pt idx="2">
                  <c:v>Chickasaw</c:v>
                </c:pt>
                <c:pt idx="3">
                  <c:v>Choctaw</c:v>
                </c:pt>
                <c:pt idx="4">
                  <c:v>Comanche OK</c:v>
                </c:pt>
                <c:pt idx="5">
                  <c:v>Kiowa</c:v>
                </c:pt>
                <c:pt idx="6">
                  <c:v>Osage OK</c:v>
                </c:pt>
                <c:pt idx="7">
                  <c:v>Seminole </c:v>
                </c:pt>
                <c:pt idx="8">
                  <c:v>Shawnee</c:v>
                </c:pt>
              </c:strCache>
            </c:strRef>
          </c:cat>
          <c:val>
            <c:numRef>
              <c:f>(AKNative!$DN$5,AKNative!$DN$25:$DN$32)</c:f>
              <c:numCache>
                <c:formatCode>0%</c:formatCode>
                <c:ptCount val="9"/>
                <c:pt idx="0">
                  <c:v>0.91771377738240856</c:v>
                </c:pt>
                <c:pt idx="1">
                  <c:v>0.91233507482511289</c:v>
                </c:pt>
                <c:pt idx="2">
                  <c:v>0.96803069053708435</c:v>
                </c:pt>
                <c:pt idx="3">
                  <c:v>0.91304347826086951</c:v>
                </c:pt>
                <c:pt idx="4">
                  <c:v>0.89372822299651566</c:v>
                </c:pt>
                <c:pt idx="5">
                  <c:v>0.75531914893617025</c:v>
                </c:pt>
                <c:pt idx="6">
                  <c:v>0.93961352657004826</c:v>
                </c:pt>
                <c:pt idx="7">
                  <c:v>0.99025974025974028</c:v>
                </c:pt>
                <c:pt idx="8">
                  <c:v>0.81205673758865249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2-431B-B2D6-2B336781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Midwest Region Males 16-19,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AKNative!$M$1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FC-4B72-88EB-17BD4DB703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(AKNative!$A$5,AKNative!$A$34:$A$36)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(AKNative!$M$5,AKNative!$M$34:$M$36)</c:f>
              <c:numCache>
                <c:formatCode>0%</c:formatCode>
                <c:ptCount val="4"/>
                <c:pt idx="0">
                  <c:v>2.49632147749759E-2</c:v>
                </c:pt>
                <c:pt idx="1">
                  <c:v>2.2624434389140274E-3</c:v>
                </c:pt>
                <c:pt idx="2">
                  <c:v>5.3571428571428568E-2</c:v>
                </c:pt>
                <c:pt idx="3">
                  <c:v>0.23943661971830985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C-4B72-88EB-17BD4DB70342}"/>
            </c:ext>
          </c:extLst>
        </c:ser>
        <c:ser>
          <c:idx val="1"/>
          <c:order val="1"/>
          <c:tx>
            <c:strRef>
              <c:f>AKNative!$N$1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FC-4B72-88EB-17BD4DB703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(AKNative!$A$5,AKNative!$A$34:$A$36)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(AKNative!$N$5,AKNative!$N$34:$N$36)</c:f>
              <c:numCache>
                <c:formatCode>0%</c:formatCode>
                <c:ptCount val="4"/>
                <c:pt idx="0">
                  <c:v>0.97503678522502413</c:v>
                </c:pt>
                <c:pt idx="1">
                  <c:v>0.99773755656108598</c:v>
                </c:pt>
                <c:pt idx="2">
                  <c:v>0.9464285714285714</c:v>
                </c:pt>
                <c:pt idx="3">
                  <c:v>0.76056338028169013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FC-4B72-88EB-17BD4DB7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Midwest Region Males 16-19,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3-40EF-9363-7F39F27F1A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(AmerIndian_AKNative_Table!$A$5,AmerIndian_AKNative_Table!$A$39:$A$41)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(AKNative!$K$5,AKNative!$K$34:$K$36)</c:f>
              <c:numCache>
                <c:formatCode>0%</c:formatCode>
                <c:ptCount val="4"/>
                <c:pt idx="0">
                  <c:v>0.37550085861476817</c:v>
                </c:pt>
                <c:pt idx="1">
                  <c:v>0.31594860166288735</c:v>
                </c:pt>
                <c:pt idx="2">
                  <c:v>0.60377358490566035</c:v>
                </c:pt>
                <c:pt idx="3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3-40EF-9363-7F39F27F1A47}"/>
            </c:ext>
          </c:extLst>
        </c:ser>
        <c:ser>
          <c:idx val="1"/>
          <c:order val="1"/>
          <c:tx>
            <c:strRef>
              <c:f>AmerIndian_AKNative_Table!$H$1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F3-40EF-9363-7F39F27F1A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(AmerIndian_AKNative_Table!$A$5,AmerIndian_AKNative_Table!$A$39:$A$41)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(AKNative!$L$5,AKNative!$L$34:$L$36)</c:f>
              <c:numCache>
                <c:formatCode>0%</c:formatCode>
                <c:ptCount val="4"/>
                <c:pt idx="0">
                  <c:v>0.62449914138523177</c:v>
                </c:pt>
                <c:pt idx="1">
                  <c:v>0.68405139833711259</c:v>
                </c:pt>
                <c:pt idx="2">
                  <c:v>0.39622641509433965</c:v>
                </c:pt>
                <c:pt idx="3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3-40EF-9363-7F39F27F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Midwest Region Males 20-24,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AKNative!$AM$1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C-4C82-B588-D512502EE3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(AKNative!$A$5,AKNative!$A$34:$A$36)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(AKNative!$AL$5,AKNative!$AL$34:$AL$36)</c:f>
              <c:numCache>
                <c:formatCode>0%</c:formatCode>
                <c:ptCount val="4"/>
                <c:pt idx="0">
                  <c:v>0.74462667565341123</c:v>
                </c:pt>
                <c:pt idx="1">
                  <c:v>0.68660880347179165</c:v>
                </c:pt>
                <c:pt idx="2">
                  <c:v>0.41333333333333333</c:v>
                </c:pt>
                <c:pt idx="3">
                  <c:v>0.79503105590062106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C-4C82-B588-D512502EE39D}"/>
            </c:ext>
          </c:extLst>
        </c:ser>
        <c:ser>
          <c:idx val="1"/>
          <c:order val="1"/>
          <c:tx>
            <c:strRef>
              <c:f>AKNative!$AN$1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5C-4C82-B588-D512502EE3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(AKNative!$A$5,AKNative!$A$34:$A$36)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(AKNative!$AN$5,AKNative!$AN$34:$AN$36)</c:f>
              <c:numCache>
                <c:formatCode>0%</c:formatCode>
                <c:ptCount val="4"/>
                <c:pt idx="0">
                  <c:v>0.9669547166167809</c:v>
                </c:pt>
                <c:pt idx="1">
                  <c:v>0.98714810281517751</c:v>
                </c:pt>
                <c:pt idx="2">
                  <c:v>0.90909090909090906</c:v>
                </c:pt>
                <c:pt idx="3">
                  <c:v>0.98773006134969321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5C-4C82-B588-D512502E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Midwest Region Males 20-24,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209268238682707"/>
          <c:y val="2.3232828483186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AmerIndian_AKNative_Table!$U$1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32-4BAB-852B-0A22494CBF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(AmerIndian_AKNative_Table!$A$5,AmerIndian_AKNative_Table!$A$39:$A$41)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(AKNative!$AK$5,AKNative!$AK$34:$AK$36)</c:f>
              <c:numCache>
                <c:formatCode>0%</c:formatCode>
                <c:ptCount val="4"/>
                <c:pt idx="0">
                  <c:v>0.25537332434658877</c:v>
                </c:pt>
                <c:pt idx="1">
                  <c:v>0.31339119652820829</c:v>
                </c:pt>
                <c:pt idx="2">
                  <c:v>0.58666666666666667</c:v>
                </c:pt>
                <c:pt idx="3">
                  <c:v>0.20496894409937888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2-4BAB-852B-0A22494CBF71}"/>
            </c:ext>
          </c:extLst>
        </c:ser>
        <c:ser>
          <c:idx val="1"/>
          <c:order val="1"/>
          <c:tx>
            <c:strRef>
              <c:f>AmerIndian_AKNative_Table!$V$1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32-4BAB-852B-0A22494CBF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(AmerIndian_AKNative_Table!$A$5,AmerIndian_AKNative_Table!$A$39:$A$41)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(AKNative!$AL$5,AKNative!$AL$34:$AL$36)</c:f>
              <c:numCache>
                <c:formatCode>0%</c:formatCode>
                <c:ptCount val="4"/>
                <c:pt idx="0">
                  <c:v>0.74462667565341123</c:v>
                </c:pt>
                <c:pt idx="1">
                  <c:v>0.68660880347179165</c:v>
                </c:pt>
                <c:pt idx="2">
                  <c:v>0.41333333333333333</c:v>
                </c:pt>
                <c:pt idx="3">
                  <c:v>0.79503105590062106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2-4BAB-852B-0A22494C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Midwest Region Males 25-54,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AKNative!$CA$1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E-40BE-80B5-4728D25D4D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(AKNative!$A$5,AKNative!$A$34:$A$36)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(AKNative!$CA$5,AKNative!$CA$34:$CA$36)</c:f>
              <c:numCache>
                <c:formatCode>0%</c:formatCode>
                <c:ptCount val="4"/>
                <c:pt idx="0">
                  <c:v>1.0295386421652777E-2</c:v>
                </c:pt>
                <c:pt idx="1">
                  <c:v>2.4347056219566178E-3</c:v>
                </c:pt>
                <c:pt idx="2">
                  <c:v>1.7763157894736842E-2</c:v>
                </c:pt>
                <c:pt idx="3">
                  <c:v>4.2589437819420782E-3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E-40BE-80B5-4728D25D4D6D}"/>
            </c:ext>
          </c:extLst>
        </c:ser>
        <c:ser>
          <c:idx val="1"/>
          <c:order val="1"/>
          <c:tx>
            <c:strRef>
              <c:f>AKNative!$CB$1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DE-40BE-80B5-4728D25D4D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(AKNative!$A$5,AKNative!$A$34:$A$36)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(AKNative!$CB$5,AKNative!$CB$34:$CB$36)</c:f>
              <c:numCache>
                <c:formatCode>0%</c:formatCode>
                <c:ptCount val="4"/>
                <c:pt idx="0">
                  <c:v>0.98970461357834727</c:v>
                </c:pt>
                <c:pt idx="1">
                  <c:v>0.99756529437804342</c:v>
                </c:pt>
                <c:pt idx="2">
                  <c:v>0.98223684210526319</c:v>
                </c:pt>
                <c:pt idx="3">
                  <c:v>0.99574105621805797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DE-40BE-80B5-4728D25D4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Midwest Region Males 25-54,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AmerIndian_AKNative_Table!$AS$1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73-4A00-B4F9-E169F1ACE8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(AmerIndian_AKNative_Table!$A$5,AmerIndian_AKNative_Table!$A$39:$A$41)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(AKNative!$BY$5,AKNative!$BY$34:$BY$36)</c:f>
              <c:numCache>
                <c:formatCode>0%</c:formatCode>
                <c:ptCount val="4"/>
                <c:pt idx="0">
                  <c:v>0.13359215971744787</c:v>
                </c:pt>
                <c:pt idx="1">
                  <c:v>0.16136010650099844</c:v>
                </c:pt>
                <c:pt idx="2">
                  <c:v>0.17414601473543201</c:v>
                </c:pt>
                <c:pt idx="3">
                  <c:v>0.12574850299401197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3-4A00-B4F9-E169F1ACE83E}"/>
            </c:ext>
          </c:extLst>
        </c:ser>
        <c:ser>
          <c:idx val="1"/>
          <c:order val="1"/>
          <c:tx>
            <c:strRef>
              <c:f>AmerIndian_AKNative_Table!$AT$1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C73-4A00-B4F9-E169F1ACE8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(AmerIndian_AKNative_Table!$A$5,AmerIndian_AKNative_Table!$A$39:$A$41)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(AKNative!$BZ$5,AKNative!$BZ$34:$BZ$36)</c:f>
              <c:numCache>
                <c:formatCode>0%</c:formatCode>
                <c:ptCount val="4"/>
                <c:pt idx="0">
                  <c:v>0.86640784028255213</c:v>
                </c:pt>
                <c:pt idx="1">
                  <c:v>0.83863989349900159</c:v>
                </c:pt>
                <c:pt idx="2">
                  <c:v>0.82585398526456799</c:v>
                </c:pt>
                <c:pt idx="3">
                  <c:v>0.87425149700598803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73-4A00-B4F9-E169F1AC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Midwest Region Males 55-over,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AKNative!$DO$1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2D-4F01-9C5D-D96782C3D2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(AKNative!$A$5,AKNative!$A$34:$A$36)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(AKNative!$DO$5,AKNative!$DO$34:$DO$36)</c:f>
              <c:numCache>
                <c:formatCode>0%</c:formatCode>
                <c:ptCount val="4"/>
                <c:pt idx="0">
                  <c:v>1.0611135059853433E-3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D-4F01-9C5D-D96782C3D21B}"/>
            </c:ext>
          </c:extLst>
        </c:ser>
        <c:ser>
          <c:idx val="1"/>
          <c:order val="1"/>
          <c:tx>
            <c:strRef>
              <c:f>AKNative!$DP$1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F2D-4F01-9C5D-D96782C3D2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(AKNative!$A$5,AKNative!$A$34:$A$36)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(AKNative!$DP$5,AKNative!$DP$34:$DP$36)</c:f>
              <c:numCache>
                <c:formatCode>0%</c:formatCode>
                <c:ptCount val="4"/>
                <c:pt idx="0">
                  <c:v>0.99893888649401463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D-4F01-9C5D-D96782C3D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Midwest Region Males 55-over,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AmerIndian_AKNative_Table!$BX$1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42-40BD-A215-0730D8E23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(AmerIndian_AKNative_Table!$A$5,AmerIndian_AKNative_Table!$A$39:$A$41)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(AKNative!$DM$5,AKNative!$DM$34:$DM$36)</c:f>
              <c:numCache>
                <c:formatCode>0%</c:formatCode>
                <c:ptCount val="4"/>
                <c:pt idx="0">
                  <c:v>8.2286222617591456E-2</c:v>
                </c:pt>
                <c:pt idx="1">
                  <c:v>8.5518102372034957E-2</c:v>
                </c:pt>
                <c:pt idx="2">
                  <c:v>0.17318435754189945</c:v>
                </c:pt>
                <c:pt idx="3">
                  <c:v>0.10625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2-40BD-A215-0730D8E23889}"/>
            </c:ext>
          </c:extLst>
        </c:ser>
        <c:ser>
          <c:idx val="1"/>
          <c:order val="1"/>
          <c:tx>
            <c:strRef>
              <c:f>AmerIndian_AKNative_Table!$BY$1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42-40BD-A215-0730D8E23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(AmerIndian_AKNative_Table!$A$5,AmerIndian_AKNative_Table!$A$39:$A$41)</c:f>
              <c:strCache>
                <c:ptCount val="4"/>
                <c:pt idx="0">
                  <c:v>American Indian</c:v>
                </c:pt>
                <c:pt idx="1">
                  <c:v>Chippewa</c:v>
                </c:pt>
                <c:pt idx="2">
                  <c:v>Menominee</c:v>
                </c:pt>
                <c:pt idx="3">
                  <c:v>Ottawa</c:v>
                </c:pt>
              </c:strCache>
            </c:strRef>
          </c:cat>
          <c:val>
            <c:numRef>
              <c:f>(AKNative!$DN$5,AKNative!$DN$34:$DN$36)</c:f>
              <c:numCache>
                <c:formatCode>0%</c:formatCode>
                <c:ptCount val="4"/>
                <c:pt idx="0">
                  <c:v>0.91771377738240856</c:v>
                </c:pt>
                <c:pt idx="1">
                  <c:v>0.91448189762796506</c:v>
                </c:pt>
                <c:pt idx="2">
                  <c:v>0.82681564245810057</c:v>
                </c:pt>
                <c:pt idx="3">
                  <c:v>0.89375000000000004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42-40BD-A215-0730D8E2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Northwest Region Males 16-19,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AKNative!$M$1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3-4D5E-B42E-069739017B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(AKNative!$A$5,AKNative!$A$38:$A$40)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(AKNative!$M$5,AKNative!$M$38:$M$40)</c:f>
              <c:numCache>
                <c:formatCode>0%</c:formatCode>
                <c:ptCount val="4"/>
                <c:pt idx="0">
                  <c:v>2.49632147749759E-2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3-4D5E-B42E-069739017BFF}"/>
            </c:ext>
          </c:extLst>
        </c:ser>
        <c:ser>
          <c:idx val="1"/>
          <c:order val="1"/>
          <c:tx>
            <c:strRef>
              <c:f>AKNative!$N$1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73-4D5E-B42E-069739017B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(AKNative!$A$5,AKNative!$A$38:$A$40)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(AKNative!$N$5,AKNative!$N$38:$N$40)</c:f>
              <c:numCache>
                <c:formatCode>0%</c:formatCode>
                <c:ptCount val="4"/>
                <c:pt idx="0">
                  <c:v>0.97503678522502413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73-4D5E-B42E-06973901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American Indian/Alaska Native Males 25-54 by Region, United States 2010-2015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2173379332678702"/>
          <c:y val="1.6217778976446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AmerIndian_AKNative_Table!$AS$1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EA-4E21-BEE6-8F5007EC71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AS$5,AmerIndian_AKNative_Table!$AS$7,AmerIndian_AKNative_Table!$AS$15,AmerIndian_AKNative_Table!$AS$21,AmerIndian_AKNative_Table!$AS$28,AmerIndian_AKNative_Table!$AS$38,AmerIndian_AKNative_Table!$AS$43,AmerIndian_AKNative_Table!$AS$48,AmerIndian_AKNative_Table!$AS$55,AmerIndian_AKNative_Table!$AS$61,AmerIndian_AKNative_Table!$AS$69)</c:f>
              <c:numCache>
                <c:formatCode>0%</c:formatCode>
                <c:ptCount val="11"/>
                <c:pt idx="0">
                  <c:v>0.13359215971744787</c:v>
                </c:pt>
                <c:pt idx="1">
                  <c:v>0.23049014725759409</c:v>
                </c:pt>
                <c:pt idx="2">
                  <c:v>0.15970500349672578</c:v>
                </c:pt>
                <c:pt idx="3">
                  <c:v>0.19459606986899564</c:v>
                </c:pt>
                <c:pt idx="4">
                  <c:v>0.1000965059180835</c:v>
                </c:pt>
                <c:pt idx="5">
                  <c:v>0.16027066215563074</c:v>
                </c:pt>
                <c:pt idx="6">
                  <c:v>0.18490467484983025</c:v>
                </c:pt>
                <c:pt idx="7">
                  <c:v>0.10156050140700947</c:v>
                </c:pt>
                <c:pt idx="8">
                  <c:v>0.13951983052842179</c:v>
                </c:pt>
                <c:pt idx="9">
                  <c:v>0.16564820908150796</c:v>
                </c:pt>
                <c:pt idx="10">
                  <c:v>0.24106113033448673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A-4E21-BEE6-8F5007EC7172}"/>
            </c:ext>
          </c:extLst>
        </c:ser>
        <c:ser>
          <c:idx val="1"/>
          <c:order val="1"/>
          <c:tx>
            <c:strRef>
              <c:f>AmerIndian_AKNative_Table!$AT$1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0EA-4E21-BEE6-8F5007EC71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AT$5,AmerIndian_AKNative_Table!$AT$7,AmerIndian_AKNative_Table!$AT$15,AmerIndian_AKNative_Table!$AT$21,AmerIndian_AKNative_Table!$AT$28,AmerIndian_AKNative_Table!$AT$38,AmerIndian_AKNative_Table!$AT$43,AmerIndian_AKNative_Table!$AT$48,AmerIndian_AKNative_Table!$AT$55,AmerIndian_AKNative_Table!$AT$61,AmerIndian_AKNative_Table!$AT$69)</c:f>
              <c:numCache>
                <c:formatCode>0%</c:formatCode>
                <c:ptCount val="11"/>
                <c:pt idx="0">
                  <c:v>0.86640784028255213</c:v>
                </c:pt>
                <c:pt idx="1">
                  <c:v>0.76950985274240591</c:v>
                </c:pt>
                <c:pt idx="2">
                  <c:v>0.84029499650327422</c:v>
                </c:pt>
                <c:pt idx="3">
                  <c:v>0.80540393013100442</c:v>
                </c:pt>
                <c:pt idx="4">
                  <c:v>0.8999034940819165</c:v>
                </c:pt>
                <c:pt idx="5">
                  <c:v>0.83972933784436921</c:v>
                </c:pt>
                <c:pt idx="6">
                  <c:v>0.8150953251501698</c:v>
                </c:pt>
                <c:pt idx="7">
                  <c:v>0.89843949859299055</c:v>
                </c:pt>
                <c:pt idx="8">
                  <c:v>0.86048016947157824</c:v>
                </c:pt>
                <c:pt idx="9">
                  <c:v>0.8343517909184921</c:v>
                </c:pt>
                <c:pt idx="10">
                  <c:v>0.75893886966551327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A-4E21-BEE6-8F5007EC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Northwest Region Males 16-19,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58-4E85-B146-A914211C51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(AmerIndian_AKNative_Table!$A$5,AmerIndian_AKNative_Table!$A$44:$A$46)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(AKNative!$K$5,AKNative!$K$38:$K$40)</c:f>
              <c:numCache>
                <c:formatCode>0%</c:formatCode>
                <c:ptCount val="4"/>
                <c:pt idx="0">
                  <c:v>0.37550085861476817</c:v>
                </c:pt>
                <c:pt idx="1">
                  <c:v>0.40837696335078533</c:v>
                </c:pt>
                <c:pt idx="2">
                  <c:v>0.26174496644295303</c:v>
                </c:pt>
                <c:pt idx="3">
                  <c:v>0.865979381443299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8-4E85-B146-A914211C5195}"/>
            </c:ext>
          </c:extLst>
        </c:ser>
        <c:ser>
          <c:idx val="1"/>
          <c:order val="1"/>
          <c:tx>
            <c:strRef>
              <c:f>AmerIndian_AKNative_Table!$H$1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58-4E85-B146-A914211C51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(AmerIndian_AKNative_Table!$A$5,AmerIndian_AKNative_Table!$A$44:$A$46)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(AKNative!$L$5,AKNative!$L$38:$L$40)</c:f>
              <c:numCache>
                <c:formatCode>0%</c:formatCode>
                <c:ptCount val="4"/>
                <c:pt idx="0">
                  <c:v>0.62449914138523177</c:v>
                </c:pt>
                <c:pt idx="1">
                  <c:v>0.59162303664921467</c:v>
                </c:pt>
                <c:pt idx="2">
                  <c:v>0.73825503355704702</c:v>
                </c:pt>
                <c:pt idx="3">
                  <c:v>0.13402061855670103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8-4E85-B146-A914211C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Northwest Region Males 20-24,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AKNative!$AM$1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0-47F3-AD57-2413D1BF5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(AKNative!$A$5,AKNative!$A$38:$A$40)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(AKNative!$AM$5,AKNative!$AM$38:$AM$40)</c:f>
              <c:numCache>
                <c:formatCode>0%</c:formatCode>
                <c:ptCount val="4"/>
                <c:pt idx="0">
                  <c:v>3.3045283383219076E-2</c:v>
                </c:pt>
                <c:pt idx="1">
                  <c:v>0</c:v>
                </c:pt>
                <c:pt idx="2">
                  <c:v>3.6363636363636362E-2</c:v>
                </c:pt>
                <c:pt idx="3">
                  <c:v>7.8431372549019607E-3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0-47F3-AD57-2413D1BF59BF}"/>
            </c:ext>
          </c:extLst>
        </c:ser>
        <c:ser>
          <c:idx val="1"/>
          <c:order val="1"/>
          <c:tx>
            <c:strRef>
              <c:f>AKNative!$AN$1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30-47F3-AD57-2413D1BF5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(AKNative!$A$5,AKNative!$A$38:$A$40)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(AKNative!$AN$5,AKNative!$AN$38:$AN$40)</c:f>
              <c:numCache>
                <c:formatCode>0%</c:formatCode>
                <c:ptCount val="4"/>
                <c:pt idx="0">
                  <c:v>0.9669547166167809</c:v>
                </c:pt>
                <c:pt idx="1">
                  <c:v>1</c:v>
                </c:pt>
                <c:pt idx="2">
                  <c:v>0.96363636363636362</c:v>
                </c:pt>
                <c:pt idx="3">
                  <c:v>0.99215686274509807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0-47F3-AD57-2413D1BF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</a:t>
            </a:r>
            <a:r>
              <a:rPr lang="en-US" sz="1800" b="1" i="0" baseline="0">
                <a:effectLst/>
              </a:rPr>
              <a:t>Employment Status Northwest Region Males 20-24,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AmerIndian_AKNative_Table!$U$1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BFF-9D1F-32B0972F1F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(AmerIndian_AKNative_Table!$A$5,AmerIndian_AKNative_Table!$A$44:$A$46)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(AKNative!$AK$5,AKNative!$AK$38:$AK$40)</c:f>
              <c:numCache>
                <c:formatCode>0%</c:formatCode>
                <c:ptCount val="4"/>
                <c:pt idx="0">
                  <c:v>0.25537332434658877</c:v>
                </c:pt>
                <c:pt idx="1">
                  <c:v>0.49289099526066349</c:v>
                </c:pt>
                <c:pt idx="2">
                  <c:v>0.5121293800539084</c:v>
                </c:pt>
                <c:pt idx="3">
                  <c:v>0.24505928853754941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3-4BFF-9D1F-32B0972F1FD1}"/>
            </c:ext>
          </c:extLst>
        </c:ser>
        <c:ser>
          <c:idx val="1"/>
          <c:order val="1"/>
          <c:tx>
            <c:strRef>
              <c:f>AmerIndian_AKNative_Table!$V$1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C3-4BFF-9D1F-32B0972F1F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(AmerIndian_AKNative_Table!$A$5,AmerIndian_AKNative_Table!$A$44:$A$46)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(AKNative!$AL$5,AKNative!$AL$38:$AL$40)</c:f>
              <c:numCache>
                <c:formatCode>0%</c:formatCode>
                <c:ptCount val="4"/>
                <c:pt idx="0">
                  <c:v>0.74462667565341123</c:v>
                </c:pt>
                <c:pt idx="1">
                  <c:v>0.50710900473933651</c:v>
                </c:pt>
                <c:pt idx="2">
                  <c:v>0.48787061994609165</c:v>
                </c:pt>
                <c:pt idx="3">
                  <c:v>0.75494071146245056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3-4BFF-9D1F-32B0972F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Northwest Region Males 25-54,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AKNative!$CA$1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28-4287-BCB6-1BCF4E3019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(AKNative!$A$5,AKNative!$A$38:$A$40)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(AKNative!$CA$5,AKNative!$CA$38:$CA$40)</c:f>
              <c:numCache>
                <c:formatCode>0%</c:formatCode>
                <c:ptCount val="4"/>
                <c:pt idx="0">
                  <c:v>1.0295386421652777E-2</c:v>
                </c:pt>
                <c:pt idx="1">
                  <c:v>0</c:v>
                </c:pt>
                <c:pt idx="2">
                  <c:v>3.7974683544303799E-2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8-4287-BCB6-1BCF4E3019BD}"/>
            </c:ext>
          </c:extLst>
        </c:ser>
        <c:ser>
          <c:idx val="1"/>
          <c:order val="1"/>
          <c:tx>
            <c:strRef>
              <c:f>AKNative!$CB$1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428-4287-BCB6-1BCF4E3019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(AKNative!$A$5,AKNative!$A$38:$A$40)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(AKNative!$CB$5,AKNative!$CB$38:$CB$40)</c:f>
              <c:numCache>
                <c:formatCode>0%</c:formatCode>
                <c:ptCount val="4"/>
                <c:pt idx="0">
                  <c:v>0.98970461357834727</c:v>
                </c:pt>
                <c:pt idx="1">
                  <c:v>1</c:v>
                </c:pt>
                <c:pt idx="2">
                  <c:v>0.96202531645569622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8-4287-BCB6-1BCF4E30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Northwest Region Males 25-54,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AmerIndian_AKNative_Table!$AS$1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41-48E1-95FF-E33747E27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(AmerIndian_AKNative_Table!$A$5,AmerIndian_AKNative_Table!$A$44:$A$46)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(AKNative!$BY$5,AKNative!$BY$38:$BY$40)</c:f>
              <c:numCache>
                <c:formatCode>0%</c:formatCode>
                <c:ptCount val="4"/>
                <c:pt idx="0">
                  <c:v>0.13359215971744787</c:v>
                </c:pt>
                <c:pt idx="1">
                  <c:v>0.14086021505376345</c:v>
                </c:pt>
                <c:pt idx="2">
                  <c:v>0.18764302059496568</c:v>
                </c:pt>
                <c:pt idx="3">
                  <c:v>0.2163336229365769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1-48E1-95FF-E33747E279FE}"/>
            </c:ext>
          </c:extLst>
        </c:ser>
        <c:ser>
          <c:idx val="1"/>
          <c:order val="1"/>
          <c:tx>
            <c:strRef>
              <c:f>AmerIndian_AKNative_Table!$AT$1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741-48E1-95FF-E33747E27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(AmerIndian_AKNative_Table!$A$5,AmerIndian_AKNative_Table!$A$44:$A$46)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(AKNative!$BZ$5,AKNative!$BZ$38:$BZ$40)</c:f>
              <c:numCache>
                <c:formatCode>0%</c:formatCode>
                <c:ptCount val="4"/>
                <c:pt idx="0">
                  <c:v>0.86640784028255213</c:v>
                </c:pt>
                <c:pt idx="1">
                  <c:v>0.85913978494623655</c:v>
                </c:pt>
                <c:pt idx="2">
                  <c:v>0.81235697940503437</c:v>
                </c:pt>
                <c:pt idx="3">
                  <c:v>0.78366637706342313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1-48E1-95FF-E33747E2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Northwest Region Males 55-over,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AKNative!$DO$1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5-4E39-86E0-D0CB8F7E34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(AKNative!$A$5,AKNative!$A$38:$A$40)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(AKNative!$DO$5,AKNative!$DO$38:$DO$40)</c:f>
              <c:numCache>
                <c:formatCode>0%</c:formatCode>
                <c:ptCount val="4"/>
                <c:pt idx="0">
                  <c:v>1.0611135059853433E-3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5-4E39-86E0-D0CB8F7E3407}"/>
            </c:ext>
          </c:extLst>
        </c:ser>
        <c:ser>
          <c:idx val="1"/>
          <c:order val="1"/>
          <c:tx>
            <c:strRef>
              <c:f>AKNative!$DP$1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85-4E39-86E0-D0CB8F7E34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(AKNative!$A$5,AKNative!$A$38:$A$40)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(AKNative!$DP$5,AKNative!$DP$38:$DP$40)</c:f>
              <c:numCache>
                <c:formatCode>0%</c:formatCode>
                <c:ptCount val="4"/>
                <c:pt idx="0">
                  <c:v>0.99893888649401463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5-4E39-86E0-D0CB8F7E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Northwest Region Males 55-over,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AmerIndian_AKNative_Table!$BX$1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1-4A05-819C-9BEF539B08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(AmerIndian_AKNative_Table!$A$5,AmerIndian_AKNative_Table!$A$44:$A$46)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(AKNative!$DM$5,AKNative!$DM$38:$DM$40)</c:f>
              <c:numCache>
                <c:formatCode>0%</c:formatCode>
                <c:ptCount val="4"/>
                <c:pt idx="0">
                  <c:v>8.2286222617591456E-2</c:v>
                </c:pt>
                <c:pt idx="1">
                  <c:v>4.0740740740740744E-2</c:v>
                </c:pt>
                <c:pt idx="2">
                  <c:v>0.10357142857142858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1-4A05-819C-9BEF539B085B}"/>
            </c:ext>
          </c:extLst>
        </c:ser>
        <c:ser>
          <c:idx val="1"/>
          <c:order val="1"/>
          <c:tx>
            <c:strRef>
              <c:f>AmerIndian_AKNative_Table!$BY$1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E1-4A05-819C-9BEF539B08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(AmerIndian_AKNative_Table!$A$5,AmerIndian_AKNative_Table!$A$44:$A$46)</c:f>
              <c:strCache>
                <c:ptCount val="4"/>
                <c:pt idx="0">
                  <c:v>American Indian</c:v>
                </c:pt>
                <c:pt idx="1">
                  <c:v>Colvilleres</c:v>
                </c:pt>
                <c:pt idx="2">
                  <c:v>Puget Sound Salish </c:v>
                </c:pt>
                <c:pt idx="3">
                  <c:v>Yakama</c:v>
                </c:pt>
              </c:strCache>
            </c:strRef>
          </c:cat>
          <c:val>
            <c:numRef>
              <c:f>(AKNative!$DN$5,AKNative!$DN$38:$DN$40)</c:f>
              <c:numCache>
                <c:formatCode>0%</c:formatCode>
                <c:ptCount val="4"/>
                <c:pt idx="0">
                  <c:v>0.91771377738240856</c:v>
                </c:pt>
                <c:pt idx="1">
                  <c:v>0.95925925925925926</c:v>
                </c:pt>
                <c:pt idx="2">
                  <c:v>0.89642857142857146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1-4A05-819C-9BEF539B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Eastern Region Males 16-19,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AKNative!$M$1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4-4611-8E3C-9AFCBC28AA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(AmerIndian_AKNative_Table!$I$5,AmerIndian_AKNative_Table!$I$49:$I$53)</c:f>
              <c:numCache>
                <c:formatCode>0%</c:formatCode>
                <c:ptCount val="6"/>
                <c:pt idx="0">
                  <c:v>2.49632147749759E-2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2.0900321543408359E-2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4-4611-8E3C-9AFCBC28AA26}"/>
            </c:ext>
          </c:extLst>
        </c:ser>
        <c:ser>
          <c:idx val="1"/>
          <c:order val="1"/>
          <c:tx>
            <c:strRef>
              <c:f>AmerIndian_AKNative_Table!$J$1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04-4611-8E3C-9AFCBC28AA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(AmerIndian_AKNative_Table!$J$5,AmerIndian_AKNative_Table!$J$49:$J$53)</c:f>
              <c:numCache>
                <c:formatCode>0%</c:formatCode>
                <c:ptCount val="6"/>
                <c:pt idx="0">
                  <c:v>0.97503678522502413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0.97909967845659163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04-4611-8E3C-9AFCBC28A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Eastern Region Males 16-19,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E-4D45-9504-D407563706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(AmerIndian_AKNative_Table!$G$5,AmerIndian_AKNative_Table!$G$49:$G$53)</c:f>
              <c:numCache>
                <c:formatCode>0%</c:formatCode>
                <c:ptCount val="6"/>
                <c:pt idx="0">
                  <c:v>0.37550085861476817</c:v>
                </c:pt>
                <c:pt idx="1">
                  <c:v>0.31944444444444442</c:v>
                </c:pt>
                <c:pt idx="2">
                  <c:v>0.14285714285714285</c:v>
                </c:pt>
                <c:pt idx="3">
                  <c:v>0.20833333333333334</c:v>
                </c:pt>
                <c:pt idx="4">
                  <c:v>0.39126394052044611</c:v>
                </c:pt>
                <c:pt idx="5">
                  <c:v>0.2348111658456486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E-4D45-9504-D407563706A7}"/>
            </c:ext>
          </c:extLst>
        </c:ser>
        <c:ser>
          <c:idx val="1"/>
          <c:order val="1"/>
          <c:tx>
            <c:strRef>
              <c:f>AmerIndian_AKNative_Table!$H$1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5E-4D45-9504-D407563706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(AmerIndian_AKNative_Table!$H$5,AmerIndian_AKNative_Table!$H$49:$H$53)</c:f>
              <c:numCache>
                <c:formatCode>0%</c:formatCode>
                <c:ptCount val="6"/>
                <c:pt idx="0">
                  <c:v>0.62449914138523177</c:v>
                </c:pt>
                <c:pt idx="1">
                  <c:v>0.68055555555555558</c:v>
                </c:pt>
                <c:pt idx="2">
                  <c:v>0.8571428571428571</c:v>
                </c:pt>
                <c:pt idx="3">
                  <c:v>0.79166666666666663</c:v>
                </c:pt>
                <c:pt idx="4">
                  <c:v>0.60873605947955389</c:v>
                </c:pt>
                <c:pt idx="5">
                  <c:v>0.76518883415435135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5E-4D45-9504-D40756370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Eastern Region Males 20-24,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AmerIndian_AKNative_Table!$W$1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E8-42B6-898C-15C664D230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(AmerIndian_AKNative_Table!$W$5,AmerIndian_AKNative_Table!$W$49:$W$53)</c:f>
              <c:numCache>
                <c:formatCode>0%</c:formatCode>
                <c:ptCount val="6"/>
                <c:pt idx="0">
                  <c:v>3.3045283383219076E-2</c:v>
                </c:pt>
                <c:pt idx="1">
                  <c:v>3.1322505800464036E-2</c:v>
                </c:pt>
                <c:pt idx="2">
                  <c:v>0</c:v>
                </c:pt>
                <c:pt idx="3">
                  <c:v>4.1353383458646614E-2</c:v>
                </c:pt>
                <c:pt idx="4">
                  <c:v>4.4485634847080631E-2</c:v>
                </c:pt>
                <c:pt idx="5">
                  <c:v>1.4074074074074074E-2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8-42B6-898C-15C664D230F4}"/>
            </c:ext>
          </c:extLst>
        </c:ser>
        <c:ser>
          <c:idx val="1"/>
          <c:order val="1"/>
          <c:tx>
            <c:strRef>
              <c:f>AmerIndian_AKNative_Table!$X$1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E8-42B6-898C-15C664D230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(AmerIndian_AKNative_Table!$X$5,AmerIndian_AKNative_Table!$X$49:$X$53)</c:f>
              <c:numCache>
                <c:formatCode>0%</c:formatCode>
                <c:ptCount val="6"/>
                <c:pt idx="0">
                  <c:v>0.9669547166167809</c:v>
                </c:pt>
                <c:pt idx="1">
                  <c:v>0.96867749419953597</c:v>
                </c:pt>
                <c:pt idx="2">
                  <c:v>1</c:v>
                </c:pt>
                <c:pt idx="3">
                  <c:v>0.95864661654135341</c:v>
                </c:pt>
                <c:pt idx="4">
                  <c:v>0.95551436515291932</c:v>
                </c:pt>
                <c:pt idx="5">
                  <c:v>0.98592592592592587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E8-42B6-898C-15C664D23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American Indian/Alaska Native Males 25-54 by Region,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AmerIndian_AKNative_Table!$AU$1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38-45FC-A314-19C476BD29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AU$5,AmerIndian_AKNative_Table!$AU$7,AmerIndian_AKNative_Table!$AU$15,AmerIndian_AKNative_Table!$AU$21,AmerIndian_AKNative_Table!$AU$28,AmerIndian_AKNative_Table!$AU$38,AmerIndian_AKNative_Table!$AU$43,AmerIndian_AKNative_Table!$AU$48,AmerIndian_AKNative_Table!$AU$55,AmerIndian_AKNative_Table!$AU$61,AmerIndian_AKNative_Table!$AU$69)</c:f>
              <c:numCache>
                <c:formatCode>0%</c:formatCode>
                <c:ptCount val="11"/>
                <c:pt idx="0">
                  <c:v>1.0295386421652777E-2</c:v>
                </c:pt>
                <c:pt idx="1">
                  <c:v>6.7128321085358957E-3</c:v>
                </c:pt>
                <c:pt idx="2">
                  <c:v>5.8778915434205539E-3</c:v>
                </c:pt>
                <c:pt idx="3">
                  <c:v>1.0086455331412104E-2</c:v>
                </c:pt>
                <c:pt idx="4">
                  <c:v>1.5687644059509672E-2</c:v>
                </c:pt>
                <c:pt idx="5">
                  <c:v>3.6598285659250698E-3</c:v>
                </c:pt>
                <c:pt idx="6">
                  <c:v>1.7701385325808106E-2</c:v>
                </c:pt>
                <c:pt idx="7">
                  <c:v>8.5151097905645338E-3</c:v>
                </c:pt>
                <c:pt idx="8">
                  <c:v>8.8650414090750036E-3</c:v>
                </c:pt>
                <c:pt idx="9">
                  <c:v>3.6530535781191457E-3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8-45FC-A314-19C476BD2972}"/>
            </c:ext>
          </c:extLst>
        </c:ser>
        <c:ser>
          <c:idx val="1"/>
          <c:order val="1"/>
          <c:tx>
            <c:strRef>
              <c:f>AmerIndian_AKNative_Table!$AV$1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238-45FC-A314-19C476BD29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AV$5,AmerIndian_AKNative_Table!$AV$7,AmerIndian_AKNative_Table!$AV$15,AmerIndian_AKNative_Table!$AV$21,AmerIndian_AKNative_Table!$AV$28,AmerIndian_AKNative_Table!$AV$38,AmerIndian_AKNative_Table!$AV$43,AmerIndian_AKNative_Table!$AV$48,AmerIndian_AKNative_Table!$AV$55,AmerIndian_AKNative_Table!$AV$61,AmerIndian_AKNative_Table!$AV$69)</c:f>
              <c:numCache>
                <c:formatCode>0%</c:formatCode>
                <c:ptCount val="11"/>
                <c:pt idx="0">
                  <c:v>0.98970461357834727</c:v>
                </c:pt>
                <c:pt idx="1">
                  <c:v>0.9932871678914641</c:v>
                </c:pt>
                <c:pt idx="2">
                  <c:v>0.99412210845657945</c:v>
                </c:pt>
                <c:pt idx="3">
                  <c:v>0.98991354466858794</c:v>
                </c:pt>
                <c:pt idx="4">
                  <c:v>0.98431235594049038</c:v>
                </c:pt>
                <c:pt idx="5">
                  <c:v>0.99634017143407494</c:v>
                </c:pt>
                <c:pt idx="6">
                  <c:v>0.98229861467419188</c:v>
                </c:pt>
                <c:pt idx="7">
                  <c:v>0.99148489020943542</c:v>
                </c:pt>
                <c:pt idx="8">
                  <c:v>0.99113495859092504</c:v>
                </c:pt>
                <c:pt idx="9">
                  <c:v>0.99634694642188082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38-45FC-A314-19C476BD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Eastern Region Males 20-24,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AmerIndian_AKNative_Table!$U$1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BF-44DB-8EE0-E98C3139D4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(AmerIndian_AKNative_Table!$U$5,AmerIndian_AKNative_Table!$U$49:$U$53)</c:f>
              <c:numCache>
                <c:formatCode>0%</c:formatCode>
                <c:ptCount val="6"/>
                <c:pt idx="0">
                  <c:v>0.25537332434658877</c:v>
                </c:pt>
                <c:pt idx="1">
                  <c:v>0.21317365269461078</c:v>
                </c:pt>
                <c:pt idx="2">
                  <c:v>0.43258426966292135</c:v>
                </c:pt>
                <c:pt idx="3">
                  <c:v>0</c:v>
                </c:pt>
                <c:pt idx="4">
                  <c:v>0.18428709990300679</c:v>
                </c:pt>
                <c:pt idx="5">
                  <c:v>0.14049586776859505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F-44DB-8EE0-E98C3139D411}"/>
            </c:ext>
          </c:extLst>
        </c:ser>
        <c:ser>
          <c:idx val="1"/>
          <c:order val="1"/>
          <c:tx>
            <c:strRef>
              <c:f>AmerIndian_AKNative_Table!$V$1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BF-44DB-8EE0-E98C3139D4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(AmerIndian_AKNative_Table!$V$5,AmerIndian_AKNative_Table!$V$49:$V$53)</c:f>
              <c:numCache>
                <c:formatCode>0%</c:formatCode>
                <c:ptCount val="6"/>
                <c:pt idx="0">
                  <c:v>0.74462667565341123</c:v>
                </c:pt>
                <c:pt idx="1">
                  <c:v>0.78682634730538925</c:v>
                </c:pt>
                <c:pt idx="2">
                  <c:v>0.56741573033707871</c:v>
                </c:pt>
                <c:pt idx="3">
                  <c:v>1</c:v>
                </c:pt>
                <c:pt idx="4">
                  <c:v>0.81571290009699327</c:v>
                </c:pt>
                <c:pt idx="5">
                  <c:v>0.85950413223140498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BF-44DB-8EE0-E98C3139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Eastern Region Males 25-54,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AmerIndian_AKNative_Table!$AU$1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E-4960-BA04-49AE4C7AAC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(AmerIndian_AKNative_Table!$AU$5,AmerIndian_AKNative_Table!$AU$49:$AU$53)</c:f>
              <c:numCache>
                <c:formatCode>0%</c:formatCode>
                <c:ptCount val="6"/>
                <c:pt idx="0">
                  <c:v>1.0295386421652777E-2</c:v>
                </c:pt>
                <c:pt idx="1">
                  <c:v>1.0612638687891944E-2</c:v>
                </c:pt>
                <c:pt idx="2">
                  <c:v>0</c:v>
                </c:pt>
                <c:pt idx="3">
                  <c:v>0</c:v>
                </c:pt>
                <c:pt idx="4">
                  <c:v>5.4811982154238372E-3</c:v>
                </c:pt>
                <c:pt idx="5">
                  <c:v>1.1690480608647245E-2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E-4960-BA04-49AE4C7AACBF}"/>
            </c:ext>
          </c:extLst>
        </c:ser>
        <c:ser>
          <c:idx val="1"/>
          <c:order val="1"/>
          <c:tx>
            <c:strRef>
              <c:f>AmerIndian_AKNative_Table!$AV$1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AE-4960-BA04-49AE4C7AAC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(AmerIndian_AKNative_Table!$AV$5,AmerIndian_AKNative_Table!$AV$49:$AV$53)</c:f>
              <c:numCache>
                <c:formatCode>0%</c:formatCode>
                <c:ptCount val="6"/>
                <c:pt idx="0">
                  <c:v>0.98970461357834727</c:v>
                </c:pt>
                <c:pt idx="1">
                  <c:v>0.98938736131210803</c:v>
                </c:pt>
                <c:pt idx="2">
                  <c:v>1</c:v>
                </c:pt>
                <c:pt idx="3">
                  <c:v>1</c:v>
                </c:pt>
                <c:pt idx="4">
                  <c:v>0.99451880178457619</c:v>
                </c:pt>
                <c:pt idx="5">
                  <c:v>0.98830951939135281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AE-4960-BA04-49AE4C7A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Eastern Region Males 25-54,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AmerIndian_AKNative_Table!$AS$1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3C-4725-A811-B2C8E99CFC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(AmerIndian_AKNative_Table!$AS$5,AmerIndian_AKNative_Table!$AS$49:$AS$53)</c:f>
              <c:numCache>
                <c:formatCode>0%</c:formatCode>
                <c:ptCount val="6"/>
                <c:pt idx="0">
                  <c:v>0.13359215971744787</c:v>
                </c:pt>
                <c:pt idx="1">
                  <c:v>7.8660815862181044E-2</c:v>
                </c:pt>
                <c:pt idx="2">
                  <c:v>7.5085324232081918E-2</c:v>
                </c:pt>
                <c:pt idx="3">
                  <c:v>5.9643687064291247E-2</c:v>
                </c:pt>
                <c:pt idx="4">
                  <c:v>0.13342732632658294</c:v>
                </c:pt>
                <c:pt idx="5">
                  <c:v>0.10016898235073225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C-4725-A811-B2C8E99CFC1D}"/>
            </c:ext>
          </c:extLst>
        </c:ser>
        <c:ser>
          <c:idx val="1"/>
          <c:order val="1"/>
          <c:tx>
            <c:strRef>
              <c:f>AmerIndian_AKNative_Table!$AT$1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3C-4725-A811-B2C8E99CFC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(AmerIndian_AKNative_Table!$AT$5,AmerIndian_AKNative_Table!$AT$49:$AT$53)</c:f>
              <c:numCache>
                <c:formatCode>0%</c:formatCode>
                <c:ptCount val="6"/>
                <c:pt idx="0">
                  <c:v>0.86640784028255213</c:v>
                </c:pt>
                <c:pt idx="1">
                  <c:v>0.9213391841378189</c:v>
                </c:pt>
                <c:pt idx="2">
                  <c:v>0.92491467576791808</c:v>
                </c:pt>
                <c:pt idx="3">
                  <c:v>0.94035631293570876</c:v>
                </c:pt>
                <c:pt idx="4">
                  <c:v>0.86657267367341706</c:v>
                </c:pt>
                <c:pt idx="5">
                  <c:v>0.89983101764926776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3C-4725-A811-B2C8E99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Eastern Region Males 55-over,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AmerIndian_AKNative_Table!$BZ$1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CA-4CA5-BADE-E0B6AB3F80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(AmerIndian_AKNative_Table!$BZ$5,AmerIndian_AKNative_Table!$BZ$49:$BZ$53)</c:f>
              <c:numCache>
                <c:formatCode>0%</c:formatCode>
                <c:ptCount val="6"/>
                <c:pt idx="0">
                  <c:v>1.0611135059853433E-3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6.3335679099225895E-3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CA5-BADE-E0B6AB3F8091}"/>
            </c:ext>
          </c:extLst>
        </c:ser>
        <c:ser>
          <c:idx val="1"/>
          <c:order val="1"/>
          <c:tx>
            <c:strRef>
              <c:f>AmerIndian_AKNative_Table!$CA$1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CA-4CA5-BADE-E0B6AB3F80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(AmerIndian_AKNative_Table!$CA$5,AmerIndian_AKNative_Table!$CA$49:$CA$53)</c:f>
              <c:numCache>
                <c:formatCode>0%</c:formatCode>
                <c:ptCount val="6"/>
                <c:pt idx="0">
                  <c:v>0.99893888649401463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0.99366643209007743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CA-4CA5-BADE-E0B6AB3F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Eastern Region Males 55-over,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AmerIndian_AKNative_Table!$BX$1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9-41BB-B566-6ED65B1E57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(AmerIndian_AKNative_Table!$BX$5,AmerIndian_AKNative_Table!$BX$49:$BX$53)</c:f>
              <c:numCache>
                <c:formatCode>0%</c:formatCode>
                <c:ptCount val="6"/>
                <c:pt idx="0">
                  <c:v>8.2286222617591456E-2</c:v>
                </c:pt>
                <c:pt idx="1">
                  <c:v>4.0133779264214048E-2</c:v>
                </c:pt>
                <c:pt idx="2">
                  <c:v>1.8099547511312219E-2</c:v>
                </c:pt>
                <c:pt idx="3">
                  <c:v>2.1390374331550801E-2</c:v>
                </c:pt>
                <c:pt idx="4">
                  <c:v>8.662175168431184E-2</c:v>
                </c:pt>
                <c:pt idx="5">
                  <c:v>9.0136857008022653E-2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9-41BB-B566-6ED65B1E57A2}"/>
            </c:ext>
          </c:extLst>
        </c:ser>
        <c:ser>
          <c:idx val="1"/>
          <c:order val="1"/>
          <c:tx>
            <c:strRef>
              <c:f>AmerIndian_AKNative_Table!$BY$1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C9-41BB-B566-6ED65B1E57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(AmerIndian_AKNative_Table!$A$5,AmerIndian_AKNative_Table!$A$49:$A$53)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(AmerIndian_AKNative_Table!$BY$5,AmerIndian_AKNative_Table!$BY$49:$BY$53)</c:f>
              <c:numCache>
                <c:formatCode>0%</c:formatCode>
                <c:ptCount val="6"/>
                <c:pt idx="0">
                  <c:v>0.91771377738240856</c:v>
                </c:pt>
                <c:pt idx="1">
                  <c:v>0.95986622073578598</c:v>
                </c:pt>
                <c:pt idx="2">
                  <c:v>0.98190045248868774</c:v>
                </c:pt>
                <c:pt idx="3">
                  <c:v>0.97860962566844922</c:v>
                </c:pt>
                <c:pt idx="4">
                  <c:v>0.91337824831568815</c:v>
                </c:pt>
                <c:pt idx="5">
                  <c:v>0.90986314299197735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C9-41BB-B566-6ED65B1E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Navajo Region Males 16-19,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AmerIndian_AKNative_Table!$I$1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E6-4D93-97FA-CC6901CBF5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(AmerIndian_AKNative_Table!$I$5,AmerIndian_AKNative_Table!$I$56:$I$59)</c:f>
              <c:numCache>
                <c:formatCode>0%</c:formatCode>
                <c:ptCount val="5"/>
                <c:pt idx="0">
                  <c:v>2.49632147749759E-2</c:v>
                </c:pt>
                <c:pt idx="1">
                  <c:v>3.7825810553083282E-2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6-4D93-97FA-CC6901CBF5BF}"/>
            </c:ext>
          </c:extLst>
        </c:ser>
        <c:ser>
          <c:idx val="1"/>
          <c:order val="1"/>
          <c:tx>
            <c:strRef>
              <c:f>AmerIndian_AKNative_Table!$J$1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E6-4D93-97FA-CC6901CBF5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(AmerIndian_AKNative_Table!$J$5,AmerIndian_AKNative_Table!$J$56:$J$59)</c:f>
              <c:numCache>
                <c:formatCode>0%</c:formatCode>
                <c:ptCount val="5"/>
                <c:pt idx="0">
                  <c:v>0.97503678522502413</c:v>
                </c:pt>
                <c:pt idx="1">
                  <c:v>0.96217418944691668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6-4D93-97FA-CC6901CB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Navajo Region Males 16-19,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09-44DE-8D09-1A311B810D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(AmerIndian_AKNative_Table!$A$5,AmerIndian_AKNative_Table!$A$56:$A$59)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(AmerIndian_AKNative_Table!$G$5,AmerIndian_AKNative_Table!$G$56:$G$59)</c:f>
              <c:numCache>
                <c:formatCode>0%</c:formatCode>
                <c:ptCount val="5"/>
                <c:pt idx="0">
                  <c:v>0.37550085861476817</c:v>
                </c:pt>
                <c:pt idx="1">
                  <c:v>0.32870829203832175</c:v>
                </c:pt>
                <c:pt idx="2">
                  <c:v>0.57429718875502012</c:v>
                </c:pt>
                <c:pt idx="3">
                  <c:v>0.4762589928057554</c:v>
                </c:pt>
                <c:pt idx="4">
                  <c:v>0.16339869281045752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9-44DE-8D09-1A311B810DFC}"/>
            </c:ext>
          </c:extLst>
        </c:ser>
        <c:ser>
          <c:idx val="1"/>
          <c:order val="1"/>
          <c:tx>
            <c:strRef>
              <c:f>AmerIndian_AKNative_Table!$H$1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9-44DE-8D09-1A311B810D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(AmerIndian_AKNative_Table!$A$5,AmerIndian_AKNative_Table!$A$56:$A$59)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(AmerIndian_AKNative_Table!$H$5,AmerIndian_AKNative_Table!$H$56:$H$59)</c:f>
              <c:numCache>
                <c:formatCode>0%</c:formatCode>
                <c:ptCount val="5"/>
                <c:pt idx="0">
                  <c:v>0.62449914138523177</c:v>
                </c:pt>
                <c:pt idx="1">
                  <c:v>0.67129170796167825</c:v>
                </c:pt>
                <c:pt idx="2">
                  <c:v>0.42570281124497994</c:v>
                </c:pt>
                <c:pt idx="3">
                  <c:v>0.52374100719424466</c:v>
                </c:pt>
                <c:pt idx="4">
                  <c:v>0.83660130718954251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09-44DE-8D09-1A311B810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Navajo Region Males 20-24,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AmerIndian_AKNative_Table!$W$1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3-4489-B7D9-364D2ECA50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(AmerIndian_AKNative_Table!$W$5,AmerIndian_AKNative_Table!$W$56:$W$59)</c:f>
              <c:numCache>
                <c:formatCode>0%</c:formatCode>
                <c:ptCount val="5"/>
                <c:pt idx="0">
                  <c:v>3.3045283383219076E-2</c:v>
                </c:pt>
                <c:pt idx="1">
                  <c:v>3.4342258440046569E-2</c:v>
                </c:pt>
                <c:pt idx="2">
                  <c:v>0</c:v>
                </c:pt>
                <c:pt idx="3">
                  <c:v>4.3804034582132563E-2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3-4489-B7D9-364D2ECA5080}"/>
            </c:ext>
          </c:extLst>
        </c:ser>
        <c:ser>
          <c:idx val="1"/>
          <c:order val="1"/>
          <c:tx>
            <c:strRef>
              <c:f>AmerIndian_AKNative_Table!$X$1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83-4489-B7D9-364D2ECA50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(AmerIndian_AKNative_Table!$X$5,AmerIndian_AKNative_Table!$X$56:$X$59)</c:f>
              <c:numCache>
                <c:formatCode>0%</c:formatCode>
                <c:ptCount val="5"/>
                <c:pt idx="0">
                  <c:v>0.9669547166167809</c:v>
                </c:pt>
                <c:pt idx="1">
                  <c:v>0.96565774155995343</c:v>
                </c:pt>
                <c:pt idx="2">
                  <c:v>1</c:v>
                </c:pt>
                <c:pt idx="3">
                  <c:v>0.95619596541786744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83-4489-B7D9-364D2ECA5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Navajo Region Males 20-24,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AmerIndian_AKNative_Table!$U$1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E-4140-BB90-BB55C1E645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(AmerIndian_AKNative_Table!$A$5,AmerIndian_AKNative_Table!$A$56:$A$59)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(AmerIndian_AKNative_Table!$U$5,AmerIndian_AKNative_Table!$U$56:$U$59)</c:f>
              <c:numCache>
                <c:formatCode>0%</c:formatCode>
                <c:ptCount val="5"/>
                <c:pt idx="0">
                  <c:v>0.25537332434658877</c:v>
                </c:pt>
                <c:pt idx="1">
                  <c:v>0.24448462929475587</c:v>
                </c:pt>
                <c:pt idx="2">
                  <c:v>0.39194139194139194</c:v>
                </c:pt>
                <c:pt idx="3">
                  <c:v>0.19831223628691982</c:v>
                </c:pt>
                <c:pt idx="4">
                  <c:v>0.41586538461538464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E-4140-BB90-BB55C1E64535}"/>
            </c:ext>
          </c:extLst>
        </c:ser>
        <c:ser>
          <c:idx val="1"/>
          <c:order val="1"/>
          <c:tx>
            <c:strRef>
              <c:f>AmerIndian_AKNative_Table!$V$1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50E-4140-BB90-BB55C1E645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(AmerIndian_AKNative_Table!$A$5,AmerIndian_AKNative_Table!$A$56:$A$59)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(AmerIndian_AKNative_Table!$V$5,AmerIndian_AKNative_Table!$V$56:$V$59)</c:f>
              <c:numCache>
                <c:formatCode>0%</c:formatCode>
                <c:ptCount val="5"/>
                <c:pt idx="0">
                  <c:v>0.74462667565341123</c:v>
                </c:pt>
                <c:pt idx="1">
                  <c:v>0.7555153707052441</c:v>
                </c:pt>
                <c:pt idx="2">
                  <c:v>0.60805860805860801</c:v>
                </c:pt>
                <c:pt idx="3">
                  <c:v>0.80168776371308015</c:v>
                </c:pt>
                <c:pt idx="4">
                  <c:v>0.58413461538461542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0E-4140-BB90-BB55C1E6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Navajo Region Males 25-54,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AmerIndian_AKNative_Table!$AU$1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91-4D09-857F-F4E602F125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(AmerIndian_AKNative_Table!$AU$5,AmerIndian_AKNative_Table!$AU$56:$AU$59)</c:f>
              <c:numCache>
                <c:formatCode>0%</c:formatCode>
                <c:ptCount val="5"/>
                <c:pt idx="0">
                  <c:v>1.0295386421652777E-2</c:v>
                </c:pt>
                <c:pt idx="1">
                  <c:v>9.421499962613095E-3</c:v>
                </c:pt>
                <c:pt idx="2">
                  <c:v>0</c:v>
                </c:pt>
                <c:pt idx="3">
                  <c:v>9.7244732576985422E-3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1-4D09-857F-F4E602F1257B}"/>
            </c:ext>
          </c:extLst>
        </c:ser>
        <c:ser>
          <c:idx val="1"/>
          <c:order val="1"/>
          <c:tx>
            <c:strRef>
              <c:f>AmerIndian_AKNative_Table!$AV$1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91-4D09-857F-F4E602F125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(AmerIndian_AKNative_Table!$AV$5,AmerIndian_AKNative_Table!$AV$56:$AV$59)</c:f>
              <c:numCache>
                <c:formatCode>0%</c:formatCode>
                <c:ptCount val="5"/>
                <c:pt idx="0">
                  <c:v>0.98970461357834727</c:v>
                </c:pt>
                <c:pt idx="1">
                  <c:v>0.9905785000373869</c:v>
                </c:pt>
                <c:pt idx="2">
                  <c:v>1</c:v>
                </c:pt>
                <c:pt idx="3">
                  <c:v>0.99027552674230146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91-4D09-857F-F4E602F1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American Indian/Alaska Native Males 55-over by Region, United States 2010-2015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AmerIndian_AKNative_Table!$BX$1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0B-4946-BECA-C9E5C054E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BX$5,AmerIndian_AKNative_Table!$BX$7,AmerIndian_AKNative_Table!$BX$15,AmerIndian_AKNative_Table!$BX$21,AmerIndian_AKNative_Table!$BX$28,AmerIndian_AKNative_Table!$BX$38,AmerIndian_AKNative_Table!$BX$43,AmerIndian_AKNative_Table!$BX$48,AmerIndian_AKNative_Table!$BX$55,AmerIndian_AKNative_Table!$BX$61,AmerIndian_AKNative_Table!$BX$69)</c:f>
              <c:numCache>
                <c:formatCode>0%</c:formatCode>
                <c:ptCount val="11"/>
                <c:pt idx="0">
                  <c:v>8.2286222617591456E-2</c:v>
                </c:pt>
                <c:pt idx="1">
                  <c:v>0.20401907356948229</c:v>
                </c:pt>
                <c:pt idx="2">
                  <c:v>9.2992361341746932E-2</c:v>
                </c:pt>
                <c:pt idx="3">
                  <c:v>9.9809885931558942E-2</c:v>
                </c:pt>
                <c:pt idx="4">
                  <c:v>8.7777905771224518E-2</c:v>
                </c:pt>
                <c:pt idx="5">
                  <c:v>9.1547394004860921E-2</c:v>
                </c:pt>
                <c:pt idx="6">
                  <c:v>0.10055096418732783</c:v>
                </c:pt>
                <c:pt idx="7">
                  <c:v>7.1967213114754097E-2</c:v>
                </c:pt>
                <c:pt idx="8">
                  <c:v>5.2130193172797039E-2</c:v>
                </c:pt>
                <c:pt idx="9">
                  <c:v>0.109375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B-4946-BECA-C9E5C054EAB7}"/>
            </c:ext>
          </c:extLst>
        </c:ser>
        <c:ser>
          <c:idx val="1"/>
          <c:order val="1"/>
          <c:tx>
            <c:strRef>
              <c:f>AmerIndian_AKNative_Table!$BY$1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0B-4946-BECA-C9E5C054E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BY$5,AmerIndian_AKNative_Table!$BY$7,AmerIndian_AKNative_Table!$BY$15,AmerIndian_AKNative_Table!$BY$21,AmerIndian_AKNative_Table!$BY$28,AmerIndian_AKNative_Table!$BY$38,AmerIndian_AKNative_Table!$BY$43,AmerIndian_AKNative_Table!$BY$48,AmerIndian_AKNative_Table!$BY$55,AmerIndian_AKNative_Table!$BY$61,AmerIndian_AKNative_Table!$BY$69)</c:f>
              <c:numCache>
                <c:formatCode>0%</c:formatCode>
                <c:ptCount val="11"/>
                <c:pt idx="0">
                  <c:v>0.91771377738240856</c:v>
                </c:pt>
                <c:pt idx="1">
                  <c:v>0.79598092643051777</c:v>
                </c:pt>
                <c:pt idx="2">
                  <c:v>0.90700763865825307</c:v>
                </c:pt>
                <c:pt idx="3">
                  <c:v>0.90019011406844107</c:v>
                </c:pt>
                <c:pt idx="4">
                  <c:v>0.91222209422877554</c:v>
                </c:pt>
                <c:pt idx="5">
                  <c:v>0.90845260599513911</c:v>
                </c:pt>
                <c:pt idx="6">
                  <c:v>0.89944903581267222</c:v>
                </c:pt>
                <c:pt idx="7">
                  <c:v>0.92803278688524593</c:v>
                </c:pt>
                <c:pt idx="8">
                  <c:v>0.94786980682720301</c:v>
                </c:pt>
                <c:pt idx="9">
                  <c:v>0.890625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0B-4946-BECA-C9E5C054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Navajo Region Males 25-54,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AmerIndian_AKNative_Table!$AS$1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E8-4206-AFB4-54D076FDA4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(AmerIndian_AKNative_Table!$A$5,AmerIndian_AKNative_Table!$A$56:$A$59)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(AmerIndian_AKNative_Table!$AS$5,AmerIndian_AKNative_Table!$AS$56:$AS$59)</c:f>
              <c:numCache>
                <c:formatCode>0%</c:formatCode>
                <c:ptCount val="5"/>
                <c:pt idx="0">
                  <c:v>0.13359215971744787</c:v>
                </c:pt>
                <c:pt idx="1">
                  <c:v>0.14689379261756788</c:v>
                </c:pt>
                <c:pt idx="2">
                  <c:v>0.18355065195586762</c:v>
                </c:pt>
                <c:pt idx="3">
                  <c:v>0.10273196525242352</c:v>
                </c:pt>
                <c:pt idx="4">
                  <c:v>0.12005219660722052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8-4206-AFB4-54D076FDA4DC}"/>
            </c:ext>
          </c:extLst>
        </c:ser>
        <c:ser>
          <c:idx val="1"/>
          <c:order val="1"/>
          <c:tx>
            <c:strRef>
              <c:f>AmerIndian_AKNative_Table!$AT$1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E8-4206-AFB4-54D076FDA4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(AmerIndian_AKNative_Table!$A$5,AmerIndian_AKNative_Table!$A$56:$A$59)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(AmerIndian_AKNative_Table!$AT$5,AmerIndian_AKNative_Table!$AT$56:$AT$59)</c:f>
              <c:numCache>
                <c:formatCode>0%</c:formatCode>
                <c:ptCount val="5"/>
                <c:pt idx="0">
                  <c:v>0.86640784028255213</c:v>
                </c:pt>
                <c:pt idx="1">
                  <c:v>0.85310620738243215</c:v>
                </c:pt>
                <c:pt idx="2">
                  <c:v>0.81644934804413238</c:v>
                </c:pt>
                <c:pt idx="3">
                  <c:v>0.89726803474757644</c:v>
                </c:pt>
                <c:pt idx="4">
                  <c:v>0.87994780339277945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8-4206-AFB4-54D076FD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Navajo Region Males 55-over,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AmerIndian_AKNative_Table!$BZ$1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A7-4761-AE4F-E09C8A46EE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(AmerIndian_AKNative_Table!$BZ$5,AmerIndian_AKNative_Table!$BZ$56:$BZ$59)</c:f>
              <c:numCache>
                <c:formatCode>0%</c:formatCode>
                <c:ptCount val="5"/>
                <c:pt idx="0">
                  <c:v>1.0611135059853433E-3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7-4761-AE4F-E09C8A46EE13}"/>
            </c:ext>
          </c:extLst>
        </c:ser>
        <c:ser>
          <c:idx val="1"/>
          <c:order val="1"/>
          <c:tx>
            <c:strRef>
              <c:f>AmerIndian_AKNative_Table!$CA$1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A7-4761-AE4F-E09C8A46EE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(AKNative!$A$5,AKNative!$A$42:$A$46)</c:f>
              <c:strCache>
                <c:ptCount val="6"/>
                <c:pt idx="0">
                  <c:v>American Indian</c:v>
                </c:pt>
                <c:pt idx="1">
                  <c:v>Creek</c:v>
                </c:pt>
                <c:pt idx="2">
                  <c:v>Delaware</c:v>
                </c:pt>
                <c:pt idx="3">
                  <c:v>Houma</c:v>
                </c:pt>
                <c:pt idx="4">
                  <c:v>Iroquois</c:v>
                </c:pt>
                <c:pt idx="5">
                  <c:v>Lumbee</c:v>
                </c:pt>
              </c:strCache>
            </c:strRef>
          </c:cat>
          <c:val>
            <c:numRef>
              <c:f>(AmerIndian_AKNative_Table!$CA$5,AmerIndian_AKNative_Table!$CA$56:$CA$59)</c:f>
              <c:numCache>
                <c:formatCode>0%</c:formatCode>
                <c:ptCount val="5"/>
                <c:pt idx="0">
                  <c:v>0.99893888649401463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A7-4761-AE4F-E09C8A46E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Navajo Region Males 55-over,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AmerIndian_AKNative_Table!$BX$1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2-473C-95F8-DD88C1BDED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(AmerIndian_AKNative_Table!$A$5,AmerIndian_AKNative_Table!$A$56:$A$59)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(AmerIndian_AKNative_Table!$BX$5,AmerIndian_AKNative_Table!$BX$56:$BX$59)</c:f>
              <c:numCache>
                <c:formatCode>0%</c:formatCode>
                <c:ptCount val="5"/>
                <c:pt idx="0">
                  <c:v>8.2286222617591456E-2</c:v>
                </c:pt>
                <c:pt idx="1">
                  <c:v>5.1630434782608696E-2</c:v>
                </c:pt>
                <c:pt idx="2">
                  <c:v>3.5294117647058823E-2</c:v>
                </c:pt>
                <c:pt idx="3">
                  <c:v>4.8630519843487985E-2</c:v>
                </c:pt>
                <c:pt idx="4">
                  <c:v>7.829977628635347E-2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2-473C-95F8-DD88C1BDED61}"/>
            </c:ext>
          </c:extLst>
        </c:ser>
        <c:ser>
          <c:idx val="1"/>
          <c:order val="1"/>
          <c:tx>
            <c:strRef>
              <c:f>AmerIndian_AKNative_Table!$BY$1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92-473C-95F8-DD88C1BDED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(AmerIndian_AKNative_Table!$A$5,AmerIndian_AKNative_Table!$A$56:$A$59)</c:f>
              <c:strCache>
                <c:ptCount val="5"/>
                <c:pt idx="0">
                  <c:v>American Indian</c:v>
                </c:pt>
                <c:pt idx="1">
                  <c:v>Navajo</c:v>
                </c:pt>
                <c:pt idx="2">
                  <c:v>Ute</c:v>
                </c:pt>
                <c:pt idx="3">
                  <c:v>Pueblo</c:v>
                </c:pt>
                <c:pt idx="4">
                  <c:v>Hopi</c:v>
                </c:pt>
              </c:strCache>
            </c:strRef>
          </c:cat>
          <c:val>
            <c:numRef>
              <c:f>(AmerIndian_AKNative_Table!$BY$5,AmerIndian_AKNative_Table!$BY$56:$BY$59)</c:f>
              <c:numCache>
                <c:formatCode>0%</c:formatCode>
                <c:ptCount val="5"/>
                <c:pt idx="0">
                  <c:v>0.91771377738240856</c:v>
                </c:pt>
                <c:pt idx="1">
                  <c:v>0.94836956521739135</c:v>
                </c:pt>
                <c:pt idx="2">
                  <c:v>0.96470588235294119</c:v>
                </c:pt>
                <c:pt idx="3">
                  <c:v>0.95136948015651202</c:v>
                </c:pt>
                <c:pt idx="4">
                  <c:v>0.92170022371364657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92-473C-95F8-DD88C1BD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Western Region Males 16-19,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AmerIndian_AKNative_Table!$I$1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BD-415F-AB67-8D2E3B9C6A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(AmerIndian_AKNative_Table!$I$5,AmerIndian_AKNative_Table!$I$62:$I$67)</c:f>
              <c:numCache>
                <c:formatCode>0%</c:formatCode>
                <c:ptCount val="7"/>
                <c:pt idx="0">
                  <c:v>2.49632147749759E-2</c:v>
                </c:pt>
                <c:pt idx="1">
                  <c:v>0</c:v>
                </c:pt>
                <c:pt idx="2">
                  <c:v>0</c:v>
                </c:pt>
                <c:pt idx="3">
                  <c:v>3.0395136778115502E-2</c:v>
                </c:pt>
                <c:pt idx="4">
                  <c:v>3.608247422680412E-2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D-415F-AB67-8D2E3B9C6A5D}"/>
            </c:ext>
          </c:extLst>
        </c:ser>
        <c:ser>
          <c:idx val="1"/>
          <c:order val="1"/>
          <c:tx>
            <c:strRef>
              <c:f>AmerIndian_AKNative_Table!$J$1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BD-415F-AB67-8D2E3B9C6A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(AmerIndian_AKNative_Table!$J$5,AmerIndian_AKNative_Table!$J$62:$J$67)</c:f>
              <c:numCache>
                <c:formatCode>0%</c:formatCode>
                <c:ptCount val="7"/>
                <c:pt idx="0">
                  <c:v>0.97503678522502413</c:v>
                </c:pt>
                <c:pt idx="1">
                  <c:v>1</c:v>
                </c:pt>
                <c:pt idx="2">
                  <c:v>1</c:v>
                </c:pt>
                <c:pt idx="3">
                  <c:v>0.96960486322188455</c:v>
                </c:pt>
                <c:pt idx="4">
                  <c:v>0.96391752577319589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D-415F-AB67-8D2E3B9C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Western Region Males 16-19,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E-4BA8-B07F-CE34EB75BA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(AmerIndian_AKNative_Table!$G$5,AmerIndian_AKNative_Table!$G$62:$G$67)</c:f>
              <c:numCache>
                <c:formatCode>0%</c:formatCode>
                <c:ptCount val="7"/>
                <c:pt idx="0">
                  <c:v>0.37550085861476817</c:v>
                </c:pt>
                <c:pt idx="1">
                  <c:v>0.4472573839662447</c:v>
                </c:pt>
                <c:pt idx="2">
                  <c:v>0.54166666666666663</c:v>
                </c:pt>
                <c:pt idx="3">
                  <c:v>0.41065830721003133</c:v>
                </c:pt>
                <c:pt idx="4">
                  <c:v>0.25668449197860965</c:v>
                </c:pt>
                <c:pt idx="5">
                  <c:v>0.54929577464788737</c:v>
                </c:pt>
                <c:pt idx="6">
                  <c:v>0.65714285714285714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E-4BA8-B07F-CE34EB75BA7A}"/>
            </c:ext>
          </c:extLst>
        </c:ser>
        <c:ser>
          <c:idx val="1"/>
          <c:order val="1"/>
          <c:tx>
            <c:strRef>
              <c:f>AmerIndian_AKNative_Table!$H$1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DE-4BA8-B07F-CE34EB75BA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(AmerIndian_AKNative_Table!$H$5,AmerIndian_AKNative_Table!$H$62:$H$67)</c:f>
              <c:numCache>
                <c:formatCode>0%</c:formatCode>
                <c:ptCount val="7"/>
                <c:pt idx="0">
                  <c:v>0.62449914138523177</c:v>
                </c:pt>
                <c:pt idx="1">
                  <c:v>0.5527426160337553</c:v>
                </c:pt>
                <c:pt idx="2">
                  <c:v>0.45833333333333331</c:v>
                </c:pt>
                <c:pt idx="3">
                  <c:v>0.58934169278996862</c:v>
                </c:pt>
                <c:pt idx="4">
                  <c:v>0.74331550802139035</c:v>
                </c:pt>
                <c:pt idx="5">
                  <c:v>0.45070422535211269</c:v>
                </c:pt>
                <c:pt idx="6">
                  <c:v>0.34285714285714286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E-4BA8-B07F-CE34EB75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Western Region Males 20-24,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AmerIndian_AKNative_Table!$W$1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EB-4590-AD87-E76007E66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(AmerIndian_AKNative_Table!$W$5,AmerIndian_AKNative_Table!$W$62:$W$67)</c:f>
              <c:numCache>
                <c:formatCode>0%</c:formatCode>
                <c:ptCount val="7"/>
                <c:pt idx="0">
                  <c:v>3.3045283383219076E-2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7.6923076923076927E-3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B-4590-AD87-E76007E666EE}"/>
            </c:ext>
          </c:extLst>
        </c:ser>
        <c:ser>
          <c:idx val="1"/>
          <c:order val="1"/>
          <c:tx>
            <c:strRef>
              <c:f>AmerIndian_AKNative_Table!$X$1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EB-4590-AD87-E76007E66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(AmerIndian_AKNative_Table!$X$5,AmerIndian_AKNative_Table!$X$62:$X$67)</c:f>
              <c:numCache>
                <c:formatCode>0%</c:formatCode>
                <c:ptCount val="7"/>
                <c:pt idx="0">
                  <c:v>0.9669547166167809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0.99230769230769234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EB-4590-AD87-E76007E66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Western Region 20-24,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AmerIndian_AKNative_Table!$U$1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A1-4309-9465-EE8BD5223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(AmerIndian_AKNative_Table!$U$5,AmerIndian_AKNative_Table!$U$62:$U$67)</c:f>
              <c:numCache>
                <c:formatCode>0%</c:formatCode>
                <c:ptCount val="7"/>
                <c:pt idx="0">
                  <c:v>0.25537332434658877</c:v>
                </c:pt>
                <c:pt idx="1">
                  <c:v>9.6842105263157896E-2</c:v>
                </c:pt>
                <c:pt idx="2">
                  <c:v>0.6071428571428571</c:v>
                </c:pt>
                <c:pt idx="3">
                  <c:v>0.22500000000000001</c:v>
                </c:pt>
                <c:pt idx="4">
                  <c:v>0.30434782608695654</c:v>
                </c:pt>
                <c:pt idx="5">
                  <c:v>0.42424242424242425</c:v>
                </c:pt>
                <c:pt idx="6">
                  <c:v>0.35991140642303432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1-4309-9465-EE8BD5223F94}"/>
            </c:ext>
          </c:extLst>
        </c:ser>
        <c:ser>
          <c:idx val="1"/>
          <c:order val="1"/>
          <c:tx>
            <c:strRef>
              <c:f>AmerIndian_AKNative_Table!$V$1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A1-4309-9465-EE8BD5223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(AmerIndian_AKNative_Table!$V$5,AmerIndian_AKNative_Table!$V$62:$V$67)</c:f>
              <c:numCache>
                <c:formatCode>0%</c:formatCode>
                <c:ptCount val="7"/>
                <c:pt idx="0">
                  <c:v>0.74462667565341123</c:v>
                </c:pt>
                <c:pt idx="1">
                  <c:v>0.90315789473684216</c:v>
                </c:pt>
                <c:pt idx="2">
                  <c:v>0.39285714285714285</c:v>
                </c:pt>
                <c:pt idx="3">
                  <c:v>0.77500000000000002</c:v>
                </c:pt>
                <c:pt idx="4">
                  <c:v>0.69565217391304346</c:v>
                </c:pt>
                <c:pt idx="5">
                  <c:v>0.5757575757575758</c:v>
                </c:pt>
                <c:pt idx="6">
                  <c:v>0.64008859357696568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1-4309-9465-EE8BD5223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Western Region Males 25-54,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AmerIndian_AKNative_Table!$AU$1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37-491C-9FD3-EF126D836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(AmerIndian_AKNative_Table!$AU$5,AmerIndian_AKNative_Table!$AU$62:$AU$67)</c:f>
              <c:numCache>
                <c:formatCode>0%</c:formatCode>
                <c:ptCount val="7"/>
                <c:pt idx="0">
                  <c:v>1.0295386421652777E-2</c:v>
                </c:pt>
                <c:pt idx="1">
                  <c:v>0</c:v>
                </c:pt>
                <c:pt idx="2">
                  <c:v>0</c:v>
                </c:pt>
                <c:pt idx="3">
                  <c:v>1.144244105409154E-2</c:v>
                </c:pt>
                <c:pt idx="4">
                  <c:v>0</c:v>
                </c:pt>
                <c:pt idx="5">
                  <c:v>0</c:v>
                </c:pt>
                <c:pt idx="6">
                  <c:v>3.126628452318916E-3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7-491C-9FD3-EF126D836243}"/>
            </c:ext>
          </c:extLst>
        </c:ser>
        <c:ser>
          <c:idx val="1"/>
          <c:order val="1"/>
          <c:tx>
            <c:strRef>
              <c:f>AmerIndian_AKNative_Table!$AV$1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37-491C-9FD3-EF126D836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(AmerIndian_AKNative_Table!$AV$5,AmerIndian_AKNative_Table!$AV$62:$AV$67)</c:f>
              <c:numCache>
                <c:formatCode>0%</c:formatCode>
                <c:ptCount val="7"/>
                <c:pt idx="0">
                  <c:v>0.98970461357834727</c:v>
                </c:pt>
                <c:pt idx="1">
                  <c:v>1</c:v>
                </c:pt>
                <c:pt idx="2">
                  <c:v>1</c:v>
                </c:pt>
                <c:pt idx="3">
                  <c:v>0.98855755894590847</c:v>
                </c:pt>
                <c:pt idx="4">
                  <c:v>1</c:v>
                </c:pt>
                <c:pt idx="5">
                  <c:v>1</c:v>
                </c:pt>
                <c:pt idx="6">
                  <c:v>0.99687337154768108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7-491C-9FD3-EF126D83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Western Region Males 25-54,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AmerIndian_AKNative_Table!$AS$1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2E-4688-8041-CBB8F9100F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(AmerIndian_AKNative_Table!$AS$5,AmerIndian_AKNative_Table!$AS$62:$AS$67)</c:f>
              <c:numCache>
                <c:formatCode>0%</c:formatCode>
                <c:ptCount val="7"/>
                <c:pt idx="0">
                  <c:v>0.13359215971744787</c:v>
                </c:pt>
                <c:pt idx="1">
                  <c:v>0.21740907233346957</c:v>
                </c:pt>
                <c:pt idx="2">
                  <c:v>0.1099009900990099</c:v>
                </c:pt>
                <c:pt idx="3">
                  <c:v>0.13504033672395652</c:v>
                </c:pt>
                <c:pt idx="4">
                  <c:v>4.8808172531214528E-2</c:v>
                </c:pt>
                <c:pt idx="5">
                  <c:v>0.18697068403908795</c:v>
                </c:pt>
                <c:pt idx="6">
                  <c:v>0.21118661787767903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E-4688-8041-CBB8F9100FB1}"/>
            </c:ext>
          </c:extLst>
        </c:ser>
        <c:ser>
          <c:idx val="1"/>
          <c:order val="1"/>
          <c:tx>
            <c:strRef>
              <c:f>AmerIndian_AKNative_Table!$AT$1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2E-4688-8041-CBB8F9100F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(AmerIndian_AKNative_Table!$AT$5,AmerIndian_AKNative_Table!$AT$62:$AT$67)</c:f>
              <c:numCache>
                <c:formatCode>0%</c:formatCode>
                <c:ptCount val="7"/>
                <c:pt idx="0">
                  <c:v>0.86640784028255213</c:v>
                </c:pt>
                <c:pt idx="1">
                  <c:v>0.78259092766653049</c:v>
                </c:pt>
                <c:pt idx="2">
                  <c:v>0.89009900990099011</c:v>
                </c:pt>
                <c:pt idx="3">
                  <c:v>0.86495966327604346</c:v>
                </c:pt>
                <c:pt idx="4">
                  <c:v>0.9511918274687855</c:v>
                </c:pt>
                <c:pt idx="5">
                  <c:v>0.8130293159609121</c:v>
                </c:pt>
                <c:pt idx="6">
                  <c:v>0.78881338212232099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2E-4688-8041-CBB8F910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Western Region Males 55-over,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AmerIndian_AKNative_Table!$BZ$1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5-4FB0-81E0-0C6C41CDE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(AmerIndian_AKNative_Table!$BZ$5,AmerIndian_AKNative_Table!$BZ$62:$BZ$67)</c:f>
              <c:numCache>
                <c:formatCode>0%</c:formatCode>
                <c:ptCount val="7"/>
                <c:pt idx="0">
                  <c:v>1.0611135059853433E-3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5-4FB0-81E0-0C6C41CDE5EB}"/>
            </c:ext>
          </c:extLst>
        </c:ser>
        <c:ser>
          <c:idx val="1"/>
          <c:order val="1"/>
          <c:tx>
            <c:strRef>
              <c:f>AmerIndian_AKNative_Table!$CA$1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85-4FB0-81E0-0C6C41CDE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(AmerIndian_AKNative_Table!$CA$5,AmerIndian_AKNative_Table!$CA$62:$CA$67)</c:f>
              <c:numCache>
                <c:formatCode>0%</c:formatCode>
                <c:ptCount val="7"/>
                <c:pt idx="0">
                  <c:v>0.99893888649401463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85-4FB0-81E0-0C6C41CD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American Indian/Alaska Native Males 55-over by Region,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AmerIndian_AKNative_Table!$BZ$1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1-49DA-A029-A33AD6835D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BZ$5,AmerIndian_AKNative_Table!$BZ$7,AmerIndian_AKNative_Table!$BZ$15,AmerIndian_AKNative_Table!$BZ$21,AmerIndian_AKNative_Table!$BZ$28,AmerIndian_AKNative_Table!$BZ$38,AmerIndian_AKNative_Table!$BZ$43,AmerIndian_AKNative_Table!$BZ$48,AmerIndian_AKNative_Table!$BZ$55,AmerIndian_AKNative_Table!$BZ$61,AmerIndian_AKNative_Table!$BZ$69)</c:f>
              <c:numCache>
                <c:formatCode>0%</c:formatCode>
                <c:ptCount val="11"/>
                <c:pt idx="0">
                  <c:v>1.0611135059853433E-3</c:v>
                </c:pt>
                <c:pt idx="1">
                  <c:v>0</c:v>
                </c:pt>
                <c:pt idx="2">
                  <c:v>0</c:v>
                </c:pt>
                <c:pt idx="3">
                  <c:v>2.232142857142857E-3</c:v>
                </c:pt>
                <c:pt idx="4">
                  <c:v>1.4853647881170817E-3</c:v>
                </c:pt>
                <c:pt idx="5">
                  <c:v>0</c:v>
                </c:pt>
                <c:pt idx="6">
                  <c:v>0</c:v>
                </c:pt>
                <c:pt idx="7">
                  <c:v>2.2244191794364805E-3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1-49DA-A029-A33AD6835DFD}"/>
            </c:ext>
          </c:extLst>
        </c:ser>
        <c:ser>
          <c:idx val="1"/>
          <c:order val="1"/>
          <c:tx>
            <c:strRef>
              <c:f>AmerIndian_AKNative_Table!$CA$1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B1-49DA-A029-A33AD6835D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,AmerIndian_AKNative_Table!$A$15,AmerIndian_AKNative_Table!$A$21,AmerIndian_AKNative_Table!$A$28,AmerIndian_AKNative_Table!$A$38,AmerIndian_AKNative_Table!$A$43,AmerIndian_AKNative_Table!$A$48,AmerIndian_AKNative_Table!$A$55,AmerIndian_AKNative_Table!$A$61,AmerIndian_AKNative_Table!$A$69)</c:f>
              <c:strCache>
                <c:ptCount val="11"/>
                <c:pt idx="0">
                  <c:v>American Indian</c:v>
                </c:pt>
                <c:pt idx="1">
                  <c:v>Alsaskan Indian</c:v>
                </c:pt>
                <c:pt idx="2">
                  <c:v>Great Plains Region</c:v>
                </c:pt>
                <c:pt idx="3">
                  <c:v>Rocky Mountains Region</c:v>
                </c:pt>
                <c:pt idx="4">
                  <c:v>Eastern OK Region</c:v>
                </c:pt>
                <c:pt idx="5">
                  <c:v>Midwest Region</c:v>
                </c:pt>
                <c:pt idx="6">
                  <c:v>Northwest Region</c:v>
                </c:pt>
                <c:pt idx="7">
                  <c:v>Eastern Region</c:v>
                </c:pt>
                <c:pt idx="8">
                  <c:v>Navajo Region</c:v>
                </c:pt>
                <c:pt idx="9">
                  <c:v>Western Region</c:v>
                </c:pt>
                <c:pt idx="10">
                  <c:v>Southwest Region</c:v>
                </c:pt>
              </c:strCache>
            </c:strRef>
          </c:cat>
          <c:val>
            <c:numRef>
              <c:f>(AmerIndian_AKNative_Table!$CA$5,AmerIndian_AKNative_Table!$CA$7,AmerIndian_AKNative_Table!$CA$15,AmerIndian_AKNative_Table!$CA$21,AmerIndian_AKNative_Table!$CA$28,AmerIndian_AKNative_Table!$CA$38,AmerIndian_AKNative_Table!$CA$43,AmerIndian_AKNative_Table!$CA$48,AmerIndian_AKNative_Table!$CA$55,AmerIndian_AKNative_Table!$CA$61,AmerIndian_AKNative_Table!$CA$69)</c:f>
              <c:numCache>
                <c:formatCode>0%</c:formatCode>
                <c:ptCount val="11"/>
                <c:pt idx="0">
                  <c:v>0.99893888649401463</c:v>
                </c:pt>
                <c:pt idx="1">
                  <c:v>1</c:v>
                </c:pt>
                <c:pt idx="2">
                  <c:v>1</c:v>
                </c:pt>
                <c:pt idx="3">
                  <c:v>0.9977678571428571</c:v>
                </c:pt>
                <c:pt idx="4">
                  <c:v>0.99851463521188288</c:v>
                </c:pt>
                <c:pt idx="5">
                  <c:v>1</c:v>
                </c:pt>
                <c:pt idx="6">
                  <c:v>1</c:v>
                </c:pt>
                <c:pt idx="7">
                  <c:v>0.9977755808205635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1-49DA-A029-A33AD683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Western Region Males 55-over,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AmerIndian_AKNative_Table!$BX$1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25-4ACA-8609-7CB7EC3AA1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(AmerIndian_AKNative_Table!$BX$5,AmerIndian_AKNative_Table!$BX$62:$BX$67)</c:f>
              <c:numCache>
                <c:formatCode>0%</c:formatCode>
                <c:ptCount val="7"/>
                <c:pt idx="0">
                  <c:v>8.2286222617591456E-2</c:v>
                </c:pt>
                <c:pt idx="1">
                  <c:v>0.18733509234828497</c:v>
                </c:pt>
                <c:pt idx="2">
                  <c:v>5.2941176470588235E-2</c:v>
                </c:pt>
                <c:pt idx="3">
                  <c:v>0.04</c:v>
                </c:pt>
                <c:pt idx="4">
                  <c:v>0.14583333333333334</c:v>
                </c:pt>
                <c:pt idx="5">
                  <c:v>6.9767441860465115E-2</c:v>
                </c:pt>
                <c:pt idx="6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5-4ACA-8609-7CB7EC3AA1ED}"/>
            </c:ext>
          </c:extLst>
        </c:ser>
        <c:ser>
          <c:idx val="1"/>
          <c:order val="1"/>
          <c:tx>
            <c:strRef>
              <c:f>AmerIndian_AKNative_Table!$BY$1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25-4ACA-8609-7CB7EC3AA1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(AmerIndian_AKNative_Table!$A$5,AmerIndian_AKNative_Table!$A$62:$A$67)</c:f>
              <c:strCache>
                <c:ptCount val="7"/>
                <c:pt idx="0">
                  <c:v>American Indian</c:v>
                </c:pt>
                <c:pt idx="1">
                  <c:v>Pima</c:v>
                </c:pt>
                <c:pt idx="2">
                  <c:v>Shoshone</c:v>
                </c:pt>
                <c:pt idx="3">
                  <c:v>Yaqui</c:v>
                </c:pt>
                <c:pt idx="4">
                  <c:v>Yuman</c:v>
                </c:pt>
                <c:pt idx="5">
                  <c:v>Paiute </c:v>
                </c:pt>
                <c:pt idx="6">
                  <c:v>Tohonoo-Odamn</c:v>
                </c:pt>
              </c:strCache>
            </c:strRef>
          </c:cat>
          <c:val>
            <c:numRef>
              <c:f>(AmerIndian_AKNative_Table!$BY$5,AmerIndian_AKNative_Table!$BY$62:$BY$67)</c:f>
              <c:numCache>
                <c:formatCode>0%</c:formatCode>
                <c:ptCount val="7"/>
                <c:pt idx="0">
                  <c:v>0.91771377738240856</c:v>
                </c:pt>
                <c:pt idx="1">
                  <c:v>0.81266490765171506</c:v>
                </c:pt>
                <c:pt idx="2">
                  <c:v>0.94705882352941173</c:v>
                </c:pt>
                <c:pt idx="3">
                  <c:v>0.96</c:v>
                </c:pt>
                <c:pt idx="4">
                  <c:v>0.85416666666666663</c:v>
                </c:pt>
                <c:pt idx="5">
                  <c:v>0.93023255813953487</c:v>
                </c:pt>
                <c:pt idx="6">
                  <c:v>0.84615384615384615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25-4ACA-8609-7CB7EC3A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Southwest Region Males 16-19,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AmerIndian_AKNative_Table!$I$1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06-4A70-AB05-A03915F6B2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(AmerIndian_AKNative_Table!$I$5,AmerIndian_AKNative_Table!$I$70)</c:f>
              <c:numCache>
                <c:formatCode>0%</c:formatCode>
                <c:ptCount val="2"/>
                <c:pt idx="0">
                  <c:v>2.49632147749759E-2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6-4A70-AB05-A03915F6B286}"/>
            </c:ext>
          </c:extLst>
        </c:ser>
        <c:ser>
          <c:idx val="1"/>
          <c:order val="1"/>
          <c:tx>
            <c:strRef>
              <c:f>AmerIndian_AKNative_Table!$J$1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06-4A70-AB05-A03915F6B2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(AmerIndian_AKNative_Table!$J$5,AmerIndian_AKNative_Table!$J$70)</c:f>
              <c:numCache>
                <c:formatCode>0%</c:formatCode>
                <c:ptCount val="2"/>
                <c:pt idx="0">
                  <c:v>0.97503678522502413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6-4A70-AB05-A03915F6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Alaska Native Males 16-19 by Ethnicity,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E-4530-A52D-F333320DBE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(AmerIndian_AKNative_Table!$G$5,AmerIndian_AKNative_Table!$G$70)</c:f>
              <c:numCache>
                <c:formatCode>0%</c:formatCode>
                <c:ptCount val="2"/>
                <c:pt idx="0">
                  <c:v>0.37550085861476817</c:v>
                </c:pt>
                <c:pt idx="1">
                  <c:v>0.48421052631578948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E-4530-A52D-F333320DBEEA}"/>
            </c:ext>
          </c:extLst>
        </c:ser>
        <c:ser>
          <c:idx val="1"/>
          <c:order val="1"/>
          <c:tx>
            <c:strRef>
              <c:f>AmerIndian_AKNative_Table!$H$1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0E-4530-A52D-F333320DBE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(AmerIndian_AKNative_Table!$H$5,AmerIndian_AKNative_Table!$H$70)</c:f>
              <c:numCache>
                <c:formatCode>0%</c:formatCode>
                <c:ptCount val="2"/>
                <c:pt idx="0">
                  <c:v>0.62449914138523177</c:v>
                </c:pt>
                <c:pt idx="1">
                  <c:v>0.51578947368421058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0E-4530-A52D-F333320DB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Southwest Region Males 20-24,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AmerIndian_AKNative_Table!$W$1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E6-448A-BAD6-801D7D7D54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(AmerIndian_AKNative_Table!$W$5,AmerIndian_AKNative_Table!$W$70)</c:f>
              <c:numCache>
                <c:formatCode>0%</c:formatCode>
                <c:ptCount val="2"/>
                <c:pt idx="0">
                  <c:v>3.3045283383219076E-2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6-448A-BAD6-801D7D7D54B1}"/>
            </c:ext>
          </c:extLst>
        </c:ser>
        <c:ser>
          <c:idx val="1"/>
          <c:order val="1"/>
          <c:tx>
            <c:strRef>
              <c:f>AmerIndian_AKNative_Table!$X$1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E6-448A-BAD6-801D7D7D54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(AmerIndian_AKNative_Table!$X$5,AmerIndian_AKNative_Table!$X$70)</c:f>
              <c:numCache>
                <c:formatCode>0%</c:formatCode>
                <c:ptCount val="2"/>
                <c:pt idx="0">
                  <c:v>0.9669547166167809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6-448A-BAD6-801D7D7D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Alaska Native Males 20-24 by Ethnicity,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AmerIndian_AKNative_Table!$U$1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90-4BD9-AC7D-B79D200B84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(AmerIndian_AKNative_Table!$U$5,AmerIndian_AKNative_Table!$U$70)</c:f>
              <c:numCache>
                <c:formatCode>0%</c:formatCode>
                <c:ptCount val="2"/>
                <c:pt idx="0">
                  <c:v>0.25537332434658877</c:v>
                </c:pt>
                <c:pt idx="1">
                  <c:v>0.42735042735042733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0-4BD9-AC7D-B79D200B8450}"/>
            </c:ext>
          </c:extLst>
        </c:ser>
        <c:ser>
          <c:idx val="1"/>
          <c:order val="1"/>
          <c:tx>
            <c:strRef>
              <c:f>AmerIndian_AKNative_Table!$V$1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90-4BD9-AC7D-B79D200B84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(AmerIndian_AKNative_Table!$V$5,AmerIndian_AKNative_Table!$V$70)</c:f>
              <c:numCache>
                <c:formatCode>0%</c:formatCode>
                <c:ptCount val="2"/>
                <c:pt idx="0">
                  <c:v>0.74462667565341123</c:v>
                </c:pt>
                <c:pt idx="1">
                  <c:v>0.57264957264957261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90-4BD9-AC7D-B79D200B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Southwest Region Males 25-54,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AmerIndian_AKNative_Table!$AU$1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7F-4A9A-9905-B5822E5DE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(AmerIndian_AKNative_Table!$AU$5,AmerIndian_AKNative_Table!$AU$70)</c:f>
              <c:numCache>
                <c:formatCode>0%</c:formatCode>
                <c:ptCount val="2"/>
                <c:pt idx="0">
                  <c:v>1.0295386421652777E-2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F-4A9A-9905-B5822E5DE688}"/>
            </c:ext>
          </c:extLst>
        </c:ser>
        <c:ser>
          <c:idx val="1"/>
          <c:order val="1"/>
          <c:tx>
            <c:strRef>
              <c:f>AmerIndian_AKNative_Table!$AV$1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7F-4A9A-9905-B5822E5DE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(AmerIndian_AKNative_Table!$AV$5,AmerIndian_AKNative_Table!$AV$70)</c:f>
              <c:numCache>
                <c:formatCode>0%</c:formatCode>
                <c:ptCount val="2"/>
                <c:pt idx="0">
                  <c:v>0.98970461357834727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F-4A9A-9905-B5822E5D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Alaska Native Males 25-54 by Ethnicity,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AmerIndian_AKNative_Table!$AS$1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B-480F-8C89-52B232DFB6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(AmerIndian_AKNative_Table!$AS$5,AmerIndian_AKNative_Table!$AS$70)</c:f>
              <c:numCache>
                <c:formatCode>0%</c:formatCode>
                <c:ptCount val="2"/>
                <c:pt idx="0">
                  <c:v>0.13359215971744787</c:v>
                </c:pt>
                <c:pt idx="1">
                  <c:v>0.24106113033448673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B-480F-8C89-52B232DFB6B3}"/>
            </c:ext>
          </c:extLst>
        </c:ser>
        <c:ser>
          <c:idx val="1"/>
          <c:order val="1"/>
          <c:tx>
            <c:strRef>
              <c:f>AmerIndian_AKNative_Table!$AT$1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80F-8C89-52B232DFB6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(AmerIndian_AKNative_Table!$AT$5,AmerIndian_AKNative_Table!$AT$70)</c:f>
              <c:numCache>
                <c:formatCode>0%</c:formatCode>
                <c:ptCount val="2"/>
                <c:pt idx="0">
                  <c:v>0.86640784028255213</c:v>
                </c:pt>
                <c:pt idx="1">
                  <c:v>0.75893886966551327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3B-480F-8C89-52B232DF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Military Status Southwest Region Males 55-over, United States 2010-2015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AmerIndian_AKNative_Table!$BZ$1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F-4FAD-9156-ED4B68A81E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(AmerIndian_AKNative_Table!$BZ$5,AmerIndian_AKNative_Table!$BZ$70)</c:f>
              <c:numCache>
                <c:formatCode>0%</c:formatCode>
                <c:ptCount val="2"/>
                <c:pt idx="0">
                  <c:v>1.0611135059853433E-3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F-4FAD-9156-ED4B68A81E41}"/>
            </c:ext>
          </c:extLst>
        </c:ser>
        <c:ser>
          <c:idx val="1"/>
          <c:order val="1"/>
          <c:tx>
            <c:strRef>
              <c:f>AmerIndian_AKNative_Table!$CA$1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EF-4FAD-9156-ED4B68A81E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(AmerIndian_AKNative_Table!$CA$5,AmerIndian_AKNative_Table!$CA$70)</c:f>
              <c:numCache>
                <c:formatCode>0%</c:formatCode>
                <c:ptCount val="2"/>
                <c:pt idx="0">
                  <c:v>0.99893888649401463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EF-4FAD-9156-ED4B68A8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Employment Status Alaska Native Males 55-over by Ethnicity,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 United States 2010-2015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AmerIndian_AKNative_Table!$BX$1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7B-4A63-BE24-3CACEE0B5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(AmerIndian_AKNative_Table!$BX$5,AmerIndian_AKNative_Table!$BX$70)</c:f>
              <c:numCache>
                <c:formatCode>0%</c:formatCode>
                <c:ptCount val="2"/>
                <c:pt idx="0">
                  <c:v>8.2286222617591456E-2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B-4A63-BE24-3CACEE0B50C3}"/>
            </c:ext>
          </c:extLst>
        </c:ser>
        <c:ser>
          <c:idx val="1"/>
          <c:order val="1"/>
          <c:tx>
            <c:strRef>
              <c:f>AmerIndian_AKNative_Table!$BY$1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7B-4A63-BE24-3CACEE0B5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(AmerIndian_AKNative_Table!$A$5,AmerIndian_AKNative_Table!$A$70)</c:f>
              <c:strCache>
                <c:ptCount val="2"/>
                <c:pt idx="0">
                  <c:v>American Indian</c:v>
                </c:pt>
                <c:pt idx="1">
                  <c:v>Arapaho</c:v>
                </c:pt>
              </c:strCache>
            </c:strRef>
          </c:cat>
          <c:val>
            <c:numRef>
              <c:f>(AmerIndian_AKNative_Table!$BY$5,AmerIndian_AKNative_Table!$BY$70)</c:f>
              <c:numCache>
                <c:formatCode>0%</c:formatCode>
                <c:ptCount val="2"/>
                <c:pt idx="0">
                  <c:v>0.91771377738240856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7B-4A63-BE24-3CACEE0B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Employment Status Alaska Native Males 16-19 by Ethnicity,</a:t>
            </a:r>
          </a:p>
          <a:p>
            <a:pPr>
              <a:defRPr/>
            </a:pPr>
            <a:r>
              <a:rPr lang="en-US" sz="1400" b="1" i="0" baseline="0">
                <a:effectLst/>
              </a:rPr>
              <a:t> United States 2010-2015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AKNative!$K$1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82-47C4-8B7B-26786BFCA7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AKNative!$K$6:$K$12</c:f>
              <c:numCache>
                <c:formatCode>0%</c:formatCode>
                <c:ptCount val="7"/>
                <c:pt idx="0">
                  <c:v>0.42701863354037267</c:v>
                </c:pt>
                <c:pt idx="1">
                  <c:v>0.1875</c:v>
                </c:pt>
                <c:pt idx="2">
                  <c:v>0.15311004784688995</c:v>
                </c:pt>
                <c:pt idx="3">
                  <c:v>0.60256410256410253</c:v>
                </c:pt>
                <c:pt idx="4">
                  <c:v>0.53290870488322717</c:v>
                </c:pt>
                <c:pt idx="5">
                  <c:v>0.2986111111111111</c:v>
                </c:pt>
                <c:pt idx="6">
                  <c:v>0.56756756756756754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2-47C4-8B7B-26786BFCA75F}"/>
            </c:ext>
          </c:extLst>
        </c:ser>
        <c:ser>
          <c:idx val="1"/>
          <c:order val="1"/>
          <c:tx>
            <c:strRef>
              <c:f>AKNative!$L$1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82-47C4-8B7B-26786BFCA7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AKNative!$A$6:$A$12</c:f>
              <c:strCache>
                <c:ptCount val="7"/>
                <c:pt idx="0">
                  <c:v>Alsaskan Indian</c:v>
                </c:pt>
                <c:pt idx="1">
                  <c:v>Tsimishiani</c:v>
                </c:pt>
                <c:pt idx="2">
                  <c:v>Athabascan</c:v>
                </c:pt>
                <c:pt idx="3">
                  <c:v>Aleut</c:v>
                </c:pt>
                <c:pt idx="4">
                  <c:v>Inupiat</c:v>
                </c:pt>
                <c:pt idx="5">
                  <c:v>Yup'ik</c:v>
                </c:pt>
                <c:pt idx="6">
                  <c:v>Tlingithaida</c:v>
                </c:pt>
              </c:strCache>
            </c:strRef>
          </c:cat>
          <c:val>
            <c:numRef>
              <c:f>AKNative!$L$6:$L$12</c:f>
              <c:numCache>
                <c:formatCode>0%</c:formatCode>
                <c:ptCount val="7"/>
                <c:pt idx="0">
                  <c:v>0.57298136645962738</c:v>
                </c:pt>
                <c:pt idx="1">
                  <c:v>0.8125</c:v>
                </c:pt>
                <c:pt idx="2">
                  <c:v>0.84688995215311003</c:v>
                </c:pt>
                <c:pt idx="3">
                  <c:v>0.39743589743589741</c:v>
                </c:pt>
                <c:pt idx="4">
                  <c:v>0.46709129511677283</c:v>
                </c:pt>
                <c:pt idx="5">
                  <c:v>0.70138888888888884</c:v>
                </c:pt>
                <c:pt idx="6">
                  <c:v>0.43243243243243246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82-47C4-8B7B-26786BFC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35976"/>
        <c:axId val="434130728"/>
      </c:barChart>
      <c:catAx>
        <c:axId val="4341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0728"/>
        <c:crosses val="autoZero"/>
        <c:auto val="1"/>
        <c:lblAlgn val="ctr"/>
        <c:lblOffset val="100"/>
        <c:noMultiLvlLbl val="0"/>
      </c:catAx>
      <c:valAx>
        <c:axId val="434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5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</xdr:row>
      <xdr:rowOff>65390</xdr:rowOff>
    </xdr:from>
    <xdr:to>
      <xdr:col>5</xdr:col>
      <xdr:colOff>203351</xdr:colOff>
      <xdr:row>94</xdr:row>
      <xdr:rowOff>123219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CF36C2-EE2A-4E4D-83F8-3A96FEFD8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96</xdr:row>
      <xdr:rowOff>100918</xdr:rowOff>
    </xdr:from>
    <xdr:to>
      <xdr:col>5</xdr:col>
      <xdr:colOff>247197</xdr:colOff>
      <xdr:row>117</xdr:row>
      <xdr:rowOff>158370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8CF4A8-FFED-4809-8007-62D1C7CD9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1197429</xdr:colOff>
      <xdr:row>73</xdr:row>
      <xdr:rowOff>61233</xdr:rowOff>
    </xdr:from>
    <xdr:to>
      <xdr:col>12</xdr:col>
      <xdr:colOff>244928</xdr:colOff>
      <xdr:row>93</xdr:row>
      <xdr:rowOff>61231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6D725F-66E5-4B0F-A716-1A2BF3FCA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1102659</xdr:colOff>
      <xdr:row>96</xdr:row>
      <xdr:rowOff>102054</xdr:rowOff>
    </xdr:from>
    <xdr:to>
      <xdr:col>12</xdr:col>
      <xdr:colOff>299357</xdr:colOff>
      <xdr:row>117</xdr:row>
      <xdr:rowOff>108753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FEB00E-3F78-4503-8C12-EBC492C2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228828</xdr:colOff>
      <xdr:row>73</xdr:row>
      <xdr:rowOff>72157</xdr:rowOff>
    </xdr:from>
    <xdr:to>
      <xdr:col>17</xdr:col>
      <xdr:colOff>394607</xdr:colOff>
      <xdr:row>92</xdr:row>
      <xdr:rowOff>149678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E584F2-D40C-4124-AA17-401385D86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330592</xdr:colOff>
      <xdr:row>96</xdr:row>
      <xdr:rowOff>17936</xdr:rowOff>
    </xdr:from>
    <xdr:to>
      <xdr:col>17</xdr:col>
      <xdr:colOff>680358</xdr:colOff>
      <xdr:row>116</xdr:row>
      <xdr:rowOff>81643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19FAA5-A0FB-4AFA-98C2-904BE9E94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1265739</xdr:colOff>
      <xdr:row>73</xdr:row>
      <xdr:rowOff>90270</xdr:rowOff>
    </xdr:from>
    <xdr:to>
      <xdr:col>23</xdr:col>
      <xdr:colOff>781049</xdr:colOff>
      <xdr:row>92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5E3805-349B-4F65-920E-703B2288D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35713</xdr:colOff>
      <xdr:row>95</xdr:row>
      <xdr:rowOff>121443</xdr:rowOff>
    </xdr:from>
    <xdr:to>
      <xdr:col>24</xdr:col>
      <xdr:colOff>266699</xdr:colOff>
      <xdr:row>115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786B18-C248-4253-A35A-276309F07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19050</xdr:rowOff>
    </xdr:from>
    <xdr:to>
      <xdr:col>12</xdr:col>
      <xdr:colOff>522515</xdr:colOff>
      <xdr:row>46</xdr:row>
      <xdr:rowOff>95063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3C7AA-B6CD-4A65-BA0D-AC94E5C18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20411</xdr:colOff>
      <xdr:row>1</xdr:row>
      <xdr:rowOff>0</xdr:rowOff>
    </xdr:from>
    <xdr:to>
      <xdr:col>12</xdr:col>
      <xdr:colOff>542926</xdr:colOff>
      <xdr:row>22</xdr:row>
      <xdr:rowOff>76013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9ECFD-CAE4-49B3-9F4B-A16713514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19050</xdr:rowOff>
    </xdr:from>
    <xdr:to>
      <xdr:col>25</xdr:col>
      <xdr:colOff>522515</xdr:colOff>
      <xdr:row>46</xdr:row>
      <xdr:rowOff>95063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551EC-9B5B-4C35-B767-F77AD9FF3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522515</xdr:colOff>
      <xdr:row>22</xdr:row>
      <xdr:rowOff>76013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BAC856-BC89-4592-B90D-26C71EED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25</xdr:row>
      <xdr:rowOff>19050</xdr:rowOff>
    </xdr:from>
    <xdr:to>
      <xdr:col>38</xdr:col>
      <xdr:colOff>522515</xdr:colOff>
      <xdr:row>46</xdr:row>
      <xdr:rowOff>95063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F38832-6265-4C4C-95C5-AEFEA9B8D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522515</xdr:colOff>
      <xdr:row>22</xdr:row>
      <xdr:rowOff>76013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48C4F8-6D10-4AB6-B70A-4598F0951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25</xdr:row>
      <xdr:rowOff>19050</xdr:rowOff>
    </xdr:from>
    <xdr:to>
      <xdr:col>51</xdr:col>
      <xdr:colOff>522515</xdr:colOff>
      <xdr:row>46</xdr:row>
      <xdr:rowOff>95063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582211-E0B8-45EA-878F-D75A324A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51</xdr:col>
      <xdr:colOff>522515</xdr:colOff>
      <xdr:row>22</xdr:row>
      <xdr:rowOff>76013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A682A9-43F9-4193-9417-A67670C7C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19050</xdr:rowOff>
    </xdr:from>
    <xdr:to>
      <xdr:col>12</xdr:col>
      <xdr:colOff>522515</xdr:colOff>
      <xdr:row>46</xdr:row>
      <xdr:rowOff>95063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7D66C-8D81-4687-B3EE-C3BE19DCD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12</xdr:col>
      <xdr:colOff>522515</xdr:colOff>
      <xdr:row>22</xdr:row>
      <xdr:rowOff>76013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BCC76-EEB5-4E6F-815A-C95FD95B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19050</xdr:rowOff>
    </xdr:from>
    <xdr:to>
      <xdr:col>25</xdr:col>
      <xdr:colOff>522515</xdr:colOff>
      <xdr:row>46</xdr:row>
      <xdr:rowOff>95063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80527-399A-4756-A3EC-CD389F9D6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522515</xdr:colOff>
      <xdr:row>22</xdr:row>
      <xdr:rowOff>76013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E6EC54-AA03-45DA-B0F2-863291123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25</xdr:row>
      <xdr:rowOff>19050</xdr:rowOff>
    </xdr:from>
    <xdr:to>
      <xdr:col>38</xdr:col>
      <xdr:colOff>522515</xdr:colOff>
      <xdr:row>46</xdr:row>
      <xdr:rowOff>95063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8F05D6-D08A-4251-B5C1-3DD7E205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522515</xdr:colOff>
      <xdr:row>22</xdr:row>
      <xdr:rowOff>76013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296D1B-EF94-4657-BB3E-C8FD676D7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25</xdr:row>
      <xdr:rowOff>19050</xdr:rowOff>
    </xdr:from>
    <xdr:to>
      <xdr:col>51</xdr:col>
      <xdr:colOff>522515</xdr:colOff>
      <xdr:row>46</xdr:row>
      <xdr:rowOff>95063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609FC8-A93C-421A-963D-36ACAEA81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51</xdr:col>
      <xdr:colOff>522515</xdr:colOff>
      <xdr:row>22</xdr:row>
      <xdr:rowOff>76013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C85E75-F3E5-4D75-A18D-28AA13CBF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102053</xdr:colOff>
      <xdr:row>67</xdr:row>
      <xdr:rowOff>91848</xdr:rowOff>
    </xdr:from>
    <xdr:to>
      <xdr:col>79</xdr:col>
      <xdr:colOff>605518</xdr:colOff>
      <xdr:row>88</xdr:row>
      <xdr:rowOff>149677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88A55-C575-49BF-8E26-DD7E1A7D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108858</xdr:colOff>
      <xdr:row>90</xdr:row>
      <xdr:rowOff>132669</xdr:rowOff>
    </xdr:from>
    <xdr:to>
      <xdr:col>79</xdr:col>
      <xdr:colOff>612323</xdr:colOff>
      <xdr:row>112</xdr:row>
      <xdr:rowOff>10204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D5618-D885-47A2-A4ED-6F272802B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116</xdr:col>
      <xdr:colOff>567171</xdr:colOff>
      <xdr:row>67</xdr:row>
      <xdr:rowOff>112568</xdr:rowOff>
    </xdr:from>
    <xdr:to>
      <xdr:col>128</xdr:col>
      <xdr:colOff>421204</xdr:colOff>
      <xdr:row>88</xdr:row>
      <xdr:rowOff>170397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50A4A7-CAEC-4626-ACA9-864E7488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116</xdr:col>
      <xdr:colOff>593148</xdr:colOff>
      <xdr:row>90</xdr:row>
      <xdr:rowOff>121227</xdr:rowOff>
    </xdr:from>
    <xdr:to>
      <xdr:col>128</xdr:col>
      <xdr:colOff>447181</xdr:colOff>
      <xdr:row>111</xdr:row>
      <xdr:rowOff>180603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E0D2FC-A9D6-4B81-8846-389CD97B9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129</xdr:col>
      <xdr:colOff>320387</xdr:colOff>
      <xdr:row>67</xdr:row>
      <xdr:rowOff>86591</xdr:rowOff>
    </xdr:from>
    <xdr:to>
      <xdr:col>141</xdr:col>
      <xdr:colOff>174420</xdr:colOff>
      <xdr:row>88</xdr:row>
      <xdr:rowOff>144420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B29103-45F0-4AD5-99FF-B6C3EC0B0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285750</xdr:colOff>
      <xdr:row>90</xdr:row>
      <xdr:rowOff>121226</xdr:rowOff>
    </xdr:from>
    <xdr:to>
      <xdr:col>141</xdr:col>
      <xdr:colOff>139783</xdr:colOff>
      <xdr:row>111</xdr:row>
      <xdr:rowOff>179055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D4D062-2252-4E60-8C56-DA35704F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142</xdr:col>
      <xdr:colOff>0</xdr:colOff>
      <xdr:row>67</xdr:row>
      <xdr:rowOff>121228</xdr:rowOff>
    </xdr:from>
    <xdr:to>
      <xdr:col>153</xdr:col>
      <xdr:colOff>503465</xdr:colOff>
      <xdr:row>88</xdr:row>
      <xdr:rowOff>179057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AC8212-F38E-4718-9E8B-349D9AF3E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142</xdr:col>
      <xdr:colOff>0</xdr:colOff>
      <xdr:row>91</xdr:row>
      <xdr:rowOff>0</xdr:rowOff>
    </xdr:from>
    <xdr:to>
      <xdr:col>153</xdr:col>
      <xdr:colOff>503465</xdr:colOff>
      <xdr:row>112</xdr:row>
      <xdr:rowOff>57828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6E4A5B-2FF5-4617-AF66-EF7425CA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25</xdr:row>
      <xdr:rowOff>133350</xdr:rowOff>
    </xdr:from>
    <xdr:to>
      <xdr:col>12</xdr:col>
      <xdr:colOff>512990</xdr:colOff>
      <xdr:row>47</xdr:row>
      <xdr:rowOff>28388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27AF3-32F6-4D8B-A271-4ED48EB8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</xdr:row>
      <xdr:rowOff>133350</xdr:rowOff>
    </xdr:from>
    <xdr:to>
      <xdr:col>12</xdr:col>
      <xdr:colOff>551090</xdr:colOff>
      <xdr:row>23</xdr:row>
      <xdr:rowOff>28388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44768-C385-440A-AD08-771E14F8D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25</xdr:col>
      <xdr:colOff>522515</xdr:colOff>
      <xdr:row>23</xdr:row>
      <xdr:rowOff>76013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D32483-06B1-4C15-9C96-85C2A30B7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25</xdr:col>
      <xdr:colOff>522515</xdr:colOff>
      <xdr:row>47</xdr:row>
      <xdr:rowOff>76013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8DE19D-A1B9-426D-873F-14D71D6C0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38</xdr:col>
      <xdr:colOff>522515</xdr:colOff>
      <xdr:row>23</xdr:row>
      <xdr:rowOff>76013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482CFE-EF4D-45A7-A775-5670FBC70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26</xdr:row>
      <xdr:rowOff>0</xdr:rowOff>
    </xdr:from>
    <xdr:to>
      <xdr:col>38</xdr:col>
      <xdr:colOff>522515</xdr:colOff>
      <xdr:row>47</xdr:row>
      <xdr:rowOff>76013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87B806-F413-47EF-9574-57116F008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51</xdr:col>
      <xdr:colOff>522515</xdr:colOff>
      <xdr:row>23</xdr:row>
      <xdr:rowOff>76013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038A79-BF71-47E6-BCC3-3ABD4FE59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26</xdr:row>
      <xdr:rowOff>0</xdr:rowOff>
    </xdr:from>
    <xdr:to>
      <xdr:col>51</xdr:col>
      <xdr:colOff>522515</xdr:colOff>
      <xdr:row>47</xdr:row>
      <xdr:rowOff>76013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8C6E88-8158-4666-80C7-4243FAEBB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12</xdr:col>
      <xdr:colOff>522515</xdr:colOff>
      <xdr:row>46</xdr:row>
      <xdr:rowOff>76013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FAD33-9BD7-4F8A-B4C6-2A23000B4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0</xdr:rowOff>
    </xdr:from>
    <xdr:to>
      <xdr:col>12</xdr:col>
      <xdr:colOff>560615</xdr:colOff>
      <xdr:row>22</xdr:row>
      <xdr:rowOff>76013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5FBF3-ED7C-4A20-A150-82706D9ED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539749</xdr:colOff>
      <xdr:row>1</xdr:row>
      <xdr:rowOff>23813</xdr:rowOff>
    </xdr:from>
    <xdr:to>
      <xdr:col>24</xdr:col>
      <xdr:colOff>452437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81432D-9587-4C58-BFD0-1CA181E07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24</xdr:col>
      <xdr:colOff>261938</xdr:colOff>
      <xdr:row>46</xdr:row>
      <xdr:rowOff>39688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953CA8-415C-4051-A592-8C1A3BDDE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515938</xdr:colOff>
      <xdr:row>0</xdr:row>
      <xdr:rowOff>182561</xdr:rowOff>
    </xdr:from>
    <xdr:to>
      <xdr:col>36</xdr:col>
      <xdr:colOff>293688</xdr:colOff>
      <xdr:row>22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1A2FDF-52C1-4C56-A794-B5C9D391D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603250</xdr:colOff>
      <xdr:row>25</xdr:row>
      <xdr:rowOff>164042</xdr:rowOff>
    </xdr:from>
    <xdr:to>
      <xdr:col>36</xdr:col>
      <xdr:colOff>293689</xdr:colOff>
      <xdr:row>45</xdr:row>
      <xdr:rowOff>174627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5B5419-51F2-4C8E-A2A0-F0984697E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646111</xdr:colOff>
      <xdr:row>1</xdr:row>
      <xdr:rowOff>79374</xdr:rowOff>
    </xdr:from>
    <xdr:to>
      <xdr:col>48</xdr:col>
      <xdr:colOff>571500</xdr:colOff>
      <xdr:row>22</xdr:row>
      <xdr:rowOff>134937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78BF52-0CE2-4F59-A63B-AA927C56E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646110</xdr:colOff>
      <xdr:row>25</xdr:row>
      <xdr:rowOff>166687</xdr:rowOff>
    </xdr:from>
    <xdr:to>
      <xdr:col>48</xdr:col>
      <xdr:colOff>627062</xdr:colOff>
      <xdr:row>45</xdr:row>
      <xdr:rowOff>174624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B56E08-C3FD-4EBE-A6FF-63936935A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12</xdr:col>
      <xdr:colOff>522515</xdr:colOff>
      <xdr:row>46</xdr:row>
      <xdr:rowOff>76013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AE78E-148F-45C9-983E-28CF8EBC9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0</xdr:rowOff>
    </xdr:from>
    <xdr:to>
      <xdr:col>12</xdr:col>
      <xdr:colOff>560615</xdr:colOff>
      <xdr:row>22</xdr:row>
      <xdr:rowOff>76013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F6454-A51C-402D-92DE-FB6A8A97E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25</xdr:col>
      <xdr:colOff>522515</xdr:colOff>
      <xdr:row>46</xdr:row>
      <xdr:rowOff>76013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D91F5-10BF-4FF1-8EE0-B995601A8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</xdr:row>
      <xdr:rowOff>0</xdr:rowOff>
    </xdr:from>
    <xdr:to>
      <xdr:col>25</xdr:col>
      <xdr:colOff>560615</xdr:colOff>
      <xdr:row>22</xdr:row>
      <xdr:rowOff>76013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D7095-6BCA-4942-BE74-DB4E07ED1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25</xdr:row>
      <xdr:rowOff>0</xdr:rowOff>
    </xdr:from>
    <xdr:to>
      <xdr:col>38</xdr:col>
      <xdr:colOff>522515</xdr:colOff>
      <xdr:row>46</xdr:row>
      <xdr:rowOff>76013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8AC582-8B2D-4A8B-9CAC-DC281BCF8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1</xdr:row>
      <xdr:rowOff>0</xdr:rowOff>
    </xdr:from>
    <xdr:to>
      <xdr:col>38</xdr:col>
      <xdr:colOff>560615</xdr:colOff>
      <xdr:row>22</xdr:row>
      <xdr:rowOff>76013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CC3717-3738-4988-BA34-DAB916B15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51</xdr:col>
      <xdr:colOff>522515</xdr:colOff>
      <xdr:row>46</xdr:row>
      <xdr:rowOff>76013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C623CF-5ABE-4138-82C2-EB697DA4D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38100</xdr:colOff>
      <xdr:row>1</xdr:row>
      <xdr:rowOff>0</xdr:rowOff>
    </xdr:from>
    <xdr:to>
      <xdr:col>51</xdr:col>
      <xdr:colOff>560615</xdr:colOff>
      <xdr:row>22</xdr:row>
      <xdr:rowOff>76013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771B5E-C6E8-4396-84F9-F094D207C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12</xdr:col>
      <xdr:colOff>522515</xdr:colOff>
      <xdr:row>46</xdr:row>
      <xdr:rowOff>76013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4F657A-A638-40B7-950A-E2F816942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0</xdr:rowOff>
    </xdr:from>
    <xdr:to>
      <xdr:col>12</xdr:col>
      <xdr:colOff>560615</xdr:colOff>
      <xdr:row>22</xdr:row>
      <xdr:rowOff>76013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E6085-C1DA-42CE-9BF2-6E536EC90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25</xdr:col>
      <xdr:colOff>522515</xdr:colOff>
      <xdr:row>46</xdr:row>
      <xdr:rowOff>76013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826E6B-7FA9-41AD-A100-9EE195FC8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</xdr:row>
      <xdr:rowOff>0</xdr:rowOff>
    </xdr:from>
    <xdr:to>
      <xdr:col>25</xdr:col>
      <xdr:colOff>560615</xdr:colOff>
      <xdr:row>22</xdr:row>
      <xdr:rowOff>76013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BA714C-2357-4AF8-A6AC-31E1A0BAE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25</xdr:row>
      <xdr:rowOff>0</xdr:rowOff>
    </xdr:from>
    <xdr:to>
      <xdr:col>38</xdr:col>
      <xdr:colOff>522515</xdr:colOff>
      <xdr:row>46</xdr:row>
      <xdr:rowOff>76013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DF286A-BEED-462C-B298-60410E90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1</xdr:row>
      <xdr:rowOff>0</xdr:rowOff>
    </xdr:from>
    <xdr:to>
      <xdr:col>38</xdr:col>
      <xdr:colOff>560615</xdr:colOff>
      <xdr:row>22</xdr:row>
      <xdr:rowOff>76013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FF46E4-BEDC-49F4-8F44-3865B0B8F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607219</xdr:colOff>
      <xdr:row>25</xdr:row>
      <xdr:rowOff>11907</xdr:rowOff>
    </xdr:from>
    <xdr:to>
      <xdr:col>51</xdr:col>
      <xdr:colOff>486797</xdr:colOff>
      <xdr:row>46</xdr:row>
      <xdr:rowOff>87920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ECC4CA-5719-4AF3-8719-E87A4694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38100</xdr:colOff>
      <xdr:row>1</xdr:row>
      <xdr:rowOff>0</xdr:rowOff>
    </xdr:from>
    <xdr:to>
      <xdr:col>51</xdr:col>
      <xdr:colOff>560615</xdr:colOff>
      <xdr:row>22</xdr:row>
      <xdr:rowOff>76013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BA3D23-1680-4ED6-97A1-C813FCC4E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12</xdr:col>
      <xdr:colOff>522515</xdr:colOff>
      <xdr:row>46</xdr:row>
      <xdr:rowOff>76013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9DCE0-AC32-4074-94C1-ECFA6ED80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61913</xdr:colOff>
      <xdr:row>0</xdr:row>
      <xdr:rowOff>119064</xdr:rowOff>
    </xdr:from>
    <xdr:to>
      <xdr:col>12</xdr:col>
      <xdr:colOff>584428</xdr:colOff>
      <xdr:row>22</xdr:row>
      <xdr:rowOff>16482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C3AD7-C17F-4ABD-AC88-F0E3C248B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25</xdr:col>
      <xdr:colOff>522515</xdr:colOff>
      <xdr:row>46</xdr:row>
      <xdr:rowOff>76013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A9B380-C00D-4DB3-968A-84B7F515D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</xdr:row>
      <xdr:rowOff>0</xdr:rowOff>
    </xdr:from>
    <xdr:to>
      <xdr:col>25</xdr:col>
      <xdr:colOff>560615</xdr:colOff>
      <xdr:row>22</xdr:row>
      <xdr:rowOff>76013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9F5E03-7C75-4A55-B576-5C3C3BF92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25</xdr:row>
      <xdr:rowOff>0</xdr:rowOff>
    </xdr:from>
    <xdr:to>
      <xdr:col>38</xdr:col>
      <xdr:colOff>522515</xdr:colOff>
      <xdr:row>46</xdr:row>
      <xdr:rowOff>76013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D7A855-320F-485C-9E7A-59E64ECF6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1</xdr:row>
      <xdr:rowOff>0</xdr:rowOff>
    </xdr:from>
    <xdr:to>
      <xdr:col>38</xdr:col>
      <xdr:colOff>560615</xdr:colOff>
      <xdr:row>22</xdr:row>
      <xdr:rowOff>76013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4B020A-E876-46C6-A7EF-6FCFE81F5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51</xdr:col>
      <xdr:colOff>522515</xdr:colOff>
      <xdr:row>46</xdr:row>
      <xdr:rowOff>76013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8E49D-F061-4A5D-84C3-F33FF9094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0</xdr:row>
      <xdr:rowOff>161925</xdr:rowOff>
    </xdr:from>
    <xdr:to>
      <xdr:col>51</xdr:col>
      <xdr:colOff>522515</xdr:colOff>
      <xdr:row>22</xdr:row>
      <xdr:rowOff>56963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9198DB-ADC6-40F8-99BD-628D19812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19050</xdr:rowOff>
    </xdr:from>
    <xdr:to>
      <xdr:col>12</xdr:col>
      <xdr:colOff>522515</xdr:colOff>
      <xdr:row>46</xdr:row>
      <xdr:rowOff>95063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6223-CDBF-4055-813A-C93F0E00D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12</xdr:col>
      <xdr:colOff>522515</xdr:colOff>
      <xdr:row>22</xdr:row>
      <xdr:rowOff>76013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37F95-AA57-49EC-AB92-6D3384175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19050</xdr:rowOff>
    </xdr:from>
    <xdr:to>
      <xdr:col>25</xdr:col>
      <xdr:colOff>522515</xdr:colOff>
      <xdr:row>46</xdr:row>
      <xdr:rowOff>95063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6371A9-C7B9-435C-B8BC-5FDB2EF41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522515</xdr:colOff>
      <xdr:row>22</xdr:row>
      <xdr:rowOff>76013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BBE925-6878-4E3E-B3B1-365531FE4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25</xdr:row>
      <xdr:rowOff>19050</xdr:rowOff>
    </xdr:from>
    <xdr:to>
      <xdr:col>38</xdr:col>
      <xdr:colOff>522515</xdr:colOff>
      <xdr:row>46</xdr:row>
      <xdr:rowOff>95063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232635-36C0-48C9-BA6C-59142EA2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522515</xdr:colOff>
      <xdr:row>22</xdr:row>
      <xdr:rowOff>76013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99C603-7A8A-474D-A71C-56DBE4AD2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25</xdr:row>
      <xdr:rowOff>19050</xdr:rowOff>
    </xdr:from>
    <xdr:to>
      <xdr:col>51</xdr:col>
      <xdr:colOff>522515</xdr:colOff>
      <xdr:row>46</xdr:row>
      <xdr:rowOff>95063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9FDB5C-18A2-4068-8A88-34E2E315F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51</xdr:col>
      <xdr:colOff>522515</xdr:colOff>
      <xdr:row>22</xdr:row>
      <xdr:rowOff>76013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FA1A10-C79A-46F2-9F9A-ED543FC3D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76200</xdr:rowOff>
    </xdr:from>
    <xdr:to>
      <xdr:col>12</xdr:col>
      <xdr:colOff>509418</xdr:colOff>
      <xdr:row>47</xdr:row>
      <xdr:rowOff>23626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1B171-4A74-4D71-9143-E2A238269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12</xdr:col>
      <xdr:colOff>509418</xdr:colOff>
      <xdr:row>22</xdr:row>
      <xdr:rowOff>126019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D64DB-58F6-49E4-A83D-F41F95A8D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76200</xdr:rowOff>
    </xdr:from>
    <xdr:to>
      <xdr:col>25</xdr:col>
      <xdr:colOff>509418</xdr:colOff>
      <xdr:row>47</xdr:row>
      <xdr:rowOff>23626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ACFE0-C2F9-476D-A2C9-3BD61B5AE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509418</xdr:colOff>
      <xdr:row>22</xdr:row>
      <xdr:rowOff>126019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C4970-2BD4-4709-B1F0-963E2934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25</xdr:row>
      <xdr:rowOff>76200</xdr:rowOff>
    </xdr:from>
    <xdr:to>
      <xdr:col>38</xdr:col>
      <xdr:colOff>509419</xdr:colOff>
      <xdr:row>47</xdr:row>
      <xdr:rowOff>23626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DA8B4B-F347-4603-8C77-1A9BE0B28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509419</xdr:colOff>
      <xdr:row>22</xdr:row>
      <xdr:rowOff>126019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57227E-FB66-4FBA-9309-8940DA977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25</xdr:row>
      <xdr:rowOff>76200</xdr:rowOff>
    </xdr:from>
    <xdr:to>
      <xdr:col>51</xdr:col>
      <xdr:colOff>509417</xdr:colOff>
      <xdr:row>47</xdr:row>
      <xdr:rowOff>23626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5EDCC9-23BD-4BF8-9C8E-76C874720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51</xdr:col>
      <xdr:colOff>509417</xdr:colOff>
      <xdr:row>22</xdr:row>
      <xdr:rowOff>126019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0E28C2-68AF-47CB-A7D3-EE55750E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1"/>
  <sheetViews>
    <sheetView tabSelected="1" zoomScale="80" zoomScaleNormal="80" workbookViewId="0">
      <pane xSplit="1" ySplit="1" topLeftCell="B77" activePane="bottomRight" state="frozen"/>
      <selection activeCell="A64" sqref="A64"/>
      <selection pane="topRight" activeCell="A64" sqref="A64"/>
      <selection pane="bottomLeft" activeCell="A64" sqref="A64"/>
      <selection pane="bottomRight" activeCell="B71" sqref="B71"/>
    </sheetView>
  </sheetViews>
  <sheetFormatPr defaultRowHeight="14.25" x14ac:dyDescent="0.45"/>
  <cols>
    <col min="1" max="1" width="23.3984375" bestFit="1" customWidth="1"/>
    <col min="2" max="2" width="14.265625" style="1" bestFit="1" customWidth="1"/>
    <col min="3" max="3" width="23.06640625" bestFit="1" customWidth="1"/>
    <col min="4" max="4" width="18.53125" bestFit="1" customWidth="1"/>
    <col min="5" max="5" width="24.59765625" bestFit="1" customWidth="1"/>
    <col min="6" max="6" width="26.73046875" bestFit="1" customWidth="1"/>
    <col min="7" max="9" width="9.06640625" style="1" customWidth="1"/>
    <col min="10" max="10" width="11.46484375" style="1" bestFit="1" customWidth="1"/>
    <col min="11" max="11" width="13.6640625" style="1" bestFit="1" customWidth="1"/>
    <col min="12" max="12" width="21.9296875" style="1" bestFit="1" customWidth="1"/>
    <col min="13" max="13" width="17.73046875" style="1" bestFit="1" customWidth="1"/>
    <col min="14" max="14" width="23.6640625" style="1" bestFit="1" customWidth="1"/>
    <col min="15" max="15" width="25.86328125" style="1" bestFit="1" customWidth="1"/>
    <col min="16" max="16" width="13.6640625" style="1" bestFit="1" customWidth="1"/>
    <col min="17" max="17" width="21.9296875" style="1" bestFit="1" customWidth="1"/>
    <col min="18" max="18" width="17.73046875" style="1" bestFit="1" customWidth="1"/>
    <col min="19" max="19" width="23.6640625" style="1" bestFit="1" customWidth="1"/>
    <col min="20" max="20" width="25.86328125" style="1" bestFit="1" customWidth="1"/>
    <col min="21" max="23" width="9.06640625" style="1" customWidth="1"/>
    <col min="24" max="24" width="11.46484375" style="1" bestFit="1" customWidth="1"/>
    <col min="25" max="25" width="13.6640625" style="1" bestFit="1" customWidth="1"/>
    <col min="26" max="26" width="21.9296875" style="1" bestFit="1" customWidth="1"/>
    <col min="27" max="27" width="17.73046875" style="1" customWidth="1"/>
    <col min="28" max="28" width="23.6640625" style="1" bestFit="1" customWidth="1"/>
    <col min="29" max="29" width="25.86328125" style="1" bestFit="1" customWidth="1"/>
    <col min="30" max="30" width="13.6640625" style="1" bestFit="1" customWidth="1"/>
    <col min="31" max="31" width="21.9296875" style="1" bestFit="1" customWidth="1"/>
    <col min="32" max="32" width="17.73046875" style="1" bestFit="1" customWidth="1"/>
    <col min="33" max="33" width="23.6640625" style="1" bestFit="1" customWidth="1"/>
    <col min="34" max="34" width="25.86328125" style="1" bestFit="1" customWidth="1"/>
    <col min="35" max="35" width="13.6640625" style="1" bestFit="1" customWidth="1"/>
    <col min="36" max="36" width="21.9296875" style="1" bestFit="1" customWidth="1"/>
    <col min="37" max="37" width="17.73046875" style="1" bestFit="1" customWidth="1"/>
    <col min="38" max="38" width="23.6640625" style="1" bestFit="1" customWidth="1"/>
    <col min="39" max="39" width="25.86328125" style="1" bestFit="1" customWidth="1"/>
    <col min="40" max="40" width="13.6640625" style="1" bestFit="1" customWidth="1"/>
    <col min="41" max="41" width="21.9296875" style="1" bestFit="1" customWidth="1"/>
    <col min="42" max="42" width="17.73046875" style="1" bestFit="1" customWidth="1"/>
    <col min="43" max="43" width="23.6640625" style="1" bestFit="1" customWidth="1"/>
    <col min="44" max="44" width="25.86328125" style="1" customWidth="1"/>
    <col min="45" max="47" width="9.06640625" style="2" customWidth="1"/>
    <col min="48" max="48" width="11.86328125" style="2" bestFit="1" customWidth="1"/>
    <col min="49" max="49" width="14.265625" style="1" bestFit="1" customWidth="1"/>
    <col min="50" max="50" width="22.73046875" style="1" bestFit="1" customWidth="1"/>
    <col min="51" max="51" width="18.46484375" style="1" bestFit="1" customWidth="1"/>
    <col min="52" max="52" width="24.6640625" style="1" bestFit="1" customWidth="1"/>
    <col min="53" max="53" width="26.796875" style="1" bestFit="1" customWidth="1"/>
    <col min="54" max="54" width="14.265625" style="1" bestFit="1" customWidth="1"/>
    <col min="55" max="55" width="22.73046875" style="1" bestFit="1" customWidth="1"/>
    <col min="56" max="56" width="18.46484375" style="1" bestFit="1" customWidth="1"/>
    <col min="57" max="57" width="24.6640625" style="1" bestFit="1" customWidth="1"/>
    <col min="58" max="58" width="26.796875" style="1" bestFit="1" customWidth="1"/>
    <col min="59" max="59" width="14.265625" style="1" bestFit="1" customWidth="1"/>
    <col min="60" max="60" width="22.73046875" style="1" bestFit="1" customWidth="1"/>
    <col min="61" max="61" width="18.46484375" style="1" bestFit="1" customWidth="1"/>
    <col min="62" max="62" width="24.6640625" style="1" bestFit="1" customWidth="1"/>
    <col min="63" max="63" width="26.796875" style="1" bestFit="1" customWidth="1"/>
    <col min="64" max="64" width="14.265625" style="1" bestFit="1" customWidth="1"/>
    <col min="65" max="65" width="20.46484375" style="1" bestFit="1" customWidth="1"/>
    <col min="66" max="66" width="22.6640625" style="1" bestFit="1" customWidth="1"/>
    <col min="67" max="67" width="16.33203125" style="1" bestFit="1" customWidth="1"/>
    <col min="68" max="68" width="14.265625" style="1" bestFit="1" customWidth="1"/>
    <col min="69" max="69" width="20.46484375" style="1" bestFit="1" customWidth="1"/>
    <col min="70" max="70" width="22.6640625" style="1" bestFit="1" customWidth="1"/>
    <col min="71" max="71" width="16.33203125" style="1" bestFit="1" customWidth="1"/>
    <col min="72" max="72" width="15.46484375" style="1" bestFit="1" customWidth="1"/>
    <col min="73" max="73" width="21.6640625" style="1" bestFit="1" customWidth="1"/>
    <col min="74" max="74" width="23.86328125" style="1" bestFit="1" customWidth="1"/>
    <col min="75" max="75" width="17.59765625" style="1" bestFit="1" customWidth="1"/>
    <col min="76" max="79" width="9.06640625" style="2"/>
    <col min="80" max="80" width="9.06640625" style="1"/>
  </cols>
  <sheetData>
    <row r="1" spans="1:80" x14ac:dyDescent="0.45">
      <c r="A1" t="s">
        <v>183</v>
      </c>
      <c r="B1" s="1" t="s">
        <v>193</v>
      </c>
      <c r="C1" s="7" t="s">
        <v>186</v>
      </c>
      <c r="D1" s="7" t="s">
        <v>187</v>
      </c>
      <c r="E1" s="7" t="s">
        <v>189</v>
      </c>
      <c r="F1" s="7" t="s">
        <v>190</v>
      </c>
      <c r="G1" s="17" t="s">
        <v>121</v>
      </c>
      <c r="H1" s="18" t="s">
        <v>122</v>
      </c>
      <c r="I1" s="18" t="s">
        <v>123</v>
      </c>
      <c r="J1" s="19" t="s">
        <v>124</v>
      </c>
      <c r="K1" s="1" t="s">
        <v>194</v>
      </c>
      <c r="L1" s="1" t="s">
        <v>195</v>
      </c>
      <c r="M1" s="1" t="s">
        <v>188</v>
      </c>
      <c r="N1" s="1" t="s">
        <v>191</v>
      </c>
      <c r="O1" s="1" t="s">
        <v>192</v>
      </c>
      <c r="P1" s="1" t="s">
        <v>196</v>
      </c>
      <c r="Q1" s="1" t="s">
        <v>197</v>
      </c>
      <c r="R1" s="1" t="s">
        <v>198</v>
      </c>
      <c r="S1" s="1" t="s">
        <v>199</v>
      </c>
      <c r="T1" s="1" t="s">
        <v>200</v>
      </c>
      <c r="U1" s="20" t="s">
        <v>117</v>
      </c>
      <c r="V1" s="21" t="s">
        <v>118</v>
      </c>
      <c r="W1" s="21" t="s">
        <v>119</v>
      </c>
      <c r="X1" s="22" t="s">
        <v>120</v>
      </c>
      <c r="Y1" s="1" t="s">
        <v>201</v>
      </c>
      <c r="Z1" s="1" t="s">
        <v>202</v>
      </c>
      <c r="AA1" s="1" t="s">
        <v>203</v>
      </c>
      <c r="AB1" s="1" t="s">
        <v>204</v>
      </c>
      <c r="AC1" s="1" t="s">
        <v>205</v>
      </c>
      <c r="AD1" s="1" t="s">
        <v>206</v>
      </c>
      <c r="AE1" s="1" t="s">
        <v>207</v>
      </c>
      <c r="AF1" s="1" t="s">
        <v>208</v>
      </c>
      <c r="AG1" s="1" t="s">
        <v>209</v>
      </c>
      <c r="AH1" s="1" t="s">
        <v>210</v>
      </c>
      <c r="AI1" s="1" t="s">
        <v>211</v>
      </c>
      <c r="AJ1" s="1" t="s">
        <v>212</v>
      </c>
      <c r="AK1" s="1" t="s">
        <v>213</v>
      </c>
      <c r="AL1" s="1" t="s">
        <v>214</v>
      </c>
      <c r="AM1" s="1" t="s">
        <v>215</v>
      </c>
      <c r="AN1" s="1" t="s">
        <v>216</v>
      </c>
      <c r="AO1" s="1" t="s">
        <v>217</v>
      </c>
      <c r="AP1" s="1" t="s">
        <v>218</v>
      </c>
      <c r="AQ1" s="1" t="s">
        <v>219</v>
      </c>
      <c r="AR1" s="1" t="s">
        <v>220</v>
      </c>
      <c r="AS1" s="23" t="s">
        <v>130</v>
      </c>
      <c r="AT1" s="24" t="s">
        <v>131</v>
      </c>
      <c r="AU1" s="24" t="s">
        <v>132</v>
      </c>
      <c r="AV1" s="25" t="s">
        <v>133</v>
      </c>
      <c r="AW1" s="1" t="s">
        <v>221</v>
      </c>
      <c r="AX1" s="1" t="s">
        <v>222</v>
      </c>
      <c r="AY1" s="1" t="s">
        <v>223</v>
      </c>
      <c r="AZ1" s="1" t="s">
        <v>224</v>
      </c>
      <c r="BA1" s="1" t="s">
        <v>225</v>
      </c>
      <c r="BB1" s="1" t="s">
        <v>226</v>
      </c>
      <c r="BC1" s="1" t="s">
        <v>227</v>
      </c>
      <c r="BD1" s="1" t="s">
        <v>228</v>
      </c>
      <c r="BE1" s="1" t="s">
        <v>229</v>
      </c>
      <c r="BF1" s="1" t="s">
        <v>230</v>
      </c>
      <c r="BG1" s="1" t="s">
        <v>231</v>
      </c>
      <c r="BH1" s="1" t="s">
        <v>232</v>
      </c>
      <c r="BI1" s="1" t="s">
        <v>233</v>
      </c>
      <c r="BJ1" s="1" t="s">
        <v>234</v>
      </c>
      <c r="BK1" s="1" t="s">
        <v>235</v>
      </c>
      <c r="BL1" s="7" t="s">
        <v>236</v>
      </c>
      <c r="BM1" s="7" t="s">
        <v>237</v>
      </c>
      <c r="BN1" s="7" t="s">
        <v>238</v>
      </c>
      <c r="BO1" s="7" t="s">
        <v>239</v>
      </c>
      <c r="BP1" s="7" t="s">
        <v>240</v>
      </c>
      <c r="BQ1" s="7" t="s">
        <v>241</v>
      </c>
      <c r="BR1" s="7" t="s">
        <v>242</v>
      </c>
      <c r="BS1" s="7" t="s">
        <v>243</v>
      </c>
      <c r="BT1" s="7" t="s">
        <v>244</v>
      </c>
      <c r="BU1" s="7" t="s">
        <v>245</v>
      </c>
      <c r="BV1" s="7" t="s">
        <v>246</v>
      </c>
      <c r="BW1" s="7" t="s">
        <v>247</v>
      </c>
      <c r="BX1" s="26" t="s">
        <v>179</v>
      </c>
      <c r="BY1" s="27" t="s">
        <v>180</v>
      </c>
      <c r="BZ1" s="27" t="s">
        <v>181</v>
      </c>
      <c r="CA1" s="28" t="s">
        <v>182</v>
      </c>
      <c r="CB1" s="2"/>
    </row>
    <row r="2" spans="1:80" s="4" customFormat="1" x14ac:dyDescent="0.45">
      <c r="A2" s="12" t="s">
        <v>184</v>
      </c>
      <c r="B2" s="16">
        <v>34842</v>
      </c>
      <c r="C2" s="12">
        <v>1016</v>
      </c>
      <c r="D2" s="12">
        <v>33826</v>
      </c>
      <c r="E2" s="12">
        <v>21803</v>
      </c>
      <c r="F2" s="12">
        <v>12023</v>
      </c>
      <c r="G2" s="29">
        <f>F2/D2</f>
        <v>0.35543664636670019</v>
      </c>
      <c r="H2" s="30">
        <f>E2/D2</f>
        <v>0.64456335363329986</v>
      </c>
      <c r="I2" s="30">
        <f>C2/B2</f>
        <v>2.9160208943229435E-2</v>
      </c>
      <c r="J2" s="31">
        <f>D2/B2</f>
        <v>0.97083979105677054</v>
      </c>
      <c r="K2" s="16">
        <v>30538</v>
      </c>
      <c r="L2" s="16">
        <v>1053</v>
      </c>
      <c r="M2" s="16">
        <v>29485</v>
      </c>
      <c r="N2" s="16">
        <v>21476</v>
      </c>
      <c r="O2" s="16">
        <v>8009</v>
      </c>
      <c r="P2" s="16">
        <v>43722</v>
      </c>
      <c r="Q2" s="16">
        <v>1405</v>
      </c>
      <c r="R2" s="16">
        <v>42317</v>
      </c>
      <c r="S2" s="16">
        <v>33229</v>
      </c>
      <c r="T2" s="16">
        <v>9088</v>
      </c>
      <c r="U2" s="29">
        <f>(O2+T2)/(M2+R2)</f>
        <v>0.23811314448065513</v>
      </c>
      <c r="V2" s="30">
        <f>(N2+S2)/(M2+R2)</f>
        <v>0.76188685551934487</v>
      </c>
      <c r="W2" s="30">
        <f t="shared" ref="W2:X5" si="0">(L2+Q2)/($K2+$P2)</f>
        <v>3.3099919202800969E-2</v>
      </c>
      <c r="X2" s="31">
        <f t="shared" si="0"/>
        <v>0.96690008079719902</v>
      </c>
      <c r="Y2" s="16">
        <v>70568</v>
      </c>
      <c r="Z2" s="16">
        <v>1415</v>
      </c>
      <c r="AA2" s="16">
        <v>69153</v>
      </c>
      <c r="AB2" s="16">
        <v>57710</v>
      </c>
      <c r="AC2" s="16">
        <v>11443</v>
      </c>
      <c r="AD2" s="16">
        <v>64888</v>
      </c>
      <c r="AE2" s="16">
        <v>777</v>
      </c>
      <c r="AF2" s="16">
        <v>64111</v>
      </c>
      <c r="AG2" s="16">
        <v>55290</v>
      </c>
      <c r="AH2" s="16">
        <v>8821</v>
      </c>
      <c r="AI2" s="16">
        <v>135187</v>
      </c>
      <c r="AJ2" s="16">
        <v>1362</v>
      </c>
      <c r="AK2" s="16">
        <v>133825</v>
      </c>
      <c r="AL2" s="16">
        <v>117040</v>
      </c>
      <c r="AM2" s="16">
        <v>16785</v>
      </c>
      <c r="AN2" s="16">
        <v>121560</v>
      </c>
      <c r="AO2" s="16">
        <v>429</v>
      </c>
      <c r="AP2" s="16">
        <v>121131</v>
      </c>
      <c r="AQ2" s="16">
        <v>107347</v>
      </c>
      <c r="AR2" s="16">
        <v>13784</v>
      </c>
      <c r="AS2" s="29">
        <f>(AR2+AM2+AH2+AC2)/($AP2+$AK2+$AF2+$AA2)</f>
        <v>0.13093864303745298</v>
      </c>
      <c r="AT2" s="30">
        <f>(AQ2+AL2+AG2+AB2)/($AP2+$AK2+$AF2+$AA2)</f>
        <v>0.86906135696254705</v>
      </c>
      <c r="AU2" s="30">
        <f t="shared" ref="AU2:AV5" si="1">(AO2+AJ2+AE2+Z2)/($AN2+$AI2+$AD2+$Y2)</f>
        <v>1.0155455210694463E-2</v>
      </c>
      <c r="AV2" s="31">
        <f t="shared" si="1"/>
        <v>0.9898445447893055</v>
      </c>
      <c r="AW2" s="16">
        <v>39107</v>
      </c>
      <c r="AX2" s="16">
        <v>56</v>
      </c>
      <c r="AY2" s="16">
        <v>39051</v>
      </c>
      <c r="AZ2" s="16">
        <v>35338</v>
      </c>
      <c r="BA2" s="16">
        <v>3713</v>
      </c>
      <c r="BB2" s="16">
        <v>11497</v>
      </c>
      <c r="BC2" s="16">
        <v>0</v>
      </c>
      <c r="BD2" s="16">
        <v>11497</v>
      </c>
      <c r="BE2" s="16">
        <v>10338</v>
      </c>
      <c r="BF2" s="16">
        <v>1159</v>
      </c>
      <c r="BG2" s="16">
        <v>10623</v>
      </c>
      <c r="BH2" s="16">
        <v>0</v>
      </c>
      <c r="BI2" s="16">
        <v>10623</v>
      </c>
      <c r="BJ2" s="16">
        <v>10099</v>
      </c>
      <c r="BK2" s="16">
        <v>524</v>
      </c>
      <c r="BL2" s="16">
        <v>8563</v>
      </c>
      <c r="BM2" s="16">
        <v>7736</v>
      </c>
      <c r="BN2" s="16">
        <v>827</v>
      </c>
      <c r="BO2" s="16">
        <v>22260</v>
      </c>
      <c r="BP2" s="16">
        <v>3385</v>
      </c>
      <c r="BQ2" s="16">
        <v>3163</v>
      </c>
      <c r="BR2" s="16">
        <v>222</v>
      </c>
      <c r="BS2" s="16">
        <v>16807</v>
      </c>
      <c r="BT2" s="16">
        <v>1730</v>
      </c>
      <c r="BU2" s="16">
        <v>1504</v>
      </c>
      <c r="BV2" s="16">
        <v>226</v>
      </c>
      <c r="BW2" s="16">
        <v>23606</v>
      </c>
      <c r="BX2" s="29">
        <f>(BV2+BR2+BN2+BK2+BF2+BA2)/($BT2+$BP2+$BL2+$BI2+$BD2+$AY2)</f>
        <v>8.9126107229221499E-2</v>
      </c>
      <c r="BY2" s="30">
        <f>(BU2+BQ2+BM2+BJ2+BE2+AZ2)/($BT2+$BP2+$BL2+$BI2+$BD2+$AY2)</f>
        <v>0.91087389277077846</v>
      </c>
      <c r="BZ2" s="30">
        <f t="shared" ref="BZ2:CA5" si="2">(BC2+AX2)/($BB2+$AW2)</f>
        <v>1.106631886807367E-3</v>
      </c>
      <c r="CA2" s="31">
        <f t="shared" si="2"/>
        <v>0.99889336811319263</v>
      </c>
      <c r="CB2" s="15"/>
    </row>
    <row r="3" spans="1:80" s="4" customFormat="1" x14ac:dyDescent="0.45">
      <c r="A3" s="12" t="s">
        <v>129</v>
      </c>
      <c r="B3" s="16">
        <v>27623</v>
      </c>
      <c r="C3" s="12">
        <v>652</v>
      </c>
      <c r="D3" s="12">
        <v>26971</v>
      </c>
      <c r="E3" s="12">
        <v>17198</v>
      </c>
      <c r="F3" s="12">
        <v>9773</v>
      </c>
      <c r="G3" s="29">
        <f>F3/D3</f>
        <v>0.36235215601942827</v>
      </c>
      <c r="H3" s="30">
        <f>E3/D3</f>
        <v>0.63764784398057173</v>
      </c>
      <c r="I3" s="30">
        <f>C3/B3</f>
        <v>2.3603518806791443E-2</v>
      </c>
      <c r="J3" s="31">
        <f>D3/B3</f>
        <v>0.97639648119320854</v>
      </c>
      <c r="K3" s="16">
        <v>24376</v>
      </c>
      <c r="L3" s="16">
        <v>730</v>
      </c>
      <c r="M3" s="16">
        <v>23646</v>
      </c>
      <c r="N3" s="16">
        <v>17294</v>
      </c>
      <c r="O3" s="16">
        <v>6352</v>
      </c>
      <c r="P3" s="16">
        <v>34954</v>
      </c>
      <c r="Q3" s="16">
        <v>989</v>
      </c>
      <c r="R3" s="16">
        <v>33965</v>
      </c>
      <c r="S3" s="16">
        <v>26379</v>
      </c>
      <c r="T3" s="16">
        <v>7586</v>
      </c>
      <c r="U3" s="29">
        <f>(O3+T3)/(M3+R3)</f>
        <v>0.24193296419086632</v>
      </c>
      <c r="V3" s="30">
        <f>(N3+S3)/(M3+R3)</f>
        <v>0.7580670358091337</v>
      </c>
      <c r="W3" s="30">
        <f t="shared" si="0"/>
        <v>2.897353783920445E-2</v>
      </c>
      <c r="X3" s="31">
        <f t="shared" si="0"/>
        <v>0.97102646216079558</v>
      </c>
      <c r="Y3" s="16">
        <v>57032</v>
      </c>
      <c r="Z3" s="16">
        <v>1051</v>
      </c>
      <c r="AA3" s="16">
        <v>55981</v>
      </c>
      <c r="AB3" s="16">
        <v>46546</v>
      </c>
      <c r="AC3" s="16">
        <v>9435</v>
      </c>
      <c r="AD3" s="16">
        <v>52162</v>
      </c>
      <c r="AE3" s="16">
        <v>604</v>
      </c>
      <c r="AF3" s="16">
        <v>51558</v>
      </c>
      <c r="AG3" s="16">
        <v>44387</v>
      </c>
      <c r="AH3" s="16">
        <v>7171</v>
      </c>
      <c r="AI3" s="16">
        <v>109350</v>
      </c>
      <c r="AJ3" s="16">
        <v>1030</v>
      </c>
      <c r="AK3" s="16">
        <v>108320</v>
      </c>
      <c r="AL3" s="16">
        <v>94967</v>
      </c>
      <c r="AM3" s="16">
        <v>13353</v>
      </c>
      <c r="AN3" s="16">
        <v>97980</v>
      </c>
      <c r="AO3" s="16">
        <v>377</v>
      </c>
      <c r="AP3" s="16">
        <v>97603</v>
      </c>
      <c r="AQ3" s="16">
        <v>86909</v>
      </c>
      <c r="AR3" s="16">
        <v>10694</v>
      </c>
      <c r="AS3" s="29">
        <f>(AR3+AM3+AH3+AC3)/($AP3+$AK3+$AF3+$AA3)</f>
        <v>0.12969036119210622</v>
      </c>
      <c r="AT3" s="30">
        <f>(AQ3+AL3+AG3+AB3)/($AP3+$AK3+$AF3+$AA3)</f>
        <v>0.8703096388078938</v>
      </c>
      <c r="AU3" s="30">
        <f t="shared" si="1"/>
        <v>9.6738320001010982E-3</v>
      </c>
      <c r="AV3" s="31">
        <f t="shared" si="1"/>
        <v>0.99032616799989892</v>
      </c>
      <c r="AW3" s="16">
        <v>31181</v>
      </c>
      <c r="AX3" s="16">
        <v>55</v>
      </c>
      <c r="AY3" s="16">
        <v>31126</v>
      </c>
      <c r="AZ3" s="16">
        <v>28480</v>
      </c>
      <c r="BA3" s="16">
        <v>2646</v>
      </c>
      <c r="BB3" s="16">
        <v>9295</v>
      </c>
      <c r="BC3" s="16">
        <v>0</v>
      </c>
      <c r="BD3" s="16">
        <v>9295</v>
      </c>
      <c r="BE3" s="16">
        <v>8387</v>
      </c>
      <c r="BF3" s="16">
        <v>908</v>
      </c>
      <c r="BG3" s="16">
        <v>8551</v>
      </c>
      <c r="BH3" s="16">
        <v>0</v>
      </c>
      <c r="BI3" s="16">
        <v>8551</v>
      </c>
      <c r="BJ3" s="16">
        <v>8147</v>
      </c>
      <c r="BK3" s="16">
        <v>404</v>
      </c>
      <c r="BL3" s="16">
        <v>7065</v>
      </c>
      <c r="BM3" s="16">
        <v>6398</v>
      </c>
      <c r="BN3" s="16">
        <v>667</v>
      </c>
      <c r="BO3" s="16">
        <v>18188</v>
      </c>
      <c r="BP3" s="16">
        <v>2637</v>
      </c>
      <c r="BQ3" s="16">
        <v>2468</v>
      </c>
      <c r="BR3" s="16">
        <v>169</v>
      </c>
      <c r="BS3" s="16">
        <v>13314</v>
      </c>
      <c r="BT3" s="16">
        <v>1307</v>
      </c>
      <c r="BU3" s="16">
        <v>1099</v>
      </c>
      <c r="BV3" s="16">
        <v>208</v>
      </c>
      <c r="BW3" s="16">
        <v>18838</v>
      </c>
      <c r="BX3" s="29">
        <f>(BV3+BR3+BN3+BK3+BF3+BA3)/($BT3+$BP3+$BL3+$BI3+$BD3+$AY3)</f>
        <v>8.3393074473583295E-2</v>
      </c>
      <c r="BY3" s="30">
        <f>(BU3+BQ3+BM3+BJ3+BE3+AZ3)/($BT3+$BP3+$BL3+$BI3+$BD3+$AY3)</f>
        <v>0.91660692552641665</v>
      </c>
      <c r="BZ3" s="30">
        <f t="shared" si="2"/>
        <v>1.3588299239055243E-3</v>
      </c>
      <c r="CA3" s="31">
        <f t="shared" si="2"/>
        <v>0.99864117007609443</v>
      </c>
      <c r="CB3" s="15"/>
    </row>
    <row r="4" spans="1:80" s="4" customFormat="1" x14ac:dyDescent="0.45">
      <c r="A4" s="12" t="s">
        <v>185</v>
      </c>
      <c r="B4" s="16">
        <v>1781</v>
      </c>
      <c r="C4" s="12">
        <v>126</v>
      </c>
      <c r="D4" s="12">
        <v>1655</v>
      </c>
      <c r="E4" s="12">
        <v>995</v>
      </c>
      <c r="F4" s="12">
        <v>660</v>
      </c>
      <c r="G4" s="29">
        <f>F4/D4</f>
        <v>0.3987915407854985</v>
      </c>
      <c r="H4" s="30">
        <f>E4/D4</f>
        <v>0.6012084592145015</v>
      </c>
      <c r="I4" s="30">
        <f>C4/B4</f>
        <v>7.0746771476698486E-2</v>
      </c>
      <c r="J4" s="31">
        <f>D4/B4</f>
        <v>0.9292532285233015</v>
      </c>
      <c r="K4" s="16">
        <v>1670</v>
      </c>
      <c r="L4" s="16">
        <v>47</v>
      </c>
      <c r="M4" s="16">
        <v>1623</v>
      </c>
      <c r="N4" s="16">
        <v>955</v>
      </c>
      <c r="O4" s="16">
        <v>668</v>
      </c>
      <c r="P4" s="16">
        <v>1994</v>
      </c>
      <c r="Q4" s="16">
        <v>76</v>
      </c>
      <c r="R4" s="16">
        <v>1918</v>
      </c>
      <c r="S4" s="16">
        <v>1431</v>
      </c>
      <c r="T4" s="16">
        <v>487</v>
      </c>
      <c r="U4" s="29">
        <f>(O4+T4)/(M4+R4)</f>
        <v>0.32617904546738208</v>
      </c>
      <c r="V4" s="30">
        <f>(N4+S4)/(M4+R4)</f>
        <v>0.67382095453261792</v>
      </c>
      <c r="W4" s="30">
        <f t="shared" si="0"/>
        <v>3.356986899563319E-2</v>
      </c>
      <c r="X4" s="31">
        <f t="shared" si="0"/>
        <v>0.96643013100436681</v>
      </c>
      <c r="Y4" s="16">
        <v>2963</v>
      </c>
      <c r="Z4" s="16">
        <v>61</v>
      </c>
      <c r="AA4" s="16">
        <v>2902</v>
      </c>
      <c r="AB4" s="16">
        <v>2031</v>
      </c>
      <c r="AC4" s="16">
        <v>871</v>
      </c>
      <c r="AD4" s="16">
        <v>2758</v>
      </c>
      <c r="AE4" s="16">
        <v>23</v>
      </c>
      <c r="AF4" s="16">
        <v>2735</v>
      </c>
      <c r="AG4" s="16">
        <v>2264</v>
      </c>
      <c r="AH4" s="16">
        <v>471</v>
      </c>
      <c r="AI4" s="16">
        <v>5406</v>
      </c>
      <c r="AJ4" s="16">
        <v>23</v>
      </c>
      <c r="AK4" s="16">
        <v>5383</v>
      </c>
      <c r="AL4" s="16">
        <v>4088</v>
      </c>
      <c r="AM4" s="16">
        <v>1295</v>
      </c>
      <c r="AN4" s="16">
        <v>4916</v>
      </c>
      <c r="AO4" s="16">
        <v>4</v>
      </c>
      <c r="AP4" s="16">
        <v>4912</v>
      </c>
      <c r="AQ4" s="16">
        <v>3950</v>
      </c>
      <c r="AR4" s="16">
        <v>962</v>
      </c>
      <c r="AS4" s="29">
        <f>(AR4+AM4+AH4+AC4)/($AP4+$AK4+$AF4+$AA4)</f>
        <v>0.22589756464976149</v>
      </c>
      <c r="AT4" s="30">
        <f>(AQ4+AL4+AG4+AB4)/($AP4+$AK4+$AF4+$AA4)</f>
        <v>0.77410243535023848</v>
      </c>
      <c r="AU4" s="30">
        <f t="shared" si="1"/>
        <v>6.9189054416256314E-3</v>
      </c>
      <c r="AV4" s="31">
        <f t="shared" si="1"/>
        <v>0.99308109455837434</v>
      </c>
      <c r="AW4" s="16">
        <v>1921</v>
      </c>
      <c r="AX4" s="16">
        <v>0</v>
      </c>
      <c r="AY4" s="16">
        <v>1921</v>
      </c>
      <c r="AZ4" s="16">
        <v>1417</v>
      </c>
      <c r="BA4" s="16">
        <v>504</v>
      </c>
      <c r="BB4" s="16">
        <v>404</v>
      </c>
      <c r="BC4" s="16">
        <v>0</v>
      </c>
      <c r="BD4" s="16">
        <v>404</v>
      </c>
      <c r="BE4" s="16">
        <v>338</v>
      </c>
      <c r="BF4" s="16">
        <v>66</v>
      </c>
      <c r="BG4" s="16">
        <v>458</v>
      </c>
      <c r="BH4" s="16">
        <v>0</v>
      </c>
      <c r="BI4" s="16">
        <v>458</v>
      </c>
      <c r="BJ4" s="16">
        <v>424</v>
      </c>
      <c r="BK4" s="16">
        <v>34</v>
      </c>
      <c r="BL4" s="16">
        <v>251</v>
      </c>
      <c r="BM4" s="16">
        <v>200</v>
      </c>
      <c r="BN4" s="16">
        <v>51</v>
      </c>
      <c r="BO4" s="16">
        <v>865</v>
      </c>
      <c r="BP4" s="16">
        <v>132</v>
      </c>
      <c r="BQ4" s="16">
        <v>120</v>
      </c>
      <c r="BR4" s="16">
        <v>12</v>
      </c>
      <c r="BS4" s="16">
        <v>855</v>
      </c>
      <c r="BT4" s="16">
        <v>56</v>
      </c>
      <c r="BU4" s="16">
        <v>56</v>
      </c>
      <c r="BV4" s="16">
        <v>0</v>
      </c>
      <c r="BW4" s="16">
        <v>1011</v>
      </c>
      <c r="BX4" s="29">
        <f>(BV4+BR4+BN4+BK4+BF4+BA4)/($BT4+$BP4+$BL4+$BI4+$BD4+$AY4)</f>
        <v>0.20701427684667909</v>
      </c>
      <c r="BY4" s="30">
        <f>(BU4+BQ4+BM4+BJ4+BE4+AZ4)/($BT4+$BP4+$BL4+$BI4+$BD4+$AY4)</f>
        <v>0.79298572315332094</v>
      </c>
      <c r="BZ4" s="30">
        <f t="shared" si="2"/>
        <v>0</v>
      </c>
      <c r="CA4" s="31">
        <f t="shared" si="2"/>
        <v>1</v>
      </c>
      <c r="CB4" s="15"/>
    </row>
    <row r="5" spans="1:80" s="4" customFormat="1" x14ac:dyDescent="0.45">
      <c r="A5" s="12" t="s">
        <v>129</v>
      </c>
      <c r="B5" s="16">
        <f>SUM(B15,B21,B28,B38,B43,B48,B55,B61,B69)</f>
        <v>19709</v>
      </c>
      <c r="C5" s="12">
        <f>SUM(C15,C21,C28,C38,C43,C48,C55,C61,C69)</f>
        <v>492</v>
      </c>
      <c r="D5" s="12">
        <f>SUM(D15,D21,D28,D38,D43,D48,D55,D61,D69)</f>
        <v>19217</v>
      </c>
      <c r="E5" s="12">
        <f>SUM(E15,E21,E28,E38,E43,E48,E55,E61,E69)</f>
        <v>12001</v>
      </c>
      <c r="F5" s="12">
        <f>SUM(F15,F21,F28,F38,F43,F48,F55,F61,F69)</f>
        <v>7216</v>
      </c>
      <c r="G5" s="29">
        <f>F5/D5</f>
        <v>0.37550085861476817</v>
      </c>
      <c r="H5" s="30">
        <f>E5/D5</f>
        <v>0.62449914138523177</v>
      </c>
      <c r="I5" s="30">
        <f>C5/B5</f>
        <v>2.49632147749759E-2</v>
      </c>
      <c r="J5" s="31">
        <f>D5/B5</f>
        <v>0.97503678522502413</v>
      </c>
      <c r="K5" s="16">
        <f>SUM(K15,K21,K28,K38,K43,K48,K55,K61,K69)</f>
        <v>17223</v>
      </c>
      <c r="L5" s="16">
        <f>SUM(L15,L21,L28,L38,L43,L48,L55,L61,L69)</f>
        <v>551</v>
      </c>
      <c r="M5" s="16">
        <f>SUM(M15,M21,M28,M38,M43,M48,M55,M61,M69)</f>
        <v>16672</v>
      </c>
      <c r="N5" s="16">
        <f>SUM(N15,N21,N28,N38,N43,N48,N55,N61,N69)</f>
        <v>11983</v>
      </c>
      <c r="O5" s="16">
        <f>SUM(O15,O21,O28,O38,O43,O48,O55,O61,O69)</f>
        <v>4689</v>
      </c>
      <c r="P5" s="16">
        <f>SUM(P15,P21,P28,P38,P43,P48,P55,P61,P69)</f>
        <v>24205</v>
      </c>
      <c r="Q5" s="16">
        <f>SUM(Q15,Q21,Q28,Q38,Q43,Q48,Q55,Q61,Q69)</f>
        <v>818</v>
      </c>
      <c r="R5" s="16">
        <f>SUM(R15,R21,R28,R38,R43,R48,R55,R61,R69)</f>
        <v>23387</v>
      </c>
      <c r="S5" s="16">
        <f>SUM(S15,S21,S28,S38,S43,S48,S55,S61,S69)</f>
        <v>17846</v>
      </c>
      <c r="T5" s="16">
        <f>SUM(T15,T21,T28,T38,T43,T48,T55,T61,T69)</f>
        <v>5541</v>
      </c>
      <c r="U5" s="29">
        <f>(O5+T5)/(M5+R5)</f>
        <v>0.25537332434658877</v>
      </c>
      <c r="V5" s="30">
        <f>(N5+S5)/(M5+R5)</f>
        <v>0.74462667565341123</v>
      </c>
      <c r="W5" s="30">
        <f t="shared" si="0"/>
        <v>3.3045283383219076E-2</v>
      </c>
      <c r="X5" s="31">
        <f t="shared" si="0"/>
        <v>0.9669547166167809</v>
      </c>
      <c r="Y5" s="16">
        <f>SUM(Y15,Y21,Y28,Y38,Y43,Y48,Y55,Y61,Y69)</f>
        <v>39758</v>
      </c>
      <c r="Z5" s="16">
        <f>SUM(Z15,Z21,Z28,Z38,Z43,Z48,Z55,Z61,Z69)</f>
        <v>787</v>
      </c>
      <c r="AA5" s="16">
        <f>SUM(AA15,AA21,AA28,AA38,AA43,AA48,AA55,AA61,AA69)</f>
        <v>38971</v>
      </c>
      <c r="AB5" s="16">
        <f>SUM(AB15,AB21,AB28,AB38,AB43,AB48,AB55,AB61,AB69)</f>
        <v>32049</v>
      </c>
      <c r="AC5" s="16">
        <f>SUM(AC15,AC21,AC28,AC38,AC43,AC48,AC55,AC61,AC69)</f>
        <v>6922</v>
      </c>
      <c r="AD5" s="16">
        <f>SUM(AD15,AD21,AD28,AD38,AD43,AD48,AD55,AD61,AD69)</f>
        <v>35591</v>
      </c>
      <c r="AE5" s="16">
        <f>SUM(AE15,AE21,AE28,AE38,AE43,AE48,AE55,AE61,AE69)</f>
        <v>492</v>
      </c>
      <c r="AF5" s="16">
        <f>SUM(AF15,AF21,AF28,AF38,AF43,AF48,AF55,AF61,AF69)</f>
        <v>35099</v>
      </c>
      <c r="AG5" s="16">
        <f>SUM(AG15,AG21,AG28,AG38,AG43,AG48,AG55,AG61,AG69)</f>
        <v>29920</v>
      </c>
      <c r="AH5" s="16">
        <f>SUM(AH15,AH21,AH28,AH38,AH43,AH48,AH55,AH61,AH69)</f>
        <v>5179</v>
      </c>
      <c r="AI5" s="16">
        <f>SUM(AI15,AI21,AI28,AI38,AI43,AI48,AI55,AI61,AI69)</f>
        <v>77357</v>
      </c>
      <c r="AJ5" s="16">
        <f>SUM(AJ15,AJ21,AJ28,AJ38,AJ43,AJ48,AJ55,AJ61,AJ69)</f>
        <v>775</v>
      </c>
      <c r="AK5" s="16">
        <f>SUM(AK15,AK21,AK28,AK38,AK43,AK48,AK55,AK61,AK69)</f>
        <v>76582</v>
      </c>
      <c r="AL5" s="16">
        <f>SUM(AL15,AL21,AL28,AL38,AL43,AL48,AL55,AL61,AL69)</f>
        <v>66891</v>
      </c>
      <c r="AM5" s="16">
        <f>SUM(AM15,AM21,AM28,AM38,AM43,AM48,AM55,AM61,AM69)</f>
        <v>9691</v>
      </c>
      <c r="AN5" s="16">
        <f>SUM(AN15,AN21,AN28,AN38,AN43,AN48,AN55,AN61,AN69)</f>
        <v>72152</v>
      </c>
      <c r="AO5" s="16">
        <f>SUM(AO15,AO21,AO28,AO38,AO43,AO48,AO55,AO61,AO69)</f>
        <v>261</v>
      </c>
      <c r="AP5" s="16">
        <f>SUM(AP15,AP21,AP28,AP38,AP43,AP48,AP55,AP61,AP69)</f>
        <v>71891</v>
      </c>
      <c r="AQ5" s="16">
        <f>SUM(AQ15,AQ21,AQ28,AQ38,AQ43,AQ48,AQ55,AQ61,AQ69)</f>
        <v>63953</v>
      </c>
      <c r="AR5" s="16">
        <f>SUM(AR15,AR21,AR28,AR38,AR43,AR48,AR55,AR61,AR69)</f>
        <v>7938</v>
      </c>
      <c r="AS5" s="29">
        <f>(AR5+AM5+AH5+AC5)/($AP5+$AK5+$AF5+$AA5)</f>
        <v>0.13359215971744787</v>
      </c>
      <c r="AT5" s="30">
        <f>(AQ5+AL5+AG5+AB5)/($AP5+$AK5+$AF5+$AA5)</f>
        <v>0.86640784028255213</v>
      </c>
      <c r="AU5" s="30">
        <f t="shared" si="1"/>
        <v>1.0295386421652777E-2</v>
      </c>
      <c r="AV5" s="31">
        <f t="shared" si="1"/>
        <v>0.98970461357834727</v>
      </c>
      <c r="AW5" s="16">
        <f>SUM(AW15,AW21,AW28,AW38,AW43,AW48,AW55,AW61,AW69)</f>
        <v>23153</v>
      </c>
      <c r="AX5" s="16">
        <f>SUM(AX15,AX21,AX28,AX38,AX43,AX48,AX55,AX61,AX69)</f>
        <v>32</v>
      </c>
      <c r="AY5" s="16">
        <f>SUM(AY15,AY21,AY28,AY38,AY43,AY48,AY55,AY61,AY69)</f>
        <v>23121</v>
      </c>
      <c r="AZ5" s="16">
        <f>SUM(AZ15,AZ21,AZ28,AZ38,AZ43,AZ48,AZ55,AZ61,AZ69)</f>
        <v>21234</v>
      </c>
      <c r="BA5" s="16">
        <f>SUM(BA15,BA21,BA28,BA38,BA43,BA48,BA55,BA61,BA69)</f>
        <v>1887</v>
      </c>
      <c r="BB5" s="16">
        <f>SUM(BB15,BB21,BB28,BB38,BB43,BB48,BB55,BB61,BB69)</f>
        <v>7004</v>
      </c>
      <c r="BC5" s="16">
        <f>SUM(BC15,BC21,BC28,BC38,BC43,BC48,BC55,BC61,BC69)</f>
        <v>0</v>
      </c>
      <c r="BD5" s="16">
        <f>SUM(BD15,BD21,BD28,BD38,BD43,BD48,BD55,BD61,BD69)</f>
        <v>7004</v>
      </c>
      <c r="BE5" s="16">
        <f>SUM(BE15,BE21,BE28,BE38,BE43,BE48,BE55,BE61,BE69)</f>
        <v>6265</v>
      </c>
      <c r="BF5" s="16">
        <f>SUM(BF15,BF21,BF28,BF38,BF43,BF48,BF55,BF61,BF69)</f>
        <v>739</v>
      </c>
      <c r="BG5" s="16">
        <f>SUM(BG15,BG21,BG28,BG38,BG43,BG48,BG55,BG61,BG69)</f>
        <v>6228</v>
      </c>
      <c r="BH5" s="16">
        <f>SUM(BH15,BH21,BH28,BH38,BH43,BH48,BH55,BH61,BH69)</f>
        <v>0</v>
      </c>
      <c r="BI5" s="16">
        <f>SUM(BI15,BI21,BI28,BI38,BI43,BI48,BI55,BI61,BI69)</f>
        <v>6228</v>
      </c>
      <c r="BJ5" s="16">
        <f>SUM(BJ15,BJ21,BJ28,BJ38,BJ43,BJ48,BJ55,BJ61,BJ69)</f>
        <v>5948</v>
      </c>
      <c r="BK5" s="16">
        <f>SUM(BK15,BK21,BK28,BK38,BK43,BK48,BK55,BK61,BK69)</f>
        <v>280</v>
      </c>
      <c r="BL5" s="16">
        <f>SUM(BL15,BL21,BL28,BL38,BL43,BL48,BL55,BL61,BL69)</f>
        <v>5524</v>
      </c>
      <c r="BM5" s="16">
        <f>SUM(BM15,BM21,BM28,BM38,BM43,BM48,BM55,BM61,BM69)</f>
        <v>5047</v>
      </c>
      <c r="BN5" s="16">
        <f>SUM(BN15,BN21,BN28,BN38,BN43,BN48,BN55,BN61,BN69)</f>
        <v>477</v>
      </c>
      <c r="BO5" s="16">
        <f>SUM(BO15,BO21,BO28,BO38,BO43,BO48,BO55,BO61,BO69)</f>
        <v>14260</v>
      </c>
      <c r="BP5" s="16">
        <f>SUM(BP15,BP21,BP28,BP38,BP43,BP48,BP55,BP61,BP69)</f>
        <v>2098</v>
      </c>
      <c r="BQ5" s="16">
        <f>SUM(BQ15,BQ21,BQ28,BQ38,BQ43,BQ48,BQ55,BQ61,BQ69)</f>
        <v>1955</v>
      </c>
      <c r="BR5" s="16">
        <f>SUM(BR15,BR21,BR28,BR38,BR43,BR48,BR55,BR61,BR69)</f>
        <v>143</v>
      </c>
      <c r="BS5" s="16">
        <f>SUM(BS15,BS21,BS28,BS38,BS43,BS48,BS55,BS61,BS69)</f>
        <v>10638</v>
      </c>
      <c r="BT5" s="16">
        <f>SUM(BT15,BT21,BT28,BT38,BT43,BT48,BT55,BT61,BT69)</f>
        <v>990</v>
      </c>
      <c r="BU5" s="16">
        <f>SUM(BU15,BU21,BU28,BU38,BU43,BU48,BU55,BU61,BU69)</f>
        <v>816</v>
      </c>
      <c r="BV5" s="16">
        <f>SUM(BV15,BV21,BV28,BV38,BV43,BV48,BV55,BV61,BV69)</f>
        <v>174</v>
      </c>
      <c r="BW5" s="16">
        <f>SUM(BW15,BW21,BW28,BW38,BW43,BW48,BW55,BW61,BW69)</f>
        <v>14467</v>
      </c>
      <c r="BX5" s="29">
        <f>(BV5+BR5+BN5+BK5+BF5+BA5)/($BT5+$BP5+$BL5+$BI5+$BD5+$AY5)</f>
        <v>8.2286222617591456E-2</v>
      </c>
      <c r="BY5" s="30">
        <f>(BU5+BQ5+BM5+BJ5+BE5+AZ5)/($BT5+$BP5+$BL5+$BI5+$BD5+$AY5)</f>
        <v>0.91771377738240856</v>
      </c>
      <c r="BZ5" s="30">
        <f t="shared" si="2"/>
        <v>1.0611135059853433E-3</v>
      </c>
      <c r="CA5" s="31">
        <f t="shared" si="2"/>
        <v>0.99893888649401463</v>
      </c>
      <c r="CB5" s="15"/>
    </row>
    <row r="6" spans="1:80" s="4" customFormat="1" x14ac:dyDescent="0.45">
      <c r="A6" s="12"/>
      <c r="B6" s="16"/>
      <c r="C6" s="12"/>
      <c r="D6" s="12"/>
      <c r="E6" s="12"/>
      <c r="F6" s="12"/>
      <c r="G6" s="29"/>
      <c r="H6" s="30"/>
      <c r="I6" s="30"/>
      <c r="J6" s="31"/>
      <c r="K6" s="16"/>
      <c r="L6" s="16"/>
      <c r="M6" s="16"/>
      <c r="N6" s="16"/>
      <c r="O6" s="16"/>
      <c r="P6" s="16"/>
      <c r="Q6" s="16"/>
      <c r="R6" s="16"/>
      <c r="S6" s="16"/>
      <c r="T6" s="16"/>
      <c r="U6" s="29"/>
      <c r="V6" s="30"/>
      <c r="W6" s="30"/>
      <c r="X6" s="31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29"/>
      <c r="AT6" s="30"/>
      <c r="AU6" s="30"/>
      <c r="AV6" s="31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29"/>
      <c r="BY6" s="30"/>
      <c r="BZ6" s="30"/>
      <c r="CA6" s="31"/>
      <c r="CB6" s="15"/>
    </row>
    <row r="7" spans="1:80" s="3" customFormat="1" x14ac:dyDescent="0.45">
      <c r="A7" s="12" t="s">
        <v>127</v>
      </c>
      <c r="B7" s="16">
        <f t="shared" ref="B7:F7" si="3">SUM(B8:B13)</f>
        <v>1289</v>
      </c>
      <c r="C7" s="12">
        <f t="shared" si="3"/>
        <v>1</v>
      </c>
      <c r="D7" s="12">
        <f t="shared" si="3"/>
        <v>1288</v>
      </c>
      <c r="E7" s="12">
        <f t="shared" si="3"/>
        <v>738</v>
      </c>
      <c r="F7" s="12">
        <f t="shared" si="3"/>
        <v>550</v>
      </c>
      <c r="G7" s="29">
        <f t="shared" ref="G7:G13" si="4">F7/D7</f>
        <v>0.42701863354037267</v>
      </c>
      <c r="H7" s="30">
        <f t="shared" ref="H7:H13" si="5">E7/D7</f>
        <v>0.57298136645962738</v>
      </c>
      <c r="I7" s="30">
        <f t="shared" ref="I7:I13" si="6">C7/B7</f>
        <v>7.7579519006982156E-4</v>
      </c>
      <c r="J7" s="31">
        <f t="shared" ref="J7:J13" si="7">D7/B7</f>
        <v>0.99922420480993013</v>
      </c>
      <c r="K7" s="16">
        <f t="shared" ref="K7:O7" si="8">SUM(K8:K13)</f>
        <v>1501</v>
      </c>
      <c r="L7" s="16">
        <f t="shared" si="8"/>
        <v>47</v>
      </c>
      <c r="M7" s="16">
        <f t="shared" si="8"/>
        <v>1454</v>
      </c>
      <c r="N7" s="16">
        <f t="shared" si="8"/>
        <v>866</v>
      </c>
      <c r="O7" s="16">
        <f t="shared" si="8"/>
        <v>588</v>
      </c>
      <c r="P7" s="16">
        <f t="shared" ref="P7:T7" si="9">SUM(P8:P13)</f>
        <v>1622</v>
      </c>
      <c r="Q7" s="16">
        <f t="shared" si="9"/>
        <v>47</v>
      </c>
      <c r="R7" s="16">
        <f t="shared" si="9"/>
        <v>1575</v>
      </c>
      <c r="S7" s="16">
        <f t="shared" si="9"/>
        <v>1152</v>
      </c>
      <c r="T7" s="16">
        <f t="shared" si="9"/>
        <v>423</v>
      </c>
      <c r="U7" s="32">
        <f t="shared" ref="U7:U13" si="10">(O7+T7)/(M7+R7)</f>
        <v>0.33377352261472432</v>
      </c>
      <c r="V7" s="33">
        <f t="shared" ref="V7:V13" si="11">(N7+S7)/(M7+R7)</f>
        <v>0.66622647738527563</v>
      </c>
      <c r="W7" s="33">
        <f t="shared" ref="W7:X13" si="12">(L7+Q7)/($K7+$P7)</f>
        <v>3.009926352865834E-2</v>
      </c>
      <c r="X7" s="34">
        <f t="shared" si="12"/>
        <v>0.96990073647134167</v>
      </c>
      <c r="Y7" s="16">
        <f t="shared" ref="Y7:AC7" si="13">SUM(Y8:Y13)</f>
        <v>2546</v>
      </c>
      <c r="Z7" s="16">
        <f t="shared" si="13"/>
        <v>50</v>
      </c>
      <c r="AA7" s="16">
        <f t="shared" si="13"/>
        <v>2496</v>
      </c>
      <c r="AB7" s="16">
        <f t="shared" si="13"/>
        <v>1759</v>
      </c>
      <c r="AC7" s="16">
        <f t="shared" si="13"/>
        <v>737</v>
      </c>
      <c r="AD7" s="16">
        <f t="shared" ref="AD7:AH7" si="14">SUM(AD8:AD13)</f>
        <v>2455</v>
      </c>
      <c r="AE7" s="16">
        <f t="shared" si="14"/>
        <v>18</v>
      </c>
      <c r="AF7" s="16">
        <f t="shared" si="14"/>
        <v>2437</v>
      </c>
      <c r="AG7" s="16">
        <f t="shared" si="14"/>
        <v>2008</v>
      </c>
      <c r="AH7" s="16">
        <f t="shared" si="14"/>
        <v>429</v>
      </c>
      <c r="AI7" s="16">
        <f t="shared" ref="AI7:BW7" si="15">SUM(AI8:AI13)</f>
        <v>4773</v>
      </c>
      <c r="AJ7" s="16">
        <f t="shared" si="15"/>
        <v>23</v>
      </c>
      <c r="AK7" s="16">
        <f t="shared" si="15"/>
        <v>4750</v>
      </c>
      <c r="AL7" s="16">
        <f t="shared" si="15"/>
        <v>3564</v>
      </c>
      <c r="AM7" s="16">
        <f t="shared" si="15"/>
        <v>1186</v>
      </c>
      <c r="AN7" s="16">
        <f t="shared" si="15"/>
        <v>4378</v>
      </c>
      <c r="AO7" s="16">
        <f t="shared" si="15"/>
        <v>4</v>
      </c>
      <c r="AP7" s="16">
        <f t="shared" si="15"/>
        <v>4374</v>
      </c>
      <c r="AQ7" s="16">
        <f t="shared" si="15"/>
        <v>3486</v>
      </c>
      <c r="AR7" s="16">
        <f t="shared" si="15"/>
        <v>888</v>
      </c>
      <c r="AS7" s="29">
        <f t="shared" ref="AS7:AS13" si="16">(AR7+AM7+AH7+AC7)/($AP7+$AK7+$AF7+$AA7)</f>
        <v>0.23049014725759409</v>
      </c>
      <c r="AT7" s="30">
        <f t="shared" ref="AT7:AT13" si="17">(AQ7+AL7+AG7+AB7)/($AP7+$AK7+$AF7+$AA7)</f>
        <v>0.76950985274240591</v>
      </c>
      <c r="AU7" s="30">
        <f t="shared" ref="AU7:AV13" si="18">(AO7+AJ7+AE7+Z7)/($AN7+$AI7+$AD7+$Y7)</f>
        <v>6.7128321085358957E-3</v>
      </c>
      <c r="AV7" s="31">
        <f t="shared" si="18"/>
        <v>0.9932871678914641</v>
      </c>
      <c r="AW7" s="16">
        <f t="shared" si="15"/>
        <v>1769</v>
      </c>
      <c r="AX7" s="16">
        <f t="shared" si="15"/>
        <v>0</v>
      </c>
      <c r="AY7" s="16">
        <f t="shared" si="15"/>
        <v>1769</v>
      </c>
      <c r="AZ7" s="16">
        <f t="shared" si="15"/>
        <v>1310</v>
      </c>
      <c r="BA7" s="16">
        <f t="shared" si="15"/>
        <v>459</v>
      </c>
      <c r="BB7" s="16">
        <f t="shared" si="15"/>
        <v>345</v>
      </c>
      <c r="BC7" s="16">
        <f t="shared" si="15"/>
        <v>0</v>
      </c>
      <c r="BD7" s="16">
        <f t="shared" si="15"/>
        <v>345</v>
      </c>
      <c r="BE7" s="16">
        <f t="shared" si="15"/>
        <v>299</v>
      </c>
      <c r="BF7" s="16">
        <f t="shared" si="15"/>
        <v>46</v>
      </c>
      <c r="BG7" s="16">
        <f t="shared" si="15"/>
        <v>416</v>
      </c>
      <c r="BH7" s="16">
        <f t="shared" si="15"/>
        <v>0</v>
      </c>
      <c r="BI7" s="16">
        <f t="shared" si="15"/>
        <v>416</v>
      </c>
      <c r="BJ7" s="16">
        <f t="shared" si="15"/>
        <v>382</v>
      </c>
      <c r="BK7" s="16">
        <f t="shared" si="15"/>
        <v>34</v>
      </c>
      <c r="BL7" s="16">
        <f t="shared" si="15"/>
        <v>245</v>
      </c>
      <c r="BM7" s="16">
        <f t="shared" si="15"/>
        <v>197</v>
      </c>
      <c r="BN7" s="16">
        <f t="shared" si="15"/>
        <v>48</v>
      </c>
      <c r="BO7" s="16">
        <f t="shared" si="15"/>
        <v>768</v>
      </c>
      <c r="BP7" s="16">
        <f t="shared" si="15"/>
        <v>125</v>
      </c>
      <c r="BQ7" s="16">
        <f t="shared" si="15"/>
        <v>113</v>
      </c>
      <c r="BR7" s="16">
        <f t="shared" si="15"/>
        <v>12</v>
      </c>
      <c r="BS7" s="16">
        <f t="shared" si="15"/>
        <v>760</v>
      </c>
      <c r="BT7" s="16">
        <f t="shared" si="15"/>
        <v>36</v>
      </c>
      <c r="BU7" s="16">
        <f t="shared" si="15"/>
        <v>36</v>
      </c>
      <c r="BV7" s="16">
        <f t="shared" si="15"/>
        <v>0</v>
      </c>
      <c r="BW7" s="16">
        <f t="shared" si="15"/>
        <v>894</v>
      </c>
      <c r="BX7" s="29">
        <f t="shared" ref="BX7:BX13" si="19">(BV7+BR7+BN7+BK7+BF7+BA7)/($BT7+$BP7+$BL7+$BI7+$BD7+$AY7)</f>
        <v>0.20401907356948229</v>
      </c>
      <c r="BY7" s="30">
        <f t="shared" ref="BY7:BY13" si="20">(BU7+BQ7+BM7+BJ7+BE7+AZ7)/($BT7+$BP7+$BL7+$BI7+$BD7+$AY7)</f>
        <v>0.79598092643051777</v>
      </c>
      <c r="BZ7" s="30">
        <f t="shared" ref="BZ7:CA13" si="21">(BC7+AX7)/($BB7+$AW7)</f>
        <v>0</v>
      </c>
      <c r="CA7" s="31">
        <f t="shared" si="21"/>
        <v>1</v>
      </c>
      <c r="CB7" s="15"/>
    </row>
    <row r="8" spans="1:80" s="3" customFormat="1" x14ac:dyDescent="0.45">
      <c r="A8" s="12" t="s">
        <v>134</v>
      </c>
      <c r="B8" s="16">
        <v>17</v>
      </c>
      <c r="C8" s="12">
        <v>1</v>
      </c>
      <c r="D8" s="12">
        <v>16</v>
      </c>
      <c r="E8" s="12">
        <v>13</v>
      </c>
      <c r="F8" s="12">
        <v>3</v>
      </c>
      <c r="G8" s="29">
        <f t="shared" si="4"/>
        <v>0.1875</v>
      </c>
      <c r="H8" s="30">
        <f t="shared" si="5"/>
        <v>0.8125</v>
      </c>
      <c r="I8" s="30">
        <f t="shared" si="6"/>
        <v>5.8823529411764705E-2</v>
      </c>
      <c r="J8" s="31">
        <f t="shared" si="7"/>
        <v>0.94117647058823528</v>
      </c>
      <c r="K8" s="16">
        <v>10</v>
      </c>
      <c r="L8" s="16">
        <v>0</v>
      </c>
      <c r="M8" s="16">
        <v>10</v>
      </c>
      <c r="N8" s="16">
        <v>3</v>
      </c>
      <c r="O8" s="16">
        <v>7</v>
      </c>
      <c r="P8" s="16">
        <v>77</v>
      </c>
      <c r="Q8" s="16">
        <v>0</v>
      </c>
      <c r="R8" s="16">
        <v>77</v>
      </c>
      <c r="S8" s="16">
        <v>69</v>
      </c>
      <c r="T8" s="16">
        <v>8</v>
      </c>
      <c r="U8" s="29">
        <f t="shared" si="10"/>
        <v>0.17241379310344829</v>
      </c>
      <c r="V8" s="30">
        <f t="shared" si="11"/>
        <v>0.82758620689655171</v>
      </c>
      <c r="W8" s="30">
        <f t="shared" si="12"/>
        <v>0</v>
      </c>
      <c r="X8" s="31">
        <f t="shared" si="12"/>
        <v>1</v>
      </c>
      <c r="Y8" s="16">
        <v>83</v>
      </c>
      <c r="Z8" s="16">
        <v>0</v>
      </c>
      <c r="AA8" s="16">
        <v>83</v>
      </c>
      <c r="AB8" s="16">
        <v>83</v>
      </c>
      <c r="AC8" s="16">
        <v>0</v>
      </c>
      <c r="AD8" s="16">
        <v>37</v>
      </c>
      <c r="AE8" s="16">
        <v>0</v>
      </c>
      <c r="AF8" s="16">
        <v>37</v>
      </c>
      <c r="AG8" s="16">
        <v>37</v>
      </c>
      <c r="AH8" s="16">
        <v>0</v>
      </c>
      <c r="AI8" s="16">
        <v>125</v>
      </c>
      <c r="AJ8" s="16">
        <v>0</v>
      </c>
      <c r="AK8" s="16">
        <v>125</v>
      </c>
      <c r="AL8" s="16">
        <v>102</v>
      </c>
      <c r="AM8" s="16">
        <v>23</v>
      </c>
      <c r="AN8" s="16">
        <v>102</v>
      </c>
      <c r="AO8" s="16">
        <v>0</v>
      </c>
      <c r="AP8" s="16">
        <v>102</v>
      </c>
      <c r="AQ8" s="16">
        <v>59</v>
      </c>
      <c r="AR8" s="16">
        <v>43</v>
      </c>
      <c r="AS8" s="29">
        <f t="shared" si="16"/>
        <v>0.19020172910662825</v>
      </c>
      <c r="AT8" s="30">
        <f t="shared" si="17"/>
        <v>0.80979827089337175</v>
      </c>
      <c r="AU8" s="30">
        <f t="shared" si="18"/>
        <v>0</v>
      </c>
      <c r="AV8" s="31">
        <f t="shared" si="18"/>
        <v>1</v>
      </c>
      <c r="AW8" s="16">
        <v>42</v>
      </c>
      <c r="AX8" s="16">
        <v>0</v>
      </c>
      <c r="AY8" s="16">
        <v>42</v>
      </c>
      <c r="AZ8" s="16">
        <v>35</v>
      </c>
      <c r="BA8" s="16">
        <v>7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33</v>
      </c>
      <c r="BM8" s="16">
        <v>13</v>
      </c>
      <c r="BN8" s="16">
        <v>20</v>
      </c>
      <c r="BO8" s="16">
        <v>20</v>
      </c>
      <c r="BP8" s="16">
        <v>0</v>
      </c>
      <c r="BQ8" s="16">
        <v>0</v>
      </c>
      <c r="BR8" s="16">
        <v>0</v>
      </c>
      <c r="BS8" s="16">
        <v>57</v>
      </c>
      <c r="BT8" s="16">
        <v>4</v>
      </c>
      <c r="BU8" s="16">
        <v>4</v>
      </c>
      <c r="BV8" s="16">
        <v>0</v>
      </c>
      <c r="BW8" s="16">
        <v>57</v>
      </c>
      <c r="BX8" s="29">
        <f t="shared" si="19"/>
        <v>0.34177215189873417</v>
      </c>
      <c r="BY8" s="30">
        <f t="shared" si="20"/>
        <v>0.65822784810126578</v>
      </c>
      <c r="BZ8" s="30">
        <f t="shared" si="21"/>
        <v>0</v>
      </c>
      <c r="CA8" s="31">
        <f t="shared" si="21"/>
        <v>1</v>
      </c>
      <c r="CB8" s="16"/>
    </row>
    <row r="9" spans="1:80" s="3" customFormat="1" x14ac:dyDescent="0.45">
      <c r="A9" s="12" t="s">
        <v>135</v>
      </c>
      <c r="B9" s="16">
        <v>209</v>
      </c>
      <c r="C9" s="12">
        <v>0</v>
      </c>
      <c r="D9" s="12">
        <v>209</v>
      </c>
      <c r="E9" s="12">
        <v>177</v>
      </c>
      <c r="F9" s="12">
        <v>32</v>
      </c>
      <c r="G9" s="29">
        <f t="shared" si="4"/>
        <v>0.15311004784688995</v>
      </c>
      <c r="H9" s="30">
        <f t="shared" si="5"/>
        <v>0.84688995215311003</v>
      </c>
      <c r="I9" s="30">
        <f t="shared" si="6"/>
        <v>0</v>
      </c>
      <c r="J9" s="31">
        <f t="shared" si="7"/>
        <v>1</v>
      </c>
      <c r="K9" s="16">
        <v>254</v>
      </c>
      <c r="L9" s="16">
        <v>0</v>
      </c>
      <c r="M9" s="16">
        <v>254</v>
      </c>
      <c r="N9" s="16">
        <v>139</v>
      </c>
      <c r="O9" s="16">
        <v>115</v>
      </c>
      <c r="P9" s="16">
        <v>208</v>
      </c>
      <c r="Q9" s="16">
        <v>0</v>
      </c>
      <c r="R9" s="16">
        <v>208</v>
      </c>
      <c r="S9" s="16">
        <v>148</v>
      </c>
      <c r="T9" s="16">
        <v>60</v>
      </c>
      <c r="U9" s="29">
        <f t="shared" si="10"/>
        <v>0.37878787878787878</v>
      </c>
      <c r="V9" s="30">
        <f t="shared" si="11"/>
        <v>0.62121212121212122</v>
      </c>
      <c r="W9" s="30">
        <f t="shared" si="12"/>
        <v>0</v>
      </c>
      <c r="X9" s="31">
        <f t="shared" si="12"/>
        <v>1</v>
      </c>
      <c r="Y9" s="16">
        <v>418</v>
      </c>
      <c r="Z9" s="16">
        <v>0</v>
      </c>
      <c r="AA9" s="16">
        <v>418</v>
      </c>
      <c r="AB9" s="16">
        <v>225</v>
      </c>
      <c r="AC9" s="16">
        <v>193</v>
      </c>
      <c r="AD9" s="16">
        <v>323</v>
      </c>
      <c r="AE9" s="16">
        <v>0</v>
      </c>
      <c r="AF9" s="16">
        <v>323</v>
      </c>
      <c r="AG9" s="16">
        <v>257</v>
      </c>
      <c r="AH9" s="16">
        <v>66</v>
      </c>
      <c r="AI9" s="16">
        <v>777</v>
      </c>
      <c r="AJ9" s="16">
        <v>0</v>
      </c>
      <c r="AK9" s="16">
        <v>777</v>
      </c>
      <c r="AL9" s="16">
        <v>602</v>
      </c>
      <c r="AM9" s="16">
        <v>175</v>
      </c>
      <c r="AN9" s="16">
        <v>719</v>
      </c>
      <c r="AO9" s="16">
        <v>0</v>
      </c>
      <c r="AP9" s="16">
        <v>719</v>
      </c>
      <c r="AQ9" s="16">
        <v>489</v>
      </c>
      <c r="AR9" s="16">
        <v>230</v>
      </c>
      <c r="AS9" s="29">
        <f t="shared" si="16"/>
        <v>0.29682610639248996</v>
      </c>
      <c r="AT9" s="30">
        <f t="shared" si="17"/>
        <v>0.70317389360751004</v>
      </c>
      <c r="AU9" s="30">
        <f t="shared" si="18"/>
        <v>0</v>
      </c>
      <c r="AV9" s="31">
        <f t="shared" si="18"/>
        <v>1</v>
      </c>
      <c r="AW9" s="16">
        <v>267</v>
      </c>
      <c r="AX9" s="16">
        <v>0</v>
      </c>
      <c r="AY9" s="16">
        <v>267</v>
      </c>
      <c r="AZ9" s="16">
        <v>169</v>
      </c>
      <c r="BA9" s="16">
        <v>98</v>
      </c>
      <c r="BB9" s="16">
        <v>51</v>
      </c>
      <c r="BC9" s="16">
        <v>0</v>
      </c>
      <c r="BD9" s="16">
        <v>51</v>
      </c>
      <c r="BE9" s="16">
        <v>34</v>
      </c>
      <c r="BF9" s="16">
        <v>17</v>
      </c>
      <c r="BG9" s="16">
        <v>39</v>
      </c>
      <c r="BH9" s="16">
        <v>0</v>
      </c>
      <c r="BI9" s="16">
        <v>39</v>
      </c>
      <c r="BJ9" s="16">
        <v>39</v>
      </c>
      <c r="BK9" s="16">
        <v>0</v>
      </c>
      <c r="BL9" s="16">
        <v>50</v>
      </c>
      <c r="BM9" s="16">
        <v>44</v>
      </c>
      <c r="BN9" s="16">
        <v>6</v>
      </c>
      <c r="BO9" s="16">
        <v>64</v>
      </c>
      <c r="BP9" s="16">
        <v>0</v>
      </c>
      <c r="BQ9" s="16">
        <v>0</v>
      </c>
      <c r="BR9" s="16">
        <v>0</v>
      </c>
      <c r="BS9" s="16">
        <v>212</v>
      </c>
      <c r="BT9" s="16">
        <v>7</v>
      </c>
      <c r="BU9" s="16">
        <v>7</v>
      </c>
      <c r="BV9" s="16">
        <v>0</v>
      </c>
      <c r="BW9" s="16">
        <v>135</v>
      </c>
      <c r="BX9" s="29">
        <f t="shared" si="19"/>
        <v>0.2922705314009662</v>
      </c>
      <c r="BY9" s="30">
        <f t="shared" si="20"/>
        <v>0.70772946859903385</v>
      </c>
      <c r="BZ9" s="30">
        <f t="shared" si="21"/>
        <v>0</v>
      </c>
      <c r="CA9" s="31">
        <f t="shared" si="21"/>
        <v>1</v>
      </c>
      <c r="CB9" s="16"/>
    </row>
    <row r="10" spans="1:80" s="3" customFormat="1" x14ac:dyDescent="0.45">
      <c r="A10" s="12" t="s">
        <v>136</v>
      </c>
      <c r="B10" s="16">
        <v>156</v>
      </c>
      <c r="C10" s="12">
        <v>0</v>
      </c>
      <c r="D10" s="12">
        <v>156</v>
      </c>
      <c r="E10" s="12">
        <v>62</v>
      </c>
      <c r="F10" s="12">
        <v>94</v>
      </c>
      <c r="G10" s="29">
        <f t="shared" si="4"/>
        <v>0.60256410256410253</v>
      </c>
      <c r="H10" s="30">
        <f t="shared" si="5"/>
        <v>0.39743589743589741</v>
      </c>
      <c r="I10" s="30">
        <f t="shared" si="6"/>
        <v>0</v>
      </c>
      <c r="J10" s="31">
        <f t="shared" si="7"/>
        <v>1</v>
      </c>
      <c r="K10" s="16">
        <v>124</v>
      </c>
      <c r="L10" s="16">
        <v>0</v>
      </c>
      <c r="M10" s="16">
        <v>124</v>
      </c>
      <c r="N10" s="16">
        <v>103</v>
      </c>
      <c r="O10" s="16">
        <v>21</v>
      </c>
      <c r="P10" s="16">
        <v>107</v>
      </c>
      <c r="Q10" s="16">
        <v>16</v>
      </c>
      <c r="R10" s="16">
        <v>91</v>
      </c>
      <c r="S10" s="16">
        <v>71</v>
      </c>
      <c r="T10" s="16">
        <v>20</v>
      </c>
      <c r="U10" s="29">
        <f t="shared" si="10"/>
        <v>0.19069767441860466</v>
      </c>
      <c r="V10" s="30">
        <f t="shared" si="11"/>
        <v>0.80930232558139537</v>
      </c>
      <c r="W10" s="30">
        <f t="shared" si="12"/>
        <v>6.9264069264069264E-2</v>
      </c>
      <c r="X10" s="31">
        <f t="shared" si="12"/>
        <v>0.93073593073593075</v>
      </c>
      <c r="Y10" s="16">
        <v>215</v>
      </c>
      <c r="Z10" s="16">
        <v>11</v>
      </c>
      <c r="AA10" s="16">
        <v>204</v>
      </c>
      <c r="AB10" s="16">
        <v>166</v>
      </c>
      <c r="AC10" s="16">
        <v>38</v>
      </c>
      <c r="AD10" s="16">
        <v>223</v>
      </c>
      <c r="AE10" s="16">
        <v>13</v>
      </c>
      <c r="AF10" s="16">
        <v>210</v>
      </c>
      <c r="AG10" s="16">
        <v>204</v>
      </c>
      <c r="AH10" s="16">
        <v>6</v>
      </c>
      <c r="AI10" s="16">
        <v>760</v>
      </c>
      <c r="AJ10" s="16">
        <v>0</v>
      </c>
      <c r="AK10" s="16">
        <v>760</v>
      </c>
      <c r="AL10" s="16">
        <v>629</v>
      </c>
      <c r="AM10" s="16">
        <v>131</v>
      </c>
      <c r="AN10" s="16">
        <v>560</v>
      </c>
      <c r="AO10" s="16">
        <v>0</v>
      </c>
      <c r="AP10" s="16">
        <v>560</v>
      </c>
      <c r="AQ10" s="16">
        <v>534</v>
      </c>
      <c r="AR10" s="16">
        <v>26</v>
      </c>
      <c r="AS10" s="29">
        <f t="shared" si="16"/>
        <v>0.11591695501730104</v>
      </c>
      <c r="AT10" s="30">
        <f t="shared" si="17"/>
        <v>0.88408304498269896</v>
      </c>
      <c r="AU10" s="30">
        <f t="shared" si="18"/>
        <v>1.3651877133105802E-2</v>
      </c>
      <c r="AV10" s="31">
        <f t="shared" si="18"/>
        <v>0.98634812286689422</v>
      </c>
      <c r="AW10" s="16">
        <v>261</v>
      </c>
      <c r="AX10" s="16">
        <v>0</v>
      </c>
      <c r="AY10" s="16">
        <v>261</v>
      </c>
      <c r="AZ10" s="16">
        <v>197</v>
      </c>
      <c r="BA10" s="16">
        <v>64</v>
      </c>
      <c r="BB10" s="16">
        <v>53</v>
      </c>
      <c r="BC10" s="16">
        <v>0</v>
      </c>
      <c r="BD10" s="16">
        <v>53</v>
      </c>
      <c r="BE10" s="16">
        <v>50</v>
      </c>
      <c r="BF10" s="16">
        <v>3</v>
      </c>
      <c r="BG10" s="16">
        <v>88</v>
      </c>
      <c r="BH10" s="16">
        <v>0</v>
      </c>
      <c r="BI10" s="16">
        <v>88</v>
      </c>
      <c r="BJ10" s="16">
        <v>88</v>
      </c>
      <c r="BK10" s="16">
        <v>0</v>
      </c>
      <c r="BL10" s="16">
        <v>12</v>
      </c>
      <c r="BM10" s="16">
        <v>8</v>
      </c>
      <c r="BN10" s="16">
        <v>4</v>
      </c>
      <c r="BO10" s="16">
        <v>73</v>
      </c>
      <c r="BP10" s="16">
        <v>26</v>
      </c>
      <c r="BQ10" s="16">
        <v>26</v>
      </c>
      <c r="BR10" s="16">
        <v>0</v>
      </c>
      <c r="BS10" s="16">
        <v>76</v>
      </c>
      <c r="BT10" s="16">
        <v>0</v>
      </c>
      <c r="BU10" s="16">
        <v>0</v>
      </c>
      <c r="BV10" s="16">
        <v>0</v>
      </c>
      <c r="BW10" s="16">
        <v>63</v>
      </c>
      <c r="BX10" s="29">
        <f t="shared" si="19"/>
        <v>0.16136363636363638</v>
      </c>
      <c r="BY10" s="30">
        <f t="shared" si="20"/>
        <v>0.83863636363636362</v>
      </c>
      <c r="BZ10" s="30">
        <f t="shared" si="21"/>
        <v>0</v>
      </c>
      <c r="CA10" s="31">
        <f t="shared" si="21"/>
        <v>1</v>
      </c>
      <c r="CB10" s="16"/>
    </row>
    <row r="11" spans="1:80" s="3" customFormat="1" x14ac:dyDescent="0.45">
      <c r="A11" s="12" t="s">
        <v>137</v>
      </c>
      <c r="B11" s="16">
        <v>471</v>
      </c>
      <c r="C11" s="12">
        <v>0</v>
      </c>
      <c r="D11" s="12">
        <v>471</v>
      </c>
      <c r="E11" s="12">
        <v>220</v>
      </c>
      <c r="F11" s="12">
        <v>251</v>
      </c>
      <c r="G11" s="29">
        <f t="shared" si="4"/>
        <v>0.53290870488322717</v>
      </c>
      <c r="H11" s="30">
        <f t="shared" si="5"/>
        <v>0.46709129511677283</v>
      </c>
      <c r="I11" s="30">
        <f t="shared" si="6"/>
        <v>0</v>
      </c>
      <c r="J11" s="31">
        <f t="shared" si="7"/>
        <v>1</v>
      </c>
      <c r="K11" s="16">
        <v>401</v>
      </c>
      <c r="L11" s="16">
        <v>0</v>
      </c>
      <c r="M11" s="16">
        <v>401</v>
      </c>
      <c r="N11" s="16">
        <v>183</v>
      </c>
      <c r="O11" s="16">
        <v>218</v>
      </c>
      <c r="P11" s="16">
        <v>453</v>
      </c>
      <c r="Q11" s="16">
        <v>0</v>
      </c>
      <c r="R11" s="16">
        <v>453</v>
      </c>
      <c r="S11" s="16">
        <v>354</v>
      </c>
      <c r="T11" s="16">
        <v>99</v>
      </c>
      <c r="U11" s="29">
        <f t="shared" si="10"/>
        <v>0.37119437939110073</v>
      </c>
      <c r="V11" s="30">
        <f t="shared" si="11"/>
        <v>0.62880562060889933</v>
      </c>
      <c r="W11" s="30">
        <f t="shared" si="12"/>
        <v>0</v>
      </c>
      <c r="X11" s="31">
        <f t="shared" si="12"/>
        <v>1</v>
      </c>
      <c r="Y11" s="16">
        <v>767</v>
      </c>
      <c r="Z11" s="16">
        <v>39</v>
      </c>
      <c r="AA11" s="16">
        <v>728</v>
      </c>
      <c r="AB11" s="16">
        <v>505</v>
      </c>
      <c r="AC11" s="16">
        <v>223</v>
      </c>
      <c r="AD11" s="16">
        <v>714</v>
      </c>
      <c r="AE11" s="16">
        <v>0</v>
      </c>
      <c r="AF11" s="16">
        <v>714</v>
      </c>
      <c r="AG11" s="16">
        <v>579</v>
      </c>
      <c r="AH11" s="16">
        <v>135</v>
      </c>
      <c r="AI11" s="16">
        <v>1214</v>
      </c>
      <c r="AJ11" s="16">
        <v>0</v>
      </c>
      <c r="AK11" s="16">
        <v>1214</v>
      </c>
      <c r="AL11" s="16">
        <v>831</v>
      </c>
      <c r="AM11" s="16">
        <v>383</v>
      </c>
      <c r="AN11" s="16">
        <v>1007</v>
      </c>
      <c r="AO11" s="16">
        <v>0</v>
      </c>
      <c r="AP11" s="16">
        <v>1007</v>
      </c>
      <c r="AQ11" s="16">
        <v>793</v>
      </c>
      <c r="AR11" s="16">
        <v>214</v>
      </c>
      <c r="AS11" s="29">
        <f t="shared" si="16"/>
        <v>0.26071526071526069</v>
      </c>
      <c r="AT11" s="30">
        <f t="shared" si="17"/>
        <v>0.73928473928473926</v>
      </c>
      <c r="AU11" s="30">
        <f t="shared" si="18"/>
        <v>1.0534846029173419E-2</v>
      </c>
      <c r="AV11" s="31">
        <f t="shared" si="18"/>
        <v>0.98946515397082657</v>
      </c>
      <c r="AW11" s="16">
        <v>473</v>
      </c>
      <c r="AX11" s="16">
        <v>0</v>
      </c>
      <c r="AY11" s="16">
        <v>473</v>
      </c>
      <c r="AZ11" s="16">
        <v>359</v>
      </c>
      <c r="BA11" s="16">
        <v>114</v>
      </c>
      <c r="BB11" s="16">
        <v>121</v>
      </c>
      <c r="BC11" s="16">
        <v>0</v>
      </c>
      <c r="BD11" s="16">
        <v>121</v>
      </c>
      <c r="BE11" s="16">
        <v>115</v>
      </c>
      <c r="BF11" s="16">
        <v>6</v>
      </c>
      <c r="BG11" s="16">
        <v>119</v>
      </c>
      <c r="BH11" s="16">
        <v>0</v>
      </c>
      <c r="BI11" s="16">
        <v>119</v>
      </c>
      <c r="BJ11" s="16">
        <v>112</v>
      </c>
      <c r="BK11" s="16">
        <v>7</v>
      </c>
      <c r="BL11" s="16">
        <v>36</v>
      </c>
      <c r="BM11" s="16">
        <v>23</v>
      </c>
      <c r="BN11" s="16">
        <v>13</v>
      </c>
      <c r="BO11" s="16">
        <v>209</v>
      </c>
      <c r="BP11" s="16">
        <v>34</v>
      </c>
      <c r="BQ11" s="16">
        <v>22</v>
      </c>
      <c r="BR11" s="16">
        <v>12</v>
      </c>
      <c r="BS11" s="16">
        <v>180</v>
      </c>
      <c r="BT11" s="16">
        <v>20</v>
      </c>
      <c r="BU11" s="16">
        <v>20</v>
      </c>
      <c r="BV11" s="16">
        <v>0</v>
      </c>
      <c r="BW11" s="16">
        <v>222</v>
      </c>
      <c r="BX11" s="29">
        <f t="shared" si="19"/>
        <v>0.18929016189290163</v>
      </c>
      <c r="BY11" s="30">
        <f t="shared" si="20"/>
        <v>0.8107098381070984</v>
      </c>
      <c r="BZ11" s="30">
        <f t="shared" si="21"/>
        <v>0</v>
      </c>
      <c r="CA11" s="31">
        <f t="shared" si="21"/>
        <v>1</v>
      </c>
      <c r="CB11" s="16"/>
    </row>
    <row r="12" spans="1:80" s="3" customFormat="1" x14ac:dyDescent="0.45">
      <c r="A12" s="12" t="s">
        <v>138</v>
      </c>
      <c r="B12" s="16">
        <v>288</v>
      </c>
      <c r="C12" s="12">
        <v>0</v>
      </c>
      <c r="D12" s="12">
        <v>288</v>
      </c>
      <c r="E12" s="12">
        <v>202</v>
      </c>
      <c r="F12" s="12">
        <v>86</v>
      </c>
      <c r="G12" s="29">
        <f t="shared" si="4"/>
        <v>0.2986111111111111</v>
      </c>
      <c r="H12" s="30">
        <f t="shared" si="5"/>
        <v>0.70138888888888884</v>
      </c>
      <c r="I12" s="30">
        <f t="shared" si="6"/>
        <v>0</v>
      </c>
      <c r="J12" s="31">
        <f t="shared" si="7"/>
        <v>1</v>
      </c>
      <c r="K12" s="16">
        <v>489</v>
      </c>
      <c r="L12" s="16">
        <v>21</v>
      </c>
      <c r="M12" s="16">
        <v>468</v>
      </c>
      <c r="N12" s="16">
        <v>305</v>
      </c>
      <c r="O12" s="16">
        <v>163</v>
      </c>
      <c r="P12" s="16">
        <v>469</v>
      </c>
      <c r="Q12" s="16">
        <v>31</v>
      </c>
      <c r="R12" s="16">
        <v>438</v>
      </c>
      <c r="S12" s="16">
        <v>275</v>
      </c>
      <c r="T12" s="16">
        <v>163</v>
      </c>
      <c r="U12" s="29">
        <f t="shared" si="10"/>
        <v>0.3598233995584989</v>
      </c>
      <c r="V12" s="30">
        <f t="shared" si="11"/>
        <v>0.64017660044150115</v>
      </c>
      <c r="W12" s="30">
        <f t="shared" si="12"/>
        <v>5.4279749478079335E-2</v>
      </c>
      <c r="X12" s="31">
        <f t="shared" si="12"/>
        <v>0.94572025052192066</v>
      </c>
      <c r="Y12" s="16">
        <v>676</v>
      </c>
      <c r="Z12" s="16">
        <v>0</v>
      </c>
      <c r="AA12" s="16">
        <v>676</v>
      </c>
      <c r="AB12" s="16">
        <v>474</v>
      </c>
      <c r="AC12" s="16">
        <v>202</v>
      </c>
      <c r="AD12" s="16">
        <v>731</v>
      </c>
      <c r="AE12" s="16">
        <v>5</v>
      </c>
      <c r="AF12" s="16">
        <v>726</v>
      </c>
      <c r="AG12" s="16">
        <v>543</v>
      </c>
      <c r="AH12" s="16">
        <v>183</v>
      </c>
      <c r="AI12" s="16">
        <v>1166</v>
      </c>
      <c r="AJ12" s="16">
        <v>17</v>
      </c>
      <c r="AK12" s="16">
        <v>1149</v>
      </c>
      <c r="AL12" s="16">
        <v>803</v>
      </c>
      <c r="AM12" s="16">
        <v>346</v>
      </c>
      <c r="AN12" s="16">
        <v>1199</v>
      </c>
      <c r="AO12" s="16">
        <v>4</v>
      </c>
      <c r="AP12" s="16">
        <v>1195</v>
      </c>
      <c r="AQ12" s="16">
        <v>915</v>
      </c>
      <c r="AR12" s="16">
        <v>280</v>
      </c>
      <c r="AS12" s="29">
        <f t="shared" si="16"/>
        <v>0.26988788040576617</v>
      </c>
      <c r="AT12" s="30">
        <f t="shared" si="17"/>
        <v>0.73011211959423383</v>
      </c>
      <c r="AU12" s="30">
        <f t="shared" si="18"/>
        <v>6.8928950159066809E-3</v>
      </c>
      <c r="AV12" s="31">
        <f t="shared" si="18"/>
        <v>0.99310710498409327</v>
      </c>
      <c r="AW12" s="16">
        <v>372</v>
      </c>
      <c r="AX12" s="16">
        <v>0</v>
      </c>
      <c r="AY12" s="16">
        <v>372</v>
      </c>
      <c r="AZ12" s="16">
        <v>262</v>
      </c>
      <c r="BA12" s="16">
        <v>110</v>
      </c>
      <c r="BB12" s="16">
        <v>77</v>
      </c>
      <c r="BC12" s="16">
        <v>0</v>
      </c>
      <c r="BD12" s="16">
        <v>77</v>
      </c>
      <c r="BE12" s="16">
        <v>60</v>
      </c>
      <c r="BF12" s="16">
        <v>17</v>
      </c>
      <c r="BG12" s="16">
        <v>106</v>
      </c>
      <c r="BH12" s="16">
        <v>0</v>
      </c>
      <c r="BI12" s="16">
        <v>106</v>
      </c>
      <c r="BJ12" s="16">
        <v>86</v>
      </c>
      <c r="BK12" s="16">
        <v>20</v>
      </c>
      <c r="BL12" s="16">
        <v>59</v>
      </c>
      <c r="BM12" s="16">
        <v>54</v>
      </c>
      <c r="BN12" s="16">
        <v>5</v>
      </c>
      <c r="BO12" s="16">
        <v>246</v>
      </c>
      <c r="BP12" s="16">
        <v>27</v>
      </c>
      <c r="BQ12" s="16">
        <v>27</v>
      </c>
      <c r="BR12" s="16">
        <v>0</v>
      </c>
      <c r="BS12" s="16">
        <v>131</v>
      </c>
      <c r="BT12" s="16">
        <v>5</v>
      </c>
      <c r="BU12" s="16">
        <v>5</v>
      </c>
      <c r="BV12" s="16">
        <v>0</v>
      </c>
      <c r="BW12" s="16">
        <v>266</v>
      </c>
      <c r="BX12" s="29">
        <f t="shared" si="19"/>
        <v>0.23529411764705882</v>
      </c>
      <c r="BY12" s="30">
        <f t="shared" si="20"/>
        <v>0.76470588235294112</v>
      </c>
      <c r="BZ12" s="30">
        <f t="shared" si="21"/>
        <v>0</v>
      </c>
      <c r="CA12" s="31">
        <f t="shared" si="21"/>
        <v>1</v>
      </c>
      <c r="CB12" s="16"/>
    </row>
    <row r="13" spans="1:80" s="3" customFormat="1" x14ac:dyDescent="0.45">
      <c r="A13" s="12" t="s">
        <v>139</v>
      </c>
      <c r="B13" s="16">
        <v>148</v>
      </c>
      <c r="C13" s="12">
        <v>0</v>
      </c>
      <c r="D13" s="12">
        <v>148</v>
      </c>
      <c r="E13" s="12">
        <v>64</v>
      </c>
      <c r="F13" s="12">
        <v>84</v>
      </c>
      <c r="G13" s="29">
        <f t="shared" si="4"/>
        <v>0.56756756756756754</v>
      </c>
      <c r="H13" s="30">
        <f t="shared" si="5"/>
        <v>0.43243243243243246</v>
      </c>
      <c r="I13" s="30">
        <f t="shared" si="6"/>
        <v>0</v>
      </c>
      <c r="J13" s="31">
        <f t="shared" si="7"/>
        <v>1</v>
      </c>
      <c r="K13" s="16">
        <v>223</v>
      </c>
      <c r="L13" s="16">
        <v>26</v>
      </c>
      <c r="M13" s="16">
        <v>197</v>
      </c>
      <c r="N13" s="16">
        <v>133</v>
      </c>
      <c r="O13" s="16">
        <v>64</v>
      </c>
      <c r="P13" s="16">
        <v>308</v>
      </c>
      <c r="Q13" s="16">
        <v>0</v>
      </c>
      <c r="R13" s="16">
        <v>308</v>
      </c>
      <c r="S13" s="16">
        <v>235</v>
      </c>
      <c r="T13" s="16">
        <v>73</v>
      </c>
      <c r="U13" s="29">
        <f t="shared" si="10"/>
        <v>0.27128712871287131</v>
      </c>
      <c r="V13" s="30">
        <f t="shared" si="11"/>
        <v>0.72871287128712869</v>
      </c>
      <c r="W13" s="30">
        <f t="shared" si="12"/>
        <v>4.8964218455743877E-2</v>
      </c>
      <c r="X13" s="31">
        <f t="shared" si="12"/>
        <v>0.95103578154425616</v>
      </c>
      <c r="Y13" s="16">
        <v>387</v>
      </c>
      <c r="Z13" s="16">
        <v>0</v>
      </c>
      <c r="AA13" s="16">
        <v>387</v>
      </c>
      <c r="AB13" s="16">
        <v>306</v>
      </c>
      <c r="AC13" s="16">
        <v>81</v>
      </c>
      <c r="AD13" s="16">
        <v>427</v>
      </c>
      <c r="AE13" s="16">
        <v>0</v>
      </c>
      <c r="AF13" s="16">
        <v>427</v>
      </c>
      <c r="AG13" s="16">
        <v>388</v>
      </c>
      <c r="AH13" s="16">
        <v>39</v>
      </c>
      <c r="AI13" s="16">
        <v>731</v>
      </c>
      <c r="AJ13" s="16">
        <v>6</v>
      </c>
      <c r="AK13" s="16">
        <v>725</v>
      </c>
      <c r="AL13" s="16">
        <v>597</v>
      </c>
      <c r="AM13" s="16">
        <v>128</v>
      </c>
      <c r="AN13" s="16">
        <v>791</v>
      </c>
      <c r="AO13" s="16">
        <v>0</v>
      </c>
      <c r="AP13" s="16">
        <v>791</v>
      </c>
      <c r="AQ13" s="16">
        <v>696</v>
      </c>
      <c r="AR13" s="16">
        <v>95</v>
      </c>
      <c r="AS13" s="29">
        <f t="shared" si="16"/>
        <v>0.14721030042918454</v>
      </c>
      <c r="AT13" s="30">
        <f t="shared" si="17"/>
        <v>0.85278969957081541</v>
      </c>
      <c r="AU13" s="30">
        <f t="shared" si="18"/>
        <v>2.5684931506849314E-3</v>
      </c>
      <c r="AV13" s="31">
        <f t="shared" si="18"/>
        <v>0.99743150684931503</v>
      </c>
      <c r="AW13" s="16">
        <v>354</v>
      </c>
      <c r="AX13" s="16">
        <v>0</v>
      </c>
      <c r="AY13" s="16">
        <v>354</v>
      </c>
      <c r="AZ13" s="16">
        <v>288</v>
      </c>
      <c r="BA13" s="16">
        <v>66</v>
      </c>
      <c r="BB13" s="16">
        <v>43</v>
      </c>
      <c r="BC13" s="16">
        <v>0</v>
      </c>
      <c r="BD13" s="16">
        <v>43</v>
      </c>
      <c r="BE13" s="16">
        <v>40</v>
      </c>
      <c r="BF13" s="16">
        <v>3</v>
      </c>
      <c r="BG13" s="16">
        <v>64</v>
      </c>
      <c r="BH13" s="16">
        <v>0</v>
      </c>
      <c r="BI13" s="16">
        <v>64</v>
      </c>
      <c r="BJ13" s="16">
        <v>57</v>
      </c>
      <c r="BK13" s="16">
        <v>7</v>
      </c>
      <c r="BL13" s="16">
        <v>55</v>
      </c>
      <c r="BM13" s="16">
        <v>55</v>
      </c>
      <c r="BN13" s="16">
        <v>0</v>
      </c>
      <c r="BO13" s="16">
        <v>156</v>
      </c>
      <c r="BP13" s="16">
        <v>38</v>
      </c>
      <c r="BQ13" s="16">
        <v>38</v>
      </c>
      <c r="BR13" s="16">
        <v>0</v>
      </c>
      <c r="BS13" s="16">
        <v>104</v>
      </c>
      <c r="BT13" s="16">
        <v>0</v>
      </c>
      <c r="BU13" s="16">
        <v>0</v>
      </c>
      <c r="BV13" s="16">
        <v>0</v>
      </c>
      <c r="BW13" s="16">
        <v>151</v>
      </c>
      <c r="BX13" s="29">
        <f t="shared" si="19"/>
        <v>0.13718411552346571</v>
      </c>
      <c r="BY13" s="30">
        <f t="shared" si="20"/>
        <v>0.86281588447653434</v>
      </c>
      <c r="BZ13" s="30">
        <f t="shared" si="21"/>
        <v>0</v>
      </c>
      <c r="CA13" s="31">
        <f t="shared" si="21"/>
        <v>1</v>
      </c>
      <c r="CB13" s="16"/>
    </row>
    <row r="14" spans="1:80" s="3" customFormat="1" x14ac:dyDescent="0.45">
      <c r="A14" s="12"/>
      <c r="B14" s="16"/>
      <c r="C14" s="12"/>
      <c r="D14" s="12"/>
      <c r="E14" s="12"/>
      <c r="F14" s="12"/>
      <c r="G14" s="29"/>
      <c r="H14" s="30"/>
      <c r="I14" s="30"/>
      <c r="J14" s="31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9"/>
      <c r="V14" s="30"/>
      <c r="W14" s="30"/>
      <c r="X14" s="31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29"/>
      <c r="AT14" s="30"/>
      <c r="AU14" s="30"/>
      <c r="AV14" s="31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29"/>
      <c r="BY14" s="30"/>
      <c r="BZ14" s="30"/>
      <c r="CA14" s="31"/>
      <c r="CB14" s="16"/>
    </row>
    <row r="15" spans="1:80" s="5" customFormat="1" x14ac:dyDescent="0.45">
      <c r="A15" s="12" t="s">
        <v>125</v>
      </c>
      <c r="B15" s="16">
        <f t="shared" ref="B15:F15" si="22">SUM(B16:B19)</f>
        <v>1099</v>
      </c>
      <c r="C15" s="12">
        <f t="shared" si="22"/>
        <v>32</v>
      </c>
      <c r="D15" s="12">
        <f t="shared" si="22"/>
        <v>1067</v>
      </c>
      <c r="E15" s="12">
        <f t="shared" si="22"/>
        <v>598</v>
      </c>
      <c r="F15" s="12">
        <f t="shared" si="22"/>
        <v>469</v>
      </c>
      <c r="G15" s="29">
        <f>F15/D15</f>
        <v>0.43955014058106839</v>
      </c>
      <c r="H15" s="30">
        <f>E15/D15</f>
        <v>0.56044985941893155</v>
      </c>
      <c r="I15" s="30">
        <f>C15/B15</f>
        <v>2.9117379435850774E-2</v>
      </c>
      <c r="J15" s="31">
        <f>D15/B15</f>
        <v>0.9708826205641492</v>
      </c>
      <c r="K15" s="16">
        <f t="shared" ref="K15:O15" si="23">SUM(K16:K19)</f>
        <v>1054</v>
      </c>
      <c r="L15" s="16">
        <f t="shared" si="23"/>
        <v>17</v>
      </c>
      <c r="M15" s="16">
        <f t="shared" si="23"/>
        <v>1037</v>
      </c>
      <c r="N15" s="16">
        <f t="shared" si="23"/>
        <v>606</v>
      </c>
      <c r="O15" s="16">
        <f t="shared" si="23"/>
        <v>431</v>
      </c>
      <c r="P15" s="16">
        <f t="shared" ref="P15:T15" si="24">SUM(P16:P19)</f>
        <v>1802</v>
      </c>
      <c r="Q15" s="16">
        <f t="shared" si="24"/>
        <v>47</v>
      </c>
      <c r="R15" s="16">
        <f t="shared" si="24"/>
        <v>1755</v>
      </c>
      <c r="S15" s="16">
        <f t="shared" si="24"/>
        <v>1183</v>
      </c>
      <c r="T15" s="16">
        <f t="shared" si="24"/>
        <v>572</v>
      </c>
      <c r="U15" s="29">
        <f>(O15+T15)/(M15+R15)</f>
        <v>0.35924068767908307</v>
      </c>
      <c r="V15" s="30">
        <f>(N15+S15)/(M15+R15)</f>
        <v>0.64075931232091687</v>
      </c>
      <c r="W15" s="30">
        <f t="shared" ref="W15:X19" si="25">(L15+Q15)/($K15+$P15)</f>
        <v>2.2408963585434174E-2</v>
      </c>
      <c r="X15" s="31">
        <f t="shared" si="25"/>
        <v>0.97759103641456579</v>
      </c>
      <c r="Y15" s="16">
        <f t="shared" ref="Y15:AC15" si="26">SUM(Y16:Y19)</f>
        <v>2424</v>
      </c>
      <c r="Z15" s="16">
        <f t="shared" si="26"/>
        <v>41</v>
      </c>
      <c r="AA15" s="16">
        <f t="shared" si="26"/>
        <v>2383</v>
      </c>
      <c r="AB15" s="16">
        <f t="shared" si="26"/>
        <v>1785</v>
      </c>
      <c r="AC15" s="16">
        <f t="shared" si="26"/>
        <v>598</v>
      </c>
      <c r="AD15" s="16">
        <f t="shared" ref="AD15:AH15" si="27">SUM(AD16:AD19)</f>
        <v>2149</v>
      </c>
      <c r="AE15" s="16">
        <f t="shared" si="27"/>
        <v>19</v>
      </c>
      <c r="AF15" s="16">
        <f t="shared" si="27"/>
        <v>2130</v>
      </c>
      <c r="AG15" s="16">
        <f t="shared" si="27"/>
        <v>1764</v>
      </c>
      <c r="AH15" s="16">
        <f t="shared" si="27"/>
        <v>366</v>
      </c>
      <c r="AI15" s="16">
        <f t="shared" ref="AI15:BW15" si="28">SUM(AI16:AI19)</f>
        <v>5547</v>
      </c>
      <c r="AJ15" s="16">
        <f t="shared" si="28"/>
        <v>0</v>
      </c>
      <c r="AK15" s="16">
        <f t="shared" si="28"/>
        <v>5547</v>
      </c>
      <c r="AL15" s="16">
        <f t="shared" si="28"/>
        <v>4761</v>
      </c>
      <c r="AM15" s="16">
        <f t="shared" si="28"/>
        <v>786</v>
      </c>
      <c r="AN15" s="16">
        <f t="shared" si="28"/>
        <v>5702</v>
      </c>
      <c r="AO15" s="16">
        <f t="shared" si="28"/>
        <v>33</v>
      </c>
      <c r="AP15" s="16">
        <f t="shared" si="28"/>
        <v>5669</v>
      </c>
      <c r="AQ15" s="16">
        <f t="shared" si="28"/>
        <v>4907</v>
      </c>
      <c r="AR15" s="16">
        <f t="shared" si="28"/>
        <v>762</v>
      </c>
      <c r="AS15" s="29">
        <f>(AR15+AM15+AH15+AC15)/($AP15+$AK15+$AF15+$AA15)</f>
        <v>0.15970500349672578</v>
      </c>
      <c r="AT15" s="30">
        <f>(AQ15+AL15+AG15+AB15)/($AP15+$AK15+$AF15+$AA15)</f>
        <v>0.84029499650327422</v>
      </c>
      <c r="AU15" s="30">
        <f t="shared" ref="AU15:AV19" si="29">(AO15+AJ15+AE15+Z15)/($AN15+$AI15+$AD15+$Y15)</f>
        <v>5.8778915434205539E-3</v>
      </c>
      <c r="AV15" s="31">
        <f t="shared" si="29"/>
        <v>0.99412210845657945</v>
      </c>
      <c r="AW15" s="16">
        <f t="shared" si="28"/>
        <v>1517</v>
      </c>
      <c r="AX15" s="16">
        <f t="shared" si="28"/>
        <v>0</v>
      </c>
      <c r="AY15" s="16">
        <f t="shared" si="28"/>
        <v>1517</v>
      </c>
      <c r="AZ15" s="16">
        <f t="shared" si="28"/>
        <v>1346</v>
      </c>
      <c r="BA15" s="16">
        <f t="shared" si="28"/>
        <v>171</v>
      </c>
      <c r="BB15" s="16">
        <f t="shared" si="28"/>
        <v>573</v>
      </c>
      <c r="BC15" s="16">
        <f t="shared" si="28"/>
        <v>0</v>
      </c>
      <c r="BD15" s="16">
        <f t="shared" si="28"/>
        <v>573</v>
      </c>
      <c r="BE15" s="16">
        <f t="shared" si="28"/>
        <v>545</v>
      </c>
      <c r="BF15" s="16">
        <f t="shared" si="28"/>
        <v>28</v>
      </c>
      <c r="BG15" s="16">
        <f t="shared" si="28"/>
        <v>327</v>
      </c>
      <c r="BH15" s="16">
        <f t="shared" si="28"/>
        <v>0</v>
      </c>
      <c r="BI15" s="16">
        <f t="shared" si="28"/>
        <v>327</v>
      </c>
      <c r="BJ15" s="16">
        <f t="shared" si="28"/>
        <v>278</v>
      </c>
      <c r="BK15" s="16">
        <f t="shared" si="28"/>
        <v>49</v>
      </c>
      <c r="BL15" s="16">
        <f t="shared" si="28"/>
        <v>427</v>
      </c>
      <c r="BM15" s="16">
        <f t="shared" si="28"/>
        <v>395</v>
      </c>
      <c r="BN15" s="16">
        <f t="shared" si="28"/>
        <v>32</v>
      </c>
      <c r="BO15" s="16">
        <f t="shared" si="28"/>
        <v>739</v>
      </c>
      <c r="BP15" s="16">
        <f t="shared" si="28"/>
        <v>110</v>
      </c>
      <c r="BQ15" s="16">
        <f t="shared" si="28"/>
        <v>110</v>
      </c>
      <c r="BR15" s="16">
        <f t="shared" si="28"/>
        <v>0</v>
      </c>
      <c r="BS15" s="16">
        <f t="shared" si="28"/>
        <v>622</v>
      </c>
      <c r="BT15" s="16">
        <f t="shared" si="28"/>
        <v>57</v>
      </c>
      <c r="BU15" s="16">
        <f t="shared" si="28"/>
        <v>57</v>
      </c>
      <c r="BV15" s="16">
        <f t="shared" si="28"/>
        <v>0</v>
      </c>
      <c r="BW15" s="16">
        <f t="shared" si="28"/>
        <v>849</v>
      </c>
      <c r="BX15" s="29">
        <f>(BV15+BR15+BN15+BK15+BF15+BA15)/($BT15+$BP15+$BL15+$BI15+$BD15+$AY15)</f>
        <v>9.2992361341746932E-2</v>
      </c>
      <c r="BY15" s="30">
        <f>(BU15+BQ15+BM15+BJ15+BE15+AZ15)/($BT15+$BP15+$BL15+$BI15+$BD15+$AY15)</f>
        <v>0.90700763865825307</v>
      </c>
      <c r="BZ15" s="30">
        <f t="shared" ref="BZ15:CA19" si="30">(BC15+AX15)/($BB15+$AW15)</f>
        <v>0</v>
      </c>
      <c r="CA15" s="31">
        <f t="shared" si="30"/>
        <v>1</v>
      </c>
      <c r="CB15" s="16"/>
    </row>
    <row r="16" spans="1:80" s="5" customFormat="1" x14ac:dyDescent="0.45">
      <c r="A16" s="12" t="s">
        <v>140</v>
      </c>
      <c r="B16" s="16">
        <v>624</v>
      </c>
      <c r="C16" s="12">
        <v>32</v>
      </c>
      <c r="D16" s="12">
        <v>592</v>
      </c>
      <c r="E16" s="12">
        <v>284</v>
      </c>
      <c r="F16" s="12">
        <v>308</v>
      </c>
      <c r="G16" s="29">
        <f>F16/D16</f>
        <v>0.52027027027027029</v>
      </c>
      <c r="H16" s="30">
        <f>E16/D16</f>
        <v>0.47972972972972971</v>
      </c>
      <c r="I16" s="30">
        <f>C16/B16</f>
        <v>5.128205128205128E-2</v>
      </c>
      <c r="J16" s="31">
        <f>D16/B16</f>
        <v>0.94871794871794868</v>
      </c>
      <c r="K16" s="16">
        <v>722</v>
      </c>
      <c r="L16" s="16">
        <v>7</v>
      </c>
      <c r="M16" s="16">
        <v>715</v>
      </c>
      <c r="N16" s="16">
        <v>371</v>
      </c>
      <c r="O16" s="16">
        <v>344</v>
      </c>
      <c r="P16" s="16">
        <v>1198</v>
      </c>
      <c r="Q16" s="16">
        <v>47</v>
      </c>
      <c r="R16" s="16">
        <v>1151</v>
      </c>
      <c r="S16" s="16">
        <v>822</v>
      </c>
      <c r="T16" s="16">
        <v>329</v>
      </c>
      <c r="U16" s="29">
        <f>(O16+T16)/(M16+R16)</f>
        <v>0.36066452304394425</v>
      </c>
      <c r="V16" s="30">
        <f>(N16+S16)/(M16+R16)</f>
        <v>0.63933547695605575</v>
      </c>
      <c r="W16" s="30">
        <f t="shared" si="25"/>
        <v>2.8125000000000001E-2</v>
      </c>
      <c r="X16" s="31">
        <f t="shared" si="25"/>
        <v>0.97187500000000004</v>
      </c>
      <c r="Y16" s="16">
        <v>1489</v>
      </c>
      <c r="Z16" s="16">
        <v>10</v>
      </c>
      <c r="AA16" s="16">
        <v>1479</v>
      </c>
      <c r="AB16" s="16">
        <v>1033</v>
      </c>
      <c r="AC16" s="16">
        <v>446</v>
      </c>
      <c r="AD16" s="16">
        <v>1113</v>
      </c>
      <c r="AE16" s="16">
        <v>19</v>
      </c>
      <c r="AF16" s="16">
        <v>1094</v>
      </c>
      <c r="AG16" s="16">
        <v>903</v>
      </c>
      <c r="AH16" s="16">
        <v>191</v>
      </c>
      <c r="AI16" s="16">
        <v>3761</v>
      </c>
      <c r="AJ16" s="16">
        <v>0</v>
      </c>
      <c r="AK16" s="16">
        <v>3761</v>
      </c>
      <c r="AL16" s="16">
        <v>3209</v>
      </c>
      <c r="AM16" s="16">
        <v>552</v>
      </c>
      <c r="AN16" s="16">
        <v>3640</v>
      </c>
      <c r="AO16" s="16">
        <v>33</v>
      </c>
      <c r="AP16" s="16">
        <v>3607</v>
      </c>
      <c r="AQ16" s="16">
        <v>3099</v>
      </c>
      <c r="AR16" s="16">
        <v>508</v>
      </c>
      <c r="AS16" s="29">
        <f>(AR16+AM16+AH16+AC16)/($AP16+$AK16+$AF16+$AA16)</f>
        <v>0.17070717231666835</v>
      </c>
      <c r="AT16" s="30">
        <f>(AQ16+AL16+AG16+AB16)/($AP16+$AK16+$AF16+$AA16)</f>
        <v>0.82929282768333168</v>
      </c>
      <c r="AU16" s="30">
        <f t="shared" si="29"/>
        <v>6.1981405578326503E-3</v>
      </c>
      <c r="AV16" s="31">
        <f t="shared" si="29"/>
        <v>0.99380185944216737</v>
      </c>
      <c r="AW16" s="16">
        <v>1014</v>
      </c>
      <c r="AX16" s="16">
        <v>0</v>
      </c>
      <c r="AY16" s="16">
        <v>1014</v>
      </c>
      <c r="AZ16" s="16">
        <v>929</v>
      </c>
      <c r="BA16" s="16">
        <v>85</v>
      </c>
      <c r="BB16" s="16">
        <v>448</v>
      </c>
      <c r="BC16" s="16">
        <v>0</v>
      </c>
      <c r="BD16" s="16">
        <v>448</v>
      </c>
      <c r="BE16" s="16">
        <v>442</v>
      </c>
      <c r="BF16" s="16">
        <v>6</v>
      </c>
      <c r="BG16" s="16">
        <v>224</v>
      </c>
      <c r="BH16" s="16">
        <v>0</v>
      </c>
      <c r="BI16" s="16">
        <v>224</v>
      </c>
      <c r="BJ16" s="16">
        <v>175</v>
      </c>
      <c r="BK16" s="16">
        <v>49</v>
      </c>
      <c r="BL16" s="16">
        <v>233</v>
      </c>
      <c r="BM16" s="16">
        <v>206</v>
      </c>
      <c r="BN16" s="16">
        <v>27</v>
      </c>
      <c r="BO16" s="16">
        <v>508</v>
      </c>
      <c r="BP16" s="16">
        <v>36</v>
      </c>
      <c r="BQ16" s="16">
        <v>36</v>
      </c>
      <c r="BR16" s="16">
        <v>0</v>
      </c>
      <c r="BS16" s="16">
        <v>374</v>
      </c>
      <c r="BT16" s="16">
        <v>26</v>
      </c>
      <c r="BU16" s="16">
        <v>26</v>
      </c>
      <c r="BV16" s="16">
        <v>0</v>
      </c>
      <c r="BW16" s="16">
        <v>624</v>
      </c>
      <c r="BX16" s="29">
        <f>(BV16+BR16+BN16+BK16+BF16+BA16)/($BT16+$BP16+$BL16+$BI16+$BD16+$AY16)</f>
        <v>8.4300858152448255E-2</v>
      </c>
      <c r="BY16" s="30">
        <f>(BU16+BQ16+BM16+BJ16+BE16+AZ16)/($BT16+$BP16+$BL16+$BI16+$BD16+$AY16)</f>
        <v>0.91569914184755175</v>
      </c>
      <c r="BZ16" s="30">
        <f t="shared" si="30"/>
        <v>0</v>
      </c>
      <c r="CA16" s="31">
        <f t="shared" si="30"/>
        <v>1</v>
      </c>
      <c r="CB16" s="16"/>
    </row>
    <row r="17" spans="1:80" s="5" customFormat="1" x14ac:dyDescent="0.45">
      <c r="A17" s="12" t="s">
        <v>141</v>
      </c>
      <c r="B17" s="16">
        <v>114</v>
      </c>
      <c r="C17" s="12">
        <v>0</v>
      </c>
      <c r="D17" s="12">
        <v>114</v>
      </c>
      <c r="E17" s="12">
        <v>78</v>
      </c>
      <c r="F17" s="12">
        <v>36</v>
      </c>
      <c r="G17" s="29">
        <f>F17/D17</f>
        <v>0.31578947368421051</v>
      </c>
      <c r="H17" s="30">
        <f>E17/D17</f>
        <v>0.68421052631578949</v>
      </c>
      <c r="I17" s="30">
        <f>C17/B17</f>
        <v>0</v>
      </c>
      <c r="J17" s="31">
        <f>D17/B17</f>
        <v>1</v>
      </c>
      <c r="K17" s="16">
        <v>151</v>
      </c>
      <c r="L17" s="16">
        <v>10</v>
      </c>
      <c r="M17" s="16">
        <v>141</v>
      </c>
      <c r="N17" s="16">
        <v>83</v>
      </c>
      <c r="O17" s="16">
        <v>58</v>
      </c>
      <c r="P17" s="16">
        <v>188</v>
      </c>
      <c r="Q17" s="16">
        <v>0</v>
      </c>
      <c r="R17" s="16">
        <v>188</v>
      </c>
      <c r="S17" s="16">
        <v>51</v>
      </c>
      <c r="T17" s="16">
        <v>137</v>
      </c>
      <c r="U17" s="29">
        <f>(O17+T17)/(M17+R17)</f>
        <v>0.59270516717325228</v>
      </c>
      <c r="V17" s="30">
        <f>(N17+S17)/(M17+R17)</f>
        <v>0.40729483282674772</v>
      </c>
      <c r="W17" s="30">
        <f t="shared" si="25"/>
        <v>2.9498525073746312E-2</v>
      </c>
      <c r="X17" s="31">
        <f t="shared" si="25"/>
        <v>0.97050147492625372</v>
      </c>
      <c r="Y17" s="16">
        <v>275</v>
      </c>
      <c r="Z17" s="16">
        <v>31</v>
      </c>
      <c r="AA17" s="16">
        <v>244</v>
      </c>
      <c r="AB17" s="16">
        <v>169</v>
      </c>
      <c r="AC17" s="16">
        <v>75</v>
      </c>
      <c r="AD17" s="16">
        <v>311</v>
      </c>
      <c r="AE17" s="16">
        <v>0</v>
      </c>
      <c r="AF17" s="16">
        <v>311</v>
      </c>
      <c r="AG17" s="16">
        <v>239</v>
      </c>
      <c r="AH17" s="16">
        <v>72</v>
      </c>
      <c r="AI17" s="16">
        <v>542</v>
      </c>
      <c r="AJ17" s="16">
        <v>0</v>
      </c>
      <c r="AK17" s="16">
        <v>542</v>
      </c>
      <c r="AL17" s="16">
        <v>438</v>
      </c>
      <c r="AM17" s="16">
        <v>104</v>
      </c>
      <c r="AN17" s="16">
        <v>551</v>
      </c>
      <c r="AO17" s="16">
        <v>0</v>
      </c>
      <c r="AP17" s="16">
        <v>551</v>
      </c>
      <c r="AQ17" s="16">
        <v>403</v>
      </c>
      <c r="AR17" s="16">
        <v>148</v>
      </c>
      <c r="AS17" s="29">
        <f>(AR17+AM17+AH17+AC17)/($AP17+$AK17+$AF17+$AA17)</f>
        <v>0.2421116504854369</v>
      </c>
      <c r="AT17" s="30">
        <f>(AQ17+AL17+AG17+AB17)/($AP17+$AK17+$AF17+$AA17)</f>
        <v>0.75788834951456308</v>
      </c>
      <c r="AU17" s="30">
        <f t="shared" si="29"/>
        <v>1.8463371054198929E-2</v>
      </c>
      <c r="AV17" s="31">
        <f t="shared" si="29"/>
        <v>0.98153662894580107</v>
      </c>
      <c r="AW17" s="16">
        <v>182</v>
      </c>
      <c r="AX17" s="16">
        <v>0</v>
      </c>
      <c r="AY17" s="16">
        <v>182</v>
      </c>
      <c r="AZ17" s="16">
        <v>127</v>
      </c>
      <c r="BA17" s="16">
        <v>55</v>
      </c>
      <c r="BB17" s="16">
        <v>18</v>
      </c>
      <c r="BC17" s="16">
        <v>0</v>
      </c>
      <c r="BD17" s="16">
        <v>18</v>
      </c>
      <c r="BE17" s="16">
        <v>18</v>
      </c>
      <c r="BF17" s="16">
        <v>0</v>
      </c>
      <c r="BG17" s="16">
        <v>41</v>
      </c>
      <c r="BH17" s="16">
        <v>0</v>
      </c>
      <c r="BI17" s="16">
        <v>41</v>
      </c>
      <c r="BJ17" s="16">
        <v>41</v>
      </c>
      <c r="BK17" s="16">
        <v>0</v>
      </c>
      <c r="BL17" s="16">
        <v>80</v>
      </c>
      <c r="BM17" s="16">
        <v>75</v>
      </c>
      <c r="BN17" s="16">
        <v>5</v>
      </c>
      <c r="BO17" s="16">
        <v>74</v>
      </c>
      <c r="BP17" s="16">
        <v>13</v>
      </c>
      <c r="BQ17" s="16">
        <v>13</v>
      </c>
      <c r="BR17" s="16">
        <v>0</v>
      </c>
      <c r="BS17" s="16">
        <v>55</v>
      </c>
      <c r="BT17" s="16">
        <v>17</v>
      </c>
      <c r="BU17" s="16">
        <v>17</v>
      </c>
      <c r="BV17" s="16">
        <v>0</v>
      </c>
      <c r="BW17" s="16">
        <v>65</v>
      </c>
      <c r="BX17" s="29">
        <f>(BV17+BR17+BN17+BK17+BF17+BA17)/($BT17+$BP17+$BL17+$BI17+$BD17+$AY17)</f>
        <v>0.17094017094017094</v>
      </c>
      <c r="BY17" s="30">
        <f>(BU17+BQ17+BM17+BJ17+BE17+AZ17)/($BT17+$BP17+$BL17+$BI17+$BD17+$AY17)</f>
        <v>0.82905982905982911</v>
      </c>
      <c r="BZ17" s="30">
        <f t="shared" si="30"/>
        <v>0</v>
      </c>
      <c r="CA17" s="31">
        <f t="shared" si="30"/>
        <v>1</v>
      </c>
      <c r="CB17" s="16"/>
    </row>
    <row r="18" spans="1:80" s="5" customFormat="1" x14ac:dyDescent="0.45">
      <c r="A18" s="12" t="s">
        <v>142</v>
      </c>
      <c r="B18" s="16">
        <v>208</v>
      </c>
      <c r="C18" s="12">
        <v>0</v>
      </c>
      <c r="D18" s="12">
        <v>208</v>
      </c>
      <c r="E18" s="12">
        <v>116</v>
      </c>
      <c r="F18" s="12">
        <v>92</v>
      </c>
      <c r="G18" s="29">
        <f>F18/D18</f>
        <v>0.44230769230769229</v>
      </c>
      <c r="H18" s="30">
        <f>E18/D18</f>
        <v>0.55769230769230771</v>
      </c>
      <c r="I18" s="30">
        <f>C18/B18</f>
        <v>0</v>
      </c>
      <c r="J18" s="31">
        <f>D18/B18</f>
        <v>1</v>
      </c>
      <c r="K18" s="16">
        <v>67</v>
      </c>
      <c r="L18" s="16">
        <v>0</v>
      </c>
      <c r="M18" s="16">
        <v>67</v>
      </c>
      <c r="N18" s="16">
        <v>62</v>
      </c>
      <c r="O18" s="16">
        <v>5</v>
      </c>
      <c r="P18" s="16">
        <v>276</v>
      </c>
      <c r="Q18" s="16">
        <v>0</v>
      </c>
      <c r="R18" s="16">
        <v>276</v>
      </c>
      <c r="S18" s="16">
        <v>238</v>
      </c>
      <c r="T18" s="16">
        <v>38</v>
      </c>
      <c r="U18" s="29">
        <f>(O18+T18)/(M18+R18)</f>
        <v>0.12536443148688048</v>
      </c>
      <c r="V18" s="30">
        <f>(N18+S18)/(M18+R18)</f>
        <v>0.87463556851311952</v>
      </c>
      <c r="W18" s="30">
        <f t="shared" si="25"/>
        <v>0</v>
      </c>
      <c r="X18" s="31">
        <f t="shared" si="25"/>
        <v>1</v>
      </c>
      <c r="Y18" s="16">
        <v>508</v>
      </c>
      <c r="Z18" s="16">
        <v>0</v>
      </c>
      <c r="AA18" s="16">
        <v>508</v>
      </c>
      <c r="AB18" s="16">
        <v>453</v>
      </c>
      <c r="AC18" s="16">
        <v>55</v>
      </c>
      <c r="AD18" s="16">
        <v>510</v>
      </c>
      <c r="AE18" s="16">
        <v>0</v>
      </c>
      <c r="AF18" s="16">
        <v>510</v>
      </c>
      <c r="AG18" s="16">
        <v>451</v>
      </c>
      <c r="AH18" s="16">
        <v>59</v>
      </c>
      <c r="AI18" s="16">
        <v>864</v>
      </c>
      <c r="AJ18" s="16">
        <v>0</v>
      </c>
      <c r="AK18" s="16">
        <v>864</v>
      </c>
      <c r="AL18" s="16">
        <v>741</v>
      </c>
      <c r="AM18" s="16">
        <v>123</v>
      </c>
      <c r="AN18" s="16">
        <v>1107</v>
      </c>
      <c r="AO18" s="16">
        <v>0</v>
      </c>
      <c r="AP18" s="16">
        <v>1107</v>
      </c>
      <c r="AQ18" s="16">
        <v>1014</v>
      </c>
      <c r="AR18" s="16">
        <v>93</v>
      </c>
      <c r="AS18" s="29">
        <f>(AR18+AM18+AH18+AC18)/($AP18+$AK18+$AF18+$AA18)</f>
        <v>0.11040481766477082</v>
      </c>
      <c r="AT18" s="30">
        <f>(AQ18+AL18+AG18+AB18)/($AP18+$AK18+$AF18+$AA18)</f>
        <v>0.88959518233522916</v>
      </c>
      <c r="AU18" s="30">
        <f t="shared" si="29"/>
        <v>0</v>
      </c>
      <c r="AV18" s="31">
        <f t="shared" si="29"/>
        <v>1</v>
      </c>
      <c r="AW18" s="16">
        <v>252</v>
      </c>
      <c r="AX18" s="16">
        <v>0</v>
      </c>
      <c r="AY18" s="16">
        <v>252</v>
      </c>
      <c r="AZ18" s="16">
        <v>236</v>
      </c>
      <c r="BA18" s="16">
        <v>16</v>
      </c>
      <c r="BB18" s="16">
        <v>71</v>
      </c>
      <c r="BC18" s="16">
        <v>0</v>
      </c>
      <c r="BD18" s="16">
        <v>71</v>
      </c>
      <c r="BE18" s="16">
        <v>65</v>
      </c>
      <c r="BF18" s="16">
        <v>6</v>
      </c>
      <c r="BG18" s="16">
        <v>58</v>
      </c>
      <c r="BH18" s="16">
        <v>0</v>
      </c>
      <c r="BI18" s="16">
        <v>58</v>
      </c>
      <c r="BJ18" s="16">
        <v>58</v>
      </c>
      <c r="BK18" s="16">
        <v>0</v>
      </c>
      <c r="BL18" s="16">
        <v>94</v>
      </c>
      <c r="BM18" s="16">
        <v>94</v>
      </c>
      <c r="BN18" s="16">
        <v>0</v>
      </c>
      <c r="BO18" s="16">
        <v>114</v>
      </c>
      <c r="BP18" s="16">
        <v>55</v>
      </c>
      <c r="BQ18" s="16">
        <v>55</v>
      </c>
      <c r="BR18" s="16">
        <v>0</v>
      </c>
      <c r="BS18" s="16">
        <v>168</v>
      </c>
      <c r="BT18" s="16">
        <v>8</v>
      </c>
      <c r="BU18" s="16">
        <v>8</v>
      </c>
      <c r="BV18" s="16">
        <v>0</v>
      </c>
      <c r="BW18" s="16">
        <v>88</v>
      </c>
      <c r="BX18" s="29">
        <f>(BV18+BR18+BN18+BK18+BF18+BA18)/($BT18+$BP18+$BL18+$BI18+$BD18+$AY18)</f>
        <v>4.0892193308550186E-2</v>
      </c>
      <c r="BY18" s="30">
        <f>(BU18+BQ18+BM18+BJ18+BE18+AZ18)/($BT18+$BP18+$BL18+$BI18+$BD18+$AY18)</f>
        <v>0.95910780669144979</v>
      </c>
      <c r="BZ18" s="30">
        <f t="shared" si="30"/>
        <v>0</v>
      </c>
      <c r="CA18" s="31">
        <f t="shared" si="30"/>
        <v>1</v>
      </c>
      <c r="CB18" s="16"/>
    </row>
    <row r="19" spans="1:80" s="5" customFormat="1" x14ac:dyDescent="0.45">
      <c r="A19" s="12" t="s">
        <v>143</v>
      </c>
      <c r="B19" s="16">
        <v>153</v>
      </c>
      <c r="C19" s="12">
        <v>0</v>
      </c>
      <c r="D19" s="12">
        <v>153</v>
      </c>
      <c r="E19" s="12">
        <v>120</v>
      </c>
      <c r="F19" s="12">
        <v>33</v>
      </c>
      <c r="G19" s="29">
        <f>F19/D19</f>
        <v>0.21568627450980393</v>
      </c>
      <c r="H19" s="30">
        <f>E19/D19</f>
        <v>0.78431372549019607</v>
      </c>
      <c r="I19" s="30">
        <f>C19/B19</f>
        <v>0</v>
      </c>
      <c r="J19" s="31">
        <f>D19/B19</f>
        <v>1</v>
      </c>
      <c r="K19" s="16">
        <v>114</v>
      </c>
      <c r="L19" s="16">
        <v>0</v>
      </c>
      <c r="M19" s="16">
        <v>114</v>
      </c>
      <c r="N19" s="16">
        <v>90</v>
      </c>
      <c r="O19" s="16">
        <v>24</v>
      </c>
      <c r="P19" s="16">
        <v>140</v>
      </c>
      <c r="Q19" s="16">
        <v>0</v>
      </c>
      <c r="R19" s="16">
        <v>140</v>
      </c>
      <c r="S19" s="16">
        <v>72</v>
      </c>
      <c r="T19" s="16">
        <v>68</v>
      </c>
      <c r="U19" s="29">
        <f>(O19+T19)/(M19+R19)</f>
        <v>0.36220472440944884</v>
      </c>
      <c r="V19" s="30">
        <f>(N19+S19)/(M19+R19)</f>
        <v>0.63779527559055116</v>
      </c>
      <c r="W19" s="30">
        <f t="shared" si="25"/>
        <v>0</v>
      </c>
      <c r="X19" s="31">
        <f t="shared" si="25"/>
        <v>1</v>
      </c>
      <c r="Y19" s="16">
        <v>152</v>
      </c>
      <c r="Z19" s="16">
        <v>0</v>
      </c>
      <c r="AA19" s="16">
        <v>152</v>
      </c>
      <c r="AB19" s="16">
        <v>130</v>
      </c>
      <c r="AC19" s="16">
        <v>22</v>
      </c>
      <c r="AD19" s="16">
        <v>215</v>
      </c>
      <c r="AE19" s="16">
        <v>0</v>
      </c>
      <c r="AF19" s="16">
        <v>215</v>
      </c>
      <c r="AG19" s="16">
        <v>171</v>
      </c>
      <c r="AH19" s="16">
        <v>44</v>
      </c>
      <c r="AI19" s="16">
        <v>380</v>
      </c>
      <c r="AJ19" s="16">
        <v>0</v>
      </c>
      <c r="AK19" s="16">
        <v>380</v>
      </c>
      <c r="AL19" s="16">
        <v>373</v>
      </c>
      <c r="AM19" s="16">
        <v>7</v>
      </c>
      <c r="AN19" s="16">
        <v>404</v>
      </c>
      <c r="AO19" s="16">
        <v>0</v>
      </c>
      <c r="AP19" s="16">
        <v>404</v>
      </c>
      <c r="AQ19" s="16">
        <v>391</v>
      </c>
      <c r="AR19" s="16">
        <v>13</v>
      </c>
      <c r="AS19" s="29">
        <f>(AR19+AM19+AH19+AC19)/($AP19+$AK19+$AF19+$AA19)</f>
        <v>7.4717636837532575E-2</v>
      </c>
      <c r="AT19" s="30">
        <f>(AQ19+AL19+AG19+AB19)/($AP19+$AK19+$AF19+$AA19)</f>
        <v>0.92528236316246737</v>
      </c>
      <c r="AU19" s="30">
        <f t="shared" si="29"/>
        <v>0</v>
      </c>
      <c r="AV19" s="31">
        <f t="shared" si="29"/>
        <v>1</v>
      </c>
      <c r="AW19" s="16">
        <v>69</v>
      </c>
      <c r="AX19" s="16">
        <v>0</v>
      </c>
      <c r="AY19" s="16">
        <v>69</v>
      </c>
      <c r="AZ19" s="16">
        <v>54</v>
      </c>
      <c r="BA19" s="16">
        <v>15</v>
      </c>
      <c r="BB19" s="16">
        <v>36</v>
      </c>
      <c r="BC19" s="16">
        <v>0</v>
      </c>
      <c r="BD19" s="16">
        <v>36</v>
      </c>
      <c r="BE19" s="16">
        <v>20</v>
      </c>
      <c r="BF19" s="16">
        <v>16</v>
      </c>
      <c r="BG19" s="16">
        <v>4</v>
      </c>
      <c r="BH19" s="16">
        <v>0</v>
      </c>
      <c r="BI19" s="16">
        <v>4</v>
      </c>
      <c r="BJ19" s="16">
        <v>4</v>
      </c>
      <c r="BK19" s="16">
        <v>0</v>
      </c>
      <c r="BL19" s="16">
        <v>20</v>
      </c>
      <c r="BM19" s="16">
        <v>20</v>
      </c>
      <c r="BN19" s="16">
        <v>0</v>
      </c>
      <c r="BO19" s="16">
        <v>43</v>
      </c>
      <c r="BP19" s="16">
        <v>6</v>
      </c>
      <c r="BQ19" s="16">
        <v>6</v>
      </c>
      <c r="BR19" s="16">
        <v>0</v>
      </c>
      <c r="BS19" s="16">
        <v>25</v>
      </c>
      <c r="BT19" s="16">
        <v>6</v>
      </c>
      <c r="BU19" s="16">
        <v>6</v>
      </c>
      <c r="BV19" s="16">
        <v>0</v>
      </c>
      <c r="BW19" s="16">
        <v>72</v>
      </c>
      <c r="BX19" s="29">
        <f>(BV19+BR19+BN19+BK19+BF19+BA19)/($BT19+$BP19+$BL19+$BI19+$BD19+$AY19)</f>
        <v>0.21985815602836881</v>
      </c>
      <c r="BY19" s="30">
        <f>(BU19+BQ19+BM19+BJ19+BE19+AZ19)/($BT19+$BP19+$BL19+$BI19+$BD19+$AY19)</f>
        <v>0.78014184397163122</v>
      </c>
      <c r="BZ19" s="30">
        <f t="shared" si="30"/>
        <v>0</v>
      </c>
      <c r="CA19" s="31">
        <f t="shared" si="30"/>
        <v>1</v>
      </c>
      <c r="CB19" s="16"/>
    </row>
    <row r="20" spans="1:80" s="5" customFormat="1" x14ac:dyDescent="0.45">
      <c r="A20" s="12"/>
      <c r="B20" s="16"/>
      <c r="C20" s="12"/>
      <c r="D20" s="12"/>
      <c r="E20" s="12"/>
      <c r="F20" s="12"/>
      <c r="G20" s="29"/>
      <c r="H20" s="30"/>
      <c r="I20" s="30"/>
      <c r="J20" s="31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29"/>
      <c r="V20" s="30"/>
      <c r="W20" s="30"/>
      <c r="X20" s="31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29"/>
      <c r="AT20" s="30"/>
      <c r="AU20" s="30"/>
      <c r="AV20" s="31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29"/>
      <c r="BY20" s="30"/>
      <c r="BZ20" s="30"/>
      <c r="CA20" s="31"/>
      <c r="CB20" s="16"/>
    </row>
    <row r="21" spans="1:80" s="9" customFormat="1" x14ac:dyDescent="0.45">
      <c r="A21" s="12" t="s">
        <v>128</v>
      </c>
      <c r="B21" s="16">
        <f t="shared" ref="B21:F21" si="31">SUM(B22:B26)</f>
        <v>2512</v>
      </c>
      <c r="C21" s="12">
        <f t="shared" si="31"/>
        <v>81</v>
      </c>
      <c r="D21" s="12">
        <f t="shared" si="31"/>
        <v>2431</v>
      </c>
      <c r="E21" s="12">
        <f t="shared" si="31"/>
        <v>1070</v>
      </c>
      <c r="F21" s="12">
        <f t="shared" si="31"/>
        <v>1361</v>
      </c>
      <c r="G21" s="29">
        <f t="shared" ref="G21:G26" si="32">F21/D21</f>
        <v>0.55985191279308921</v>
      </c>
      <c r="H21" s="30">
        <f t="shared" ref="H21:H26" si="33">E21/D21</f>
        <v>0.44014808720691073</v>
      </c>
      <c r="I21" s="30">
        <f t="shared" ref="I21:I26" si="34">C21/B21</f>
        <v>3.2245222929936306E-2</v>
      </c>
      <c r="J21" s="31">
        <f t="shared" ref="J21:J26" si="35">D21/B21</f>
        <v>0.96775477707006374</v>
      </c>
      <c r="K21" s="16">
        <f t="shared" ref="K21:O21" si="36">SUM(K22:K26)</f>
        <v>1947</v>
      </c>
      <c r="L21" s="16">
        <f t="shared" si="36"/>
        <v>94</v>
      </c>
      <c r="M21" s="16">
        <f t="shared" si="36"/>
        <v>1853</v>
      </c>
      <c r="N21" s="16">
        <f t="shared" si="36"/>
        <v>1190</v>
      </c>
      <c r="O21" s="16">
        <f t="shared" si="36"/>
        <v>663</v>
      </c>
      <c r="P21" s="16">
        <f t="shared" ref="P21:T21" si="37">SUM(P22:P26)</f>
        <v>2463</v>
      </c>
      <c r="Q21" s="16">
        <f t="shared" si="37"/>
        <v>90</v>
      </c>
      <c r="R21" s="16">
        <f t="shared" si="37"/>
        <v>2373</v>
      </c>
      <c r="S21" s="16">
        <f t="shared" si="37"/>
        <v>1561</v>
      </c>
      <c r="T21" s="16">
        <f t="shared" si="37"/>
        <v>812</v>
      </c>
      <c r="U21" s="29">
        <f t="shared" ref="U21:U26" si="38">(O21+T21)/(M21+R21)</f>
        <v>0.34902981542830097</v>
      </c>
      <c r="V21" s="30">
        <f t="shared" ref="V21:V26" si="39">(N21+S21)/(M21+R21)</f>
        <v>0.65097018457169897</v>
      </c>
      <c r="W21" s="30">
        <f t="shared" ref="W21:X26" si="40">(L21+Q21)/($K21+$P21)</f>
        <v>4.1723356009070296E-2</v>
      </c>
      <c r="X21" s="31">
        <f t="shared" si="40"/>
        <v>0.95827664399092971</v>
      </c>
      <c r="Y21" s="16">
        <f t="shared" ref="Y21:AC21" si="41">SUM(Y22:Y26)</f>
        <v>3848</v>
      </c>
      <c r="Z21" s="16">
        <f t="shared" si="41"/>
        <v>39</v>
      </c>
      <c r="AA21" s="16">
        <f t="shared" si="41"/>
        <v>3809</v>
      </c>
      <c r="AB21" s="16">
        <f t="shared" si="41"/>
        <v>2678</v>
      </c>
      <c r="AC21" s="16">
        <f t="shared" si="41"/>
        <v>1131</v>
      </c>
      <c r="AD21" s="16">
        <f t="shared" ref="AD21:AH21" si="42">SUM(AD22:AD26)</f>
        <v>3495</v>
      </c>
      <c r="AE21" s="16">
        <f t="shared" si="42"/>
        <v>69</v>
      </c>
      <c r="AF21" s="16">
        <f t="shared" si="42"/>
        <v>3426</v>
      </c>
      <c r="AG21" s="16">
        <f t="shared" si="42"/>
        <v>2641</v>
      </c>
      <c r="AH21" s="16">
        <f t="shared" si="42"/>
        <v>785</v>
      </c>
      <c r="AI21" s="16">
        <f t="shared" ref="AI21:BW21" si="43">SUM(AI22:AI26)</f>
        <v>7903</v>
      </c>
      <c r="AJ21" s="16">
        <f t="shared" si="43"/>
        <v>116</v>
      </c>
      <c r="AK21" s="16">
        <f t="shared" si="43"/>
        <v>7787</v>
      </c>
      <c r="AL21" s="16">
        <f t="shared" si="43"/>
        <v>6456</v>
      </c>
      <c r="AM21" s="16">
        <f t="shared" si="43"/>
        <v>1331</v>
      </c>
      <c r="AN21" s="16">
        <f t="shared" si="43"/>
        <v>6962</v>
      </c>
      <c r="AO21" s="16">
        <f t="shared" si="43"/>
        <v>0</v>
      </c>
      <c r="AP21" s="16">
        <f t="shared" si="43"/>
        <v>6962</v>
      </c>
      <c r="AQ21" s="16">
        <f t="shared" si="43"/>
        <v>5931</v>
      </c>
      <c r="AR21" s="16">
        <f t="shared" si="43"/>
        <v>1031</v>
      </c>
      <c r="AS21" s="29">
        <f t="shared" ref="AS21:AS26" si="44">(AR21+AM21+AH21+AC21)/($AP21+$AK21+$AF21+$AA21)</f>
        <v>0.19459606986899564</v>
      </c>
      <c r="AT21" s="30">
        <f t="shared" ref="AT21:AT26" si="45">(AQ21+AL21+AG21+AB21)/($AP21+$AK21+$AF21+$AA21)</f>
        <v>0.80540393013100442</v>
      </c>
      <c r="AU21" s="30">
        <f t="shared" ref="AU21:AV26" si="46">(AO21+AJ21+AE21+Z21)/($AN21+$AI21+$AD21+$Y21)</f>
        <v>1.0086455331412104E-2</v>
      </c>
      <c r="AV21" s="31">
        <f t="shared" si="46"/>
        <v>0.98991354466858794</v>
      </c>
      <c r="AW21" s="16">
        <f t="shared" si="43"/>
        <v>2168</v>
      </c>
      <c r="AX21" s="16">
        <f t="shared" si="43"/>
        <v>6</v>
      </c>
      <c r="AY21" s="16">
        <f t="shared" si="43"/>
        <v>2162</v>
      </c>
      <c r="AZ21" s="16">
        <f t="shared" si="43"/>
        <v>1876</v>
      </c>
      <c r="BA21" s="16">
        <f t="shared" si="43"/>
        <v>286</v>
      </c>
      <c r="BB21" s="16">
        <f t="shared" si="43"/>
        <v>520</v>
      </c>
      <c r="BC21" s="16">
        <f t="shared" si="43"/>
        <v>0</v>
      </c>
      <c r="BD21" s="16">
        <f t="shared" si="43"/>
        <v>520</v>
      </c>
      <c r="BE21" s="16">
        <f t="shared" si="43"/>
        <v>474</v>
      </c>
      <c r="BF21" s="16">
        <f t="shared" si="43"/>
        <v>46</v>
      </c>
      <c r="BG21" s="16">
        <f t="shared" si="43"/>
        <v>593</v>
      </c>
      <c r="BH21" s="16">
        <f t="shared" si="43"/>
        <v>0</v>
      </c>
      <c r="BI21" s="16">
        <f t="shared" si="43"/>
        <v>593</v>
      </c>
      <c r="BJ21" s="16">
        <f t="shared" si="43"/>
        <v>570</v>
      </c>
      <c r="BK21" s="16">
        <f t="shared" si="43"/>
        <v>23</v>
      </c>
      <c r="BL21" s="16">
        <f t="shared" si="43"/>
        <v>529</v>
      </c>
      <c r="BM21" s="16">
        <f t="shared" si="43"/>
        <v>476</v>
      </c>
      <c r="BN21" s="16">
        <f t="shared" si="43"/>
        <v>53</v>
      </c>
      <c r="BO21" s="16">
        <f t="shared" si="43"/>
        <v>993</v>
      </c>
      <c r="BP21" s="16">
        <f t="shared" si="43"/>
        <v>317</v>
      </c>
      <c r="BQ21" s="16">
        <f t="shared" si="43"/>
        <v>305</v>
      </c>
      <c r="BR21" s="16">
        <f t="shared" si="43"/>
        <v>12</v>
      </c>
      <c r="BS21" s="16">
        <f t="shared" si="43"/>
        <v>787</v>
      </c>
      <c r="BT21" s="16">
        <f t="shared" si="43"/>
        <v>87</v>
      </c>
      <c r="BU21" s="16">
        <f t="shared" si="43"/>
        <v>87</v>
      </c>
      <c r="BV21" s="16">
        <f t="shared" si="43"/>
        <v>0</v>
      </c>
      <c r="BW21" s="16">
        <f t="shared" si="43"/>
        <v>1169</v>
      </c>
      <c r="BX21" s="29">
        <f t="shared" ref="BX21:BX26" si="47">(BV21+BR21+BN21+BK21+BF21+BA21)/($BT21+$BP21+$BL21+$BI21+$BD21+$AY21)</f>
        <v>9.9809885931558942E-2</v>
      </c>
      <c r="BY21" s="30">
        <f t="shared" ref="BY21:BY26" si="48">(BU21+BQ21+BM21+BJ21+BE21+AZ21)/($BT21+$BP21+$BL21+$BI21+$BD21+$AY21)</f>
        <v>0.90019011406844107</v>
      </c>
      <c r="BZ21" s="30">
        <f t="shared" ref="BZ21:CA26" si="49">(BC21+AX21)/($BB21+$AW21)</f>
        <v>2.232142857142857E-3</v>
      </c>
      <c r="CA21" s="31">
        <f t="shared" si="49"/>
        <v>0.9977678571428571</v>
      </c>
      <c r="CB21" s="16"/>
    </row>
    <row r="22" spans="1:80" s="9" customFormat="1" x14ac:dyDescent="0.45">
      <c r="A22" s="12" t="s">
        <v>144</v>
      </c>
      <c r="B22" s="16">
        <v>312</v>
      </c>
      <c r="C22" s="12">
        <v>15</v>
      </c>
      <c r="D22" s="12">
        <v>297</v>
      </c>
      <c r="E22" s="12">
        <v>163</v>
      </c>
      <c r="F22" s="12">
        <v>134</v>
      </c>
      <c r="G22" s="29">
        <f t="shared" si="32"/>
        <v>0.45117845117845118</v>
      </c>
      <c r="H22" s="30">
        <f t="shared" si="33"/>
        <v>0.54882154882154888</v>
      </c>
      <c r="I22" s="30">
        <f t="shared" si="34"/>
        <v>4.807692307692308E-2</v>
      </c>
      <c r="J22" s="31">
        <f t="shared" si="35"/>
        <v>0.95192307692307687</v>
      </c>
      <c r="K22" s="16">
        <v>355</v>
      </c>
      <c r="L22" s="16">
        <v>0</v>
      </c>
      <c r="M22" s="16">
        <v>355</v>
      </c>
      <c r="N22" s="16">
        <v>245</v>
      </c>
      <c r="O22" s="16">
        <v>110</v>
      </c>
      <c r="P22" s="16">
        <v>594</v>
      </c>
      <c r="Q22" s="16">
        <v>17</v>
      </c>
      <c r="R22" s="16">
        <v>577</v>
      </c>
      <c r="S22" s="16">
        <v>475</v>
      </c>
      <c r="T22" s="16">
        <v>102</v>
      </c>
      <c r="U22" s="29">
        <f t="shared" si="38"/>
        <v>0.22746781115879827</v>
      </c>
      <c r="V22" s="30">
        <f t="shared" si="39"/>
        <v>0.77253218884120167</v>
      </c>
      <c r="W22" s="30">
        <f t="shared" si="40"/>
        <v>1.7913593256059009E-2</v>
      </c>
      <c r="X22" s="31">
        <f t="shared" si="40"/>
        <v>0.98208640674394099</v>
      </c>
      <c r="Y22" s="16">
        <v>555</v>
      </c>
      <c r="Z22" s="16">
        <v>29</v>
      </c>
      <c r="AA22" s="16">
        <v>526</v>
      </c>
      <c r="AB22" s="16">
        <v>323</v>
      </c>
      <c r="AC22" s="16">
        <v>203</v>
      </c>
      <c r="AD22" s="16">
        <v>791</v>
      </c>
      <c r="AE22" s="16">
        <v>10</v>
      </c>
      <c r="AF22" s="16">
        <v>781</v>
      </c>
      <c r="AG22" s="16">
        <v>585</v>
      </c>
      <c r="AH22" s="16">
        <v>196</v>
      </c>
      <c r="AI22" s="16">
        <v>1328</v>
      </c>
      <c r="AJ22" s="16">
        <v>70</v>
      </c>
      <c r="AK22" s="16">
        <v>1258</v>
      </c>
      <c r="AL22" s="16">
        <v>1135</v>
      </c>
      <c r="AM22" s="16">
        <v>123</v>
      </c>
      <c r="AN22" s="16">
        <v>1543</v>
      </c>
      <c r="AO22" s="16">
        <v>0</v>
      </c>
      <c r="AP22" s="16">
        <v>1543</v>
      </c>
      <c r="AQ22" s="16">
        <v>1347</v>
      </c>
      <c r="AR22" s="16">
        <v>196</v>
      </c>
      <c r="AS22" s="29">
        <f t="shared" si="44"/>
        <v>0.1747809152872444</v>
      </c>
      <c r="AT22" s="30">
        <f t="shared" si="45"/>
        <v>0.82521908471275562</v>
      </c>
      <c r="AU22" s="30">
        <f t="shared" si="46"/>
        <v>2.5847759070429216E-2</v>
      </c>
      <c r="AV22" s="31">
        <f t="shared" si="46"/>
        <v>0.97415224092957076</v>
      </c>
      <c r="AW22" s="16">
        <v>499</v>
      </c>
      <c r="AX22" s="16">
        <v>0</v>
      </c>
      <c r="AY22" s="16">
        <v>499</v>
      </c>
      <c r="AZ22" s="16">
        <v>409</v>
      </c>
      <c r="BA22" s="16">
        <v>90</v>
      </c>
      <c r="BB22" s="16">
        <v>96</v>
      </c>
      <c r="BC22" s="16">
        <v>0</v>
      </c>
      <c r="BD22" s="16">
        <v>96</v>
      </c>
      <c r="BE22" s="16">
        <v>96</v>
      </c>
      <c r="BF22" s="16">
        <v>0</v>
      </c>
      <c r="BG22" s="16">
        <v>130</v>
      </c>
      <c r="BH22" s="16">
        <v>0</v>
      </c>
      <c r="BI22" s="16">
        <v>130</v>
      </c>
      <c r="BJ22" s="16">
        <v>130</v>
      </c>
      <c r="BK22" s="16">
        <v>0</v>
      </c>
      <c r="BL22" s="16">
        <v>173</v>
      </c>
      <c r="BM22" s="16">
        <v>146</v>
      </c>
      <c r="BN22" s="16">
        <v>27</v>
      </c>
      <c r="BO22" s="16">
        <v>178</v>
      </c>
      <c r="BP22" s="16">
        <v>114</v>
      </c>
      <c r="BQ22" s="16">
        <v>114</v>
      </c>
      <c r="BR22" s="16">
        <v>0</v>
      </c>
      <c r="BS22" s="16">
        <v>217</v>
      </c>
      <c r="BT22" s="16">
        <v>51</v>
      </c>
      <c r="BU22" s="16">
        <v>51</v>
      </c>
      <c r="BV22" s="16">
        <v>0</v>
      </c>
      <c r="BW22" s="16">
        <v>261</v>
      </c>
      <c r="BX22" s="29">
        <f t="shared" si="47"/>
        <v>0.11006585136406397</v>
      </c>
      <c r="BY22" s="30">
        <f t="shared" si="48"/>
        <v>0.88993414863593601</v>
      </c>
      <c r="BZ22" s="30">
        <f t="shared" si="49"/>
        <v>0</v>
      </c>
      <c r="CA22" s="31">
        <f t="shared" si="49"/>
        <v>1</v>
      </c>
      <c r="CB22" s="16"/>
    </row>
    <row r="23" spans="1:80" s="9" customFormat="1" x14ac:dyDescent="0.45">
      <c r="A23" s="12" t="s">
        <v>145</v>
      </c>
      <c r="B23" s="16">
        <v>47</v>
      </c>
      <c r="C23" s="12">
        <v>0</v>
      </c>
      <c r="D23" s="12">
        <v>47</v>
      </c>
      <c r="E23" s="12">
        <v>38</v>
      </c>
      <c r="F23" s="12">
        <v>9</v>
      </c>
      <c r="G23" s="29">
        <f t="shared" si="32"/>
        <v>0.19148936170212766</v>
      </c>
      <c r="H23" s="30">
        <f t="shared" si="33"/>
        <v>0.80851063829787229</v>
      </c>
      <c r="I23" s="30">
        <f t="shared" si="34"/>
        <v>0</v>
      </c>
      <c r="J23" s="31">
        <f t="shared" si="35"/>
        <v>1</v>
      </c>
      <c r="K23" s="16">
        <v>100</v>
      </c>
      <c r="L23" s="16">
        <v>0</v>
      </c>
      <c r="M23" s="16">
        <v>100</v>
      </c>
      <c r="N23" s="16">
        <v>89</v>
      </c>
      <c r="O23" s="16">
        <v>11</v>
      </c>
      <c r="P23" s="16">
        <v>32</v>
      </c>
      <c r="Q23" s="16">
        <v>0</v>
      </c>
      <c r="R23" s="16">
        <v>32</v>
      </c>
      <c r="S23" s="16">
        <v>24</v>
      </c>
      <c r="T23" s="16">
        <v>8</v>
      </c>
      <c r="U23" s="29">
        <f t="shared" si="38"/>
        <v>0.14393939393939395</v>
      </c>
      <c r="V23" s="30">
        <f t="shared" si="39"/>
        <v>0.85606060606060608</v>
      </c>
      <c r="W23" s="30">
        <f t="shared" si="40"/>
        <v>0</v>
      </c>
      <c r="X23" s="31">
        <f t="shared" si="40"/>
        <v>1</v>
      </c>
      <c r="Y23" s="16">
        <v>111</v>
      </c>
      <c r="Z23" s="16">
        <v>0</v>
      </c>
      <c r="AA23" s="16">
        <v>111</v>
      </c>
      <c r="AB23" s="16">
        <v>96</v>
      </c>
      <c r="AC23" s="16">
        <v>15</v>
      </c>
      <c r="AD23" s="16">
        <v>25</v>
      </c>
      <c r="AE23" s="16">
        <v>0</v>
      </c>
      <c r="AF23" s="16">
        <v>25</v>
      </c>
      <c r="AG23" s="16">
        <v>21</v>
      </c>
      <c r="AH23" s="16">
        <v>4</v>
      </c>
      <c r="AI23" s="16">
        <v>183</v>
      </c>
      <c r="AJ23" s="16">
        <v>0</v>
      </c>
      <c r="AK23" s="16">
        <v>183</v>
      </c>
      <c r="AL23" s="16">
        <v>127</v>
      </c>
      <c r="AM23" s="16">
        <v>56</v>
      </c>
      <c r="AN23" s="16">
        <v>208</v>
      </c>
      <c r="AO23" s="16">
        <v>0</v>
      </c>
      <c r="AP23" s="16">
        <v>208</v>
      </c>
      <c r="AQ23" s="16">
        <v>154</v>
      </c>
      <c r="AR23" s="16">
        <v>54</v>
      </c>
      <c r="AS23" s="29">
        <f t="shared" si="44"/>
        <v>0.24478178368121442</v>
      </c>
      <c r="AT23" s="30">
        <f t="shared" si="45"/>
        <v>0.75521821631878561</v>
      </c>
      <c r="AU23" s="30">
        <f t="shared" si="46"/>
        <v>0</v>
      </c>
      <c r="AV23" s="31">
        <f t="shared" si="46"/>
        <v>1</v>
      </c>
      <c r="AW23" s="16">
        <v>48</v>
      </c>
      <c r="AX23" s="16">
        <v>0</v>
      </c>
      <c r="AY23" s="16">
        <v>48</v>
      </c>
      <c r="AZ23" s="16">
        <v>26</v>
      </c>
      <c r="BA23" s="16">
        <v>22</v>
      </c>
      <c r="BB23" s="16">
        <v>19</v>
      </c>
      <c r="BC23" s="16">
        <v>0</v>
      </c>
      <c r="BD23" s="16">
        <v>19</v>
      </c>
      <c r="BE23" s="16">
        <v>6</v>
      </c>
      <c r="BF23" s="16">
        <v>13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5</v>
      </c>
      <c r="BM23" s="16">
        <v>5</v>
      </c>
      <c r="BN23" s="16">
        <v>0</v>
      </c>
      <c r="BO23" s="16">
        <v>10</v>
      </c>
      <c r="BP23" s="16">
        <v>0</v>
      </c>
      <c r="BQ23" s="16">
        <v>0</v>
      </c>
      <c r="BR23" s="16">
        <v>0</v>
      </c>
      <c r="BS23" s="16">
        <v>24</v>
      </c>
      <c r="BT23" s="16">
        <v>0</v>
      </c>
      <c r="BU23" s="16">
        <v>0</v>
      </c>
      <c r="BV23" s="16">
        <v>0</v>
      </c>
      <c r="BW23" s="16">
        <v>15</v>
      </c>
      <c r="BX23" s="29">
        <f t="shared" si="47"/>
        <v>0.4861111111111111</v>
      </c>
      <c r="BY23" s="30">
        <f t="shared" si="48"/>
        <v>0.51388888888888884</v>
      </c>
      <c r="BZ23" s="30">
        <f t="shared" si="49"/>
        <v>0</v>
      </c>
      <c r="CA23" s="31">
        <f t="shared" si="49"/>
        <v>1</v>
      </c>
      <c r="CB23" s="16"/>
    </row>
    <row r="24" spans="1:80" s="9" customFormat="1" x14ac:dyDescent="0.45">
      <c r="A24" s="12" t="s">
        <v>146</v>
      </c>
      <c r="B24" s="16">
        <v>42</v>
      </c>
      <c r="C24" s="12">
        <v>0</v>
      </c>
      <c r="D24" s="12">
        <v>42</v>
      </c>
      <c r="E24" s="12">
        <v>2</v>
      </c>
      <c r="F24" s="12">
        <v>40</v>
      </c>
      <c r="G24" s="29">
        <f t="shared" si="32"/>
        <v>0.95238095238095233</v>
      </c>
      <c r="H24" s="30">
        <f t="shared" si="33"/>
        <v>4.7619047619047616E-2</v>
      </c>
      <c r="I24" s="30">
        <f t="shared" si="34"/>
        <v>0</v>
      </c>
      <c r="J24" s="31">
        <f t="shared" si="35"/>
        <v>1</v>
      </c>
      <c r="K24" s="16">
        <v>16</v>
      </c>
      <c r="L24" s="16">
        <v>0</v>
      </c>
      <c r="M24" s="16">
        <v>16</v>
      </c>
      <c r="N24" s="16">
        <v>0</v>
      </c>
      <c r="O24" s="16">
        <v>16</v>
      </c>
      <c r="P24" s="16">
        <v>20</v>
      </c>
      <c r="Q24" s="16">
        <v>0</v>
      </c>
      <c r="R24" s="16">
        <v>20</v>
      </c>
      <c r="S24" s="16">
        <v>20</v>
      </c>
      <c r="T24" s="16">
        <v>0</v>
      </c>
      <c r="U24" s="29">
        <f t="shared" si="38"/>
        <v>0.44444444444444442</v>
      </c>
      <c r="V24" s="30">
        <f t="shared" si="39"/>
        <v>0.55555555555555558</v>
      </c>
      <c r="W24" s="30">
        <f t="shared" si="40"/>
        <v>0</v>
      </c>
      <c r="X24" s="31">
        <f t="shared" si="40"/>
        <v>1</v>
      </c>
      <c r="Y24" s="16">
        <v>42</v>
      </c>
      <c r="Z24" s="16">
        <v>0</v>
      </c>
      <c r="AA24" s="16">
        <v>42</v>
      </c>
      <c r="AB24" s="16">
        <v>42</v>
      </c>
      <c r="AC24" s="16">
        <v>0</v>
      </c>
      <c r="AD24" s="16">
        <v>128</v>
      </c>
      <c r="AE24" s="16">
        <v>15</v>
      </c>
      <c r="AF24" s="16">
        <v>113</v>
      </c>
      <c r="AG24" s="16">
        <v>113</v>
      </c>
      <c r="AH24" s="16">
        <v>0</v>
      </c>
      <c r="AI24" s="16">
        <v>160</v>
      </c>
      <c r="AJ24" s="16">
        <v>0</v>
      </c>
      <c r="AK24" s="16">
        <v>160</v>
      </c>
      <c r="AL24" s="16">
        <v>149</v>
      </c>
      <c r="AM24" s="16">
        <v>11</v>
      </c>
      <c r="AN24" s="16">
        <v>69</v>
      </c>
      <c r="AO24" s="16">
        <v>0</v>
      </c>
      <c r="AP24" s="16">
        <v>69</v>
      </c>
      <c r="AQ24" s="16">
        <v>69</v>
      </c>
      <c r="AR24" s="16">
        <v>0</v>
      </c>
      <c r="AS24" s="29">
        <f t="shared" si="44"/>
        <v>2.8645833333333332E-2</v>
      </c>
      <c r="AT24" s="30">
        <f t="shared" si="45"/>
        <v>0.97135416666666663</v>
      </c>
      <c r="AU24" s="30">
        <f t="shared" si="46"/>
        <v>3.7593984962406013E-2</v>
      </c>
      <c r="AV24" s="31">
        <f t="shared" si="46"/>
        <v>0.96240601503759393</v>
      </c>
      <c r="AW24" s="16">
        <v>46</v>
      </c>
      <c r="AX24" s="16">
        <v>0</v>
      </c>
      <c r="AY24" s="16">
        <v>46</v>
      </c>
      <c r="AZ24" s="16">
        <v>46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9</v>
      </c>
      <c r="BH24" s="16">
        <v>0</v>
      </c>
      <c r="BI24" s="16">
        <v>9</v>
      </c>
      <c r="BJ24" s="16">
        <v>9</v>
      </c>
      <c r="BK24" s="16">
        <v>0</v>
      </c>
      <c r="BL24" s="16">
        <v>4</v>
      </c>
      <c r="BM24" s="16">
        <v>4</v>
      </c>
      <c r="BN24" s="16">
        <v>0</v>
      </c>
      <c r="BO24" s="16">
        <v>13</v>
      </c>
      <c r="BP24" s="16">
        <v>6</v>
      </c>
      <c r="BQ24" s="16">
        <v>6</v>
      </c>
      <c r="BR24" s="16">
        <v>0</v>
      </c>
      <c r="BS24" s="16">
        <v>29</v>
      </c>
      <c r="BT24" s="16">
        <v>2</v>
      </c>
      <c r="BU24" s="16">
        <v>2</v>
      </c>
      <c r="BV24" s="16">
        <v>0</v>
      </c>
      <c r="BW24" s="16">
        <v>6</v>
      </c>
      <c r="BX24" s="29">
        <f t="shared" si="47"/>
        <v>0</v>
      </c>
      <c r="BY24" s="30">
        <f t="shared" si="48"/>
        <v>1</v>
      </c>
      <c r="BZ24" s="30">
        <f t="shared" si="49"/>
        <v>0</v>
      </c>
      <c r="CA24" s="31">
        <f t="shared" si="49"/>
        <v>1</v>
      </c>
      <c r="CB24" s="16"/>
    </row>
    <row r="25" spans="1:80" s="9" customFormat="1" x14ac:dyDescent="0.45">
      <c r="A25" s="12" t="s">
        <v>147</v>
      </c>
      <c r="B25" s="16">
        <v>124</v>
      </c>
      <c r="C25" s="12">
        <v>12</v>
      </c>
      <c r="D25" s="12">
        <v>112</v>
      </c>
      <c r="E25" s="12">
        <v>30</v>
      </c>
      <c r="F25" s="12">
        <v>82</v>
      </c>
      <c r="G25" s="29">
        <f t="shared" si="32"/>
        <v>0.7321428571428571</v>
      </c>
      <c r="H25" s="30">
        <f t="shared" si="33"/>
        <v>0.26785714285714285</v>
      </c>
      <c r="I25" s="30">
        <f t="shared" si="34"/>
        <v>9.6774193548387094E-2</v>
      </c>
      <c r="J25" s="31">
        <f t="shared" si="35"/>
        <v>0.90322580645161288</v>
      </c>
      <c r="K25" s="16">
        <v>169</v>
      </c>
      <c r="L25" s="16">
        <v>0</v>
      </c>
      <c r="M25" s="16">
        <v>169</v>
      </c>
      <c r="N25" s="16">
        <v>74</v>
      </c>
      <c r="O25" s="16">
        <v>95</v>
      </c>
      <c r="P25" s="16">
        <v>258</v>
      </c>
      <c r="Q25" s="16">
        <v>8</v>
      </c>
      <c r="R25" s="16">
        <v>250</v>
      </c>
      <c r="S25" s="16">
        <v>219</v>
      </c>
      <c r="T25" s="16">
        <v>31</v>
      </c>
      <c r="U25" s="29">
        <f t="shared" si="38"/>
        <v>0.30071599045346065</v>
      </c>
      <c r="V25" s="30">
        <f t="shared" si="39"/>
        <v>0.69928400954653935</v>
      </c>
      <c r="W25" s="30">
        <f t="shared" si="40"/>
        <v>1.873536299765808E-2</v>
      </c>
      <c r="X25" s="31">
        <f t="shared" si="40"/>
        <v>0.9812646370023419</v>
      </c>
      <c r="Y25" s="16">
        <v>308</v>
      </c>
      <c r="Z25" s="16">
        <v>0</v>
      </c>
      <c r="AA25" s="16">
        <v>308</v>
      </c>
      <c r="AB25" s="16">
        <v>217</v>
      </c>
      <c r="AC25" s="16">
        <v>91</v>
      </c>
      <c r="AD25" s="16">
        <v>330</v>
      </c>
      <c r="AE25" s="16">
        <v>9</v>
      </c>
      <c r="AF25" s="16">
        <v>321</v>
      </c>
      <c r="AG25" s="16">
        <v>258</v>
      </c>
      <c r="AH25" s="16">
        <v>63</v>
      </c>
      <c r="AI25" s="16">
        <v>365</v>
      </c>
      <c r="AJ25" s="16">
        <v>0</v>
      </c>
      <c r="AK25" s="16">
        <v>365</v>
      </c>
      <c r="AL25" s="16">
        <v>296</v>
      </c>
      <c r="AM25" s="16">
        <v>69</v>
      </c>
      <c r="AN25" s="16">
        <v>488</v>
      </c>
      <c r="AO25" s="16">
        <v>0</v>
      </c>
      <c r="AP25" s="16">
        <v>488</v>
      </c>
      <c r="AQ25" s="16">
        <v>428</v>
      </c>
      <c r="AR25" s="16">
        <v>60</v>
      </c>
      <c r="AS25" s="29">
        <f t="shared" si="44"/>
        <v>0.19095816464237517</v>
      </c>
      <c r="AT25" s="30">
        <f t="shared" si="45"/>
        <v>0.80904183535762486</v>
      </c>
      <c r="AU25" s="30">
        <f t="shared" si="46"/>
        <v>6.0362173038229373E-3</v>
      </c>
      <c r="AV25" s="31">
        <f t="shared" si="46"/>
        <v>0.99396378269617702</v>
      </c>
      <c r="AW25" s="16">
        <v>142</v>
      </c>
      <c r="AX25" s="16">
        <v>0</v>
      </c>
      <c r="AY25" s="16">
        <v>142</v>
      </c>
      <c r="AZ25" s="16">
        <v>138</v>
      </c>
      <c r="BA25" s="16">
        <v>4</v>
      </c>
      <c r="BB25" s="16">
        <v>42</v>
      </c>
      <c r="BC25" s="16">
        <v>0</v>
      </c>
      <c r="BD25" s="16">
        <v>42</v>
      </c>
      <c r="BE25" s="16">
        <v>32</v>
      </c>
      <c r="BF25" s="16">
        <v>10</v>
      </c>
      <c r="BG25" s="16">
        <v>27</v>
      </c>
      <c r="BH25" s="16">
        <v>0</v>
      </c>
      <c r="BI25" s="16">
        <v>27</v>
      </c>
      <c r="BJ25" s="16">
        <v>27</v>
      </c>
      <c r="BK25" s="16">
        <v>0</v>
      </c>
      <c r="BL25" s="16">
        <v>24</v>
      </c>
      <c r="BM25" s="16">
        <v>14</v>
      </c>
      <c r="BN25" s="16">
        <v>10</v>
      </c>
      <c r="BO25" s="16">
        <v>77</v>
      </c>
      <c r="BP25" s="16">
        <v>29</v>
      </c>
      <c r="BQ25" s="16">
        <v>29</v>
      </c>
      <c r="BR25" s="16">
        <v>0</v>
      </c>
      <c r="BS25" s="16">
        <v>58</v>
      </c>
      <c r="BT25" s="16">
        <v>5</v>
      </c>
      <c r="BU25" s="16">
        <v>5</v>
      </c>
      <c r="BV25" s="16">
        <v>0</v>
      </c>
      <c r="BW25" s="16">
        <v>41</v>
      </c>
      <c r="BX25" s="29">
        <f t="shared" si="47"/>
        <v>8.9219330855018583E-2</v>
      </c>
      <c r="BY25" s="30">
        <f t="shared" si="48"/>
        <v>0.91078066914498146</v>
      </c>
      <c r="BZ25" s="30">
        <f t="shared" si="49"/>
        <v>0</v>
      </c>
      <c r="CA25" s="31">
        <f t="shared" si="49"/>
        <v>1</v>
      </c>
      <c r="CB25" s="16"/>
    </row>
    <row r="26" spans="1:80" s="9" customFormat="1" x14ac:dyDescent="0.45">
      <c r="A26" s="12" t="s">
        <v>148</v>
      </c>
      <c r="B26" s="16">
        <v>1987</v>
      </c>
      <c r="C26" s="12">
        <v>54</v>
      </c>
      <c r="D26" s="12">
        <v>1933</v>
      </c>
      <c r="E26" s="12">
        <v>837</v>
      </c>
      <c r="F26" s="12">
        <v>1096</v>
      </c>
      <c r="G26" s="29">
        <f t="shared" si="32"/>
        <v>0.56699430936368345</v>
      </c>
      <c r="H26" s="30">
        <f t="shared" si="33"/>
        <v>0.43300569063631661</v>
      </c>
      <c r="I26" s="30">
        <f t="shared" si="34"/>
        <v>2.7176648213387014E-2</v>
      </c>
      <c r="J26" s="31">
        <f t="shared" si="35"/>
        <v>0.97282335178661294</v>
      </c>
      <c r="K26" s="16">
        <v>1307</v>
      </c>
      <c r="L26" s="16">
        <v>94</v>
      </c>
      <c r="M26" s="16">
        <v>1213</v>
      </c>
      <c r="N26" s="16">
        <v>782</v>
      </c>
      <c r="O26" s="16">
        <v>431</v>
      </c>
      <c r="P26" s="16">
        <v>1559</v>
      </c>
      <c r="Q26" s="16">
        <v>65</v>
      </c>
      <c r="R26" s="16">
        <v>1494</v>
      </c>
      <c r="S26" s="16">
        <v>823</v>
      </c>
      <c r="T26" s="16">
        <v>671</v>
      </c>
      <c r="U26" s="29">
        <f t="shared" si="38"/>
        <v>0.40709272257111195</v>
      </c>
      <c r="V26" s="30">
        <f t="shared" si="39"/>
        <v>0.59290727742888805</v>
      </c>
      <c r="W26" s="30">
        <f t="shared" si="40"/>
        <v>5.547801814375436E-2</v>
      </c>
      <c r="X26" s="31">
        <f t="shared" si="40"/>
        <v>0.94452198185624558</v>
      </c>
      <c r="Y26" s="16">
        <v>2832</v>
      </c>
      <c r="Z26" s="16">
        <v>10</v>
      </c>
      <c r="AA26" s="16">
        <v>2822</v>
      </c>
      <c r="AB26" s="16">
        <v>2000</v>
      </c>
      <c r="AC26" s="16">
        <v>822</v>
      </c>
      <c r="AD26" s="16">
        <v>2221</v>
      </c>
      <c r="AE26" s="16">
        <v>35</v>
      </c>
      <c r="AF26" s="16">
        <v>2186</v>
      </c>
      <c r="AG26" s="16">
        <v>1664</v>
      </c>
      <c r="AH26" s="16">
        <v>522</v>
      </c>
      <c r="AI26" s="16">
        <v>5867</v>
      </c>
      <c r="AJ26" s="16">
        <v>46</v>
      </c>
      <c r="AK26" s="16">
        <v>5821</v>
      </c>
      <c r="AL26" s="16">
        <v>4749</v>
      </c>
      <c r="AM26" s="16">
        <v>1072</v>
      </c>
      <c r="AN26" s="16">
        <v>4654</v>
      </c>
      <c r="AO26" s="16">
        <v>0</v>
      </c>
      <c r="AP26" s="16">
        <v>4654</v>
      </c>
      <c r="AQ26" s="16">
        <v>3933</v>
      </c>
      <c r="AR26" s="16">
        <v>721</v>
      </c>
      <c r="AS26" s="29">
        <f t="shared" si="44"/>
        <v>0.20260931344054769</v>
      </c>
      <c r="AT26" s="30">
        <f t="shared" si="45"/>
        <v>0.79739068655945233</v>
      </c>
      <c r="AU26" s="30">
        <f t="shared" si="46"/>
        <v>5.8430717863105176E-3</v>
      </c>
      <c r="AV26" s="31">
        <f t="shared" si="46"/>
        <v>0.99415692821368951</v>
      </c>
      <c r="AW26" s="16">
        <v>1433</v>
      </c>
      <c r="AX26" s="16">
        <v>6</v>
      </c>
      <c r="AY26" s="16">
        <v>1427</v>
      </c>
      <c r="AZ26" s="16">
        <v>1257</v>
      </c>
      <c r="BA26" s="16">
        <v>170</v>
      </c>
      <c r="BB26" s="16">
        <v>363</v>
      </c>
      <c r="BC26" s="16">
        <v>0</v>
      </c>
      <c r="BD26" s="16">
        <v>363</v>
      </c>
      <c r="BE26" s="16">
        <v>340</v>
      </c>
      <c r="BF26" s="16">
        <v>23</v>
      </c>
      <c r="BG26" s="16">
        <v>427</v>
      </c>
      <c r="BH26" s="16">
        <v>0</v>
      </c>
      <c r="BI26" s="16">
        <v>427</v>
      </c>
      <c r="BJ26" s="16">
        <v>404</v>
      </c>
      <c r="BK26" s="16">
        <v>23</v>
      </c>
      <c r="BL26" s="16">
        <v>323</v>
      </c>
      <c r="BM26" s="16">
        <v>307</v>
      </c>
      <c r="BN26" s="16">
        <v>16</v>
      </c>
      <c r="BO26" s="16">
        <v>715</v>
      </c>
      <c r="BP26" s="16">
        <v>168</v>
      </c>
      <c r="BQ26" s="16">
        <v>156</v>
      </c>
      <c r="BR26" s="16">
        <v>12</v>
      </c>
      <c r="BS26" s="16">
        <v>459</v>
      </c>
      <c r="BT26" s="16">
        <v>29</v>
      </c>
      <c r="BU26" s="16">
        <v>29</v>
      </c>
      <c r="BV26" s="16">
        <v>0</v>
      </c>
      <c r="BW26" s="16">
        <v>846</v>
      </c>
      <c r="BX26" s="29">
        <f t="shared" si="47"/>
        <v>8.9148702959444645E-2</v>
      </c>
      <c r="BY26" s="30">
        <f t="shared" si="48"/>
        <v>0.91085129704055534</v>
      </c>
      <c r="BZ26" s="30">
        <f t="shared" si="49"/>
        <v>3.3407572383073497E-3</v>
      </c>
      <c r="CA26" s="31">
        <f t="shared" si="49"/>
        <v>0.9966592427616926</v>
      </c>
      <c r="CB26" s="16"/>
    </row>
    <row r="27" spans="1:80" s="9" customFormat="1" x14ac:dyDescent="0.45">
      <c r="A27" s="12"/>
      <c r="B27" s="16"/>
      <c r="C27" s="12"/>
      <c r="D27" s="12"/>
      <c r="E27" s="12"/>
      <c r="F27" s="12"/>
      <c r="G27" s="29"/>
      <c r="H27" s="30"/>
      <c r="I27" s="30"/>
      <c r="J27" s="31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29"/>
      <c r="V27" s="30"/>
      <c r="W27" s="30"/>
      <c r="X27" s="31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29"/>
      <c r="AT27" s="30"/>
      <c r="AU27" s="30"/>
      <c r="AV27" s="31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29"/>
      <c r="BY27" s="30"/>
      <c r="BZ27" s="30"/>
      <c r="CA27" s="31"/>
      <c r="CB27" s="16"/>
    </row>
    <row r="28" spans="1:80" s="8" customFormat="1" x14ac:dyDescent="0.45">
      <c r="A28" s="12" t="s">
        <v>111</v>
      </c>
      <c r="B28" s="16">
        <f t="shared" ref="B28:F28" si="50">SUM(B29:B36)</f>
        <v>5859</v>
      </c>
      <c r="C28" s="12">
        <f t="shared" si="50"/>
        <v>204</v>
      </c>
      <c r="D28" s="12">
        <f t="shared" si="50"/>
        <v>5655</v>
      </c>
      <c r="E28" s="12">
        <f t="shared" si="50"/>
        <v>3970</v>
      </c>
      <c r="F28" s="12">
        <f t="shared" si="50"/>
        <v>1685</v>
      </c>
      <c r="G28" s="29">
        <f t="shared" ref="G28:G36" si="51">F28/D28</f>
        <v>0.29796640141467728</v>
      </c>
      <c r="H28" s="30">
        <f t="shared" ref="H28:H36" si="52">E28/D28</f>
        <v>0.70203359858532277</v>
      </c>
      <c r="I28" s="30">
        <f t="shared" ref="I28:I36" si="53">C28/B28</f>
        <v>3.4818228366615467E-2</v>
      </c>
      <c r="J28" s="31">
        <f t="shared" ref="J28:J36" si="54">D28/B28</f>
        <v>0.96518177163338459</v>
      </c>
      <c r="K28" s="16">
        <f t="shared" ref="K28:O28" si="55">SUM(K29:K36)</f>
        <v>4927</v>
      </c>
      <c r="L28" s="16">
        <f t="shared" si="55"/>
        <v>212</v>
      </c>
      <c r="M28" s="16">
        <f t="shared" si="55"/>
        <v>4715</v>
      </c>
      <c r="N28" s="16">
        <f t="shared" si="55"/>
        <v>3734</v>
      </c>
      <c r="O28" s="16">
        <f t="shared" si="55"/>
        <v>981</v>
      </c>
      <c r="P28" s="16">
        <f t="shared" ref="P28:T28" si="56">SUM(P29:P36)</f>
        <v>7031</v>
      </c>
      <c r="Q28" s="16">
        <f t="shared" si="56"/>
        <v>336</v>
      </c>
      <c r="R28" s="16">
        <f t="shared" si="56"/>
        <v>6695</v>
      </c>
      <c r="S28" s="16">
        <f t="shared" si="56"/>
        <v>5648</v>
      </c>
      <c r="T28" s="16">
        <f t="shared" si="56"/>
        <v>1047</v>
      </c>
      <c r="U28" s="29">
        <f t="shared" ref="U28:U36" si="57">(O28+T28)/(M28+R28)</f>
        <v>0.17773882559158632</v>
      </c>
      <c r="V28" s="30">
        <f t="shared" ref="V28:V36" si="58">(N28+S28)/(M28+R28)</f>
        <v>0.82226117440841362</v>
      </c>
      <c r="W28" s="30">
        <f t="shared" ref="W28:W36" si="59">(L28+Q28)/($K28+$P28)</f>
        <v>4.5827061381501923E-2</v>
      </c>
      <c r="X28" s="31">
        <f t="shared" ref="X28:X36" si="60">(M28+R28)/($K28+$P28)</f>
        <v>0.95417293861849806</v>
      </c>
      <c r="Y28" s="16">
        <f t="shared" ref="Y28:AC28" si="61">SUM(Y29:Y36)</f>
        <v>11525</v>
      </c>
      <c r="Z28" s="16">
        <f t="shared" si="61"/>
        <v>382</v>
      </c>
      <c r="AA28" s="16">
        <f t="shared" si="61"/>
        <v>11143</v>
      </c>
      <c r="AB28" s="16">
        <f t="shared" si="61"/>
        <v>9876</v>
      </c>
      <c r="AC28" s="16">
        <f t="shared" si="61"/>
        <v>1267</v>
      </c>
      <c r="AD28" s="16">
        <f t="shared" ref="AD28:AH28" si="62">SUM(AD29:AD36)</f>
        <v>11324</v>
      </c>
      <c r="AE28" s="16">
        <f t="shared" si="62"/>
        <v>228</v>
      </c>
      <c r="AF28" s="16">
        <f t="shared" si="62"/>
        <v>11096</v>
      </c>
      <c r="AG28" s="16">
        <f t="shared" si="62"/>
        <v>9804</v>
      </c>
      <c r="AH28" s="16">
        <f t="shared" si="62"/>
        <v>1292</v>
      </c>
      <c r="AI28" s="16">
        <f t="shared" ref="AI28:BW28" si="63">SUM(AI29:AI36)</f>
        <v>24494</v>
      </c>
      <c r="AJ28" s="16">
        <f t="shared" si="63"/>
        <v>325</v>
      </c>
      <c r="AK28" s="16">
        <f t="shared" si="63"/>
        <v>24169</v>
      </c>
      <c r="AL28" s="16">
        <f t="shared" si="63"/>
        <v>21678</v>
      </c>
      <c r="AM28" s="16">
        <f t="shared" si="63"/>
        <v>2491</v>
      </c>
      <c r="AN28" s="16">
        <f t="shared" si="63"/>
        <v>24242</v>
      </c>
      <c r="AO28" s="16">
        <f t="shared" si="63"/>
        <v>188</v>
      </c>
      <c r="AP28" s="16">
        <f t="shared" si="63"/>
        <v>24054</v>
      </c>
      <c r="AQ28" s="16">
        <f t="shared" si="63"/>
        <v>22051</v>
      </c>
      <c r="AR28" s="16">
        <f t="shared" si="63"/>
        <v>2003</v>
      </c>
      <c r="AS28" s="29">
        <f t="shared" ref="AS28:AS36" si="64">(AR28+AM28+AH28+AC28)/($AP28+$AK28+$AF28+$AA28)</f>
        <v>0.1000965059180835</v>
      </c>
      <c r="AT28" s="30">
        <f t="shared" ref="AT28:AT36" si="65">(AQ28+AL28+AG28+AB28)/($AP28+$AK28+$AF28+$AA28)</f>
        <v>0.8999034940819165</v>
      </c>
      <c r="AU28" s="30">
        <f t="shared" ref="AU28:AU36" si="66">(AO28+AJ28+AE28+Z28)/($AN28+$AI28+$AD28+$Y28)</f>
        <v>1.5687644059509672E-2</v>
      </c>
      <c r="AV28" s="31">
        <f t="shared" ref="AV28:AV36" si="67">(AP28+AK28+AF28+AA28)/($AN28+$AI28+$AD28+$Y28)</f>
        <v>0.98431235594049038</v>
      </c>
      <c r="AW28" s="16">
        <f t="shared" si="63"/>
        <v>8816</v>
      </c>
      <c r="AX28" s="16">
        <f t="shared" si="63"/>
        <v>17</v>
      </c>
      <c r="AY28" s="16">
        <f t="shared" si="63"/>
        <v>8799</v>
      </c>
      <c r="AZ28" s="16">
        <f t="shared" si="63"/>
        <v>8148</v>
      </c>
      <c r="BA28" s="16">
        <f t="shared" si="63"/>
        <v>651</v>
      </c>
      <c r="BB28" s="16">
        <f t="shared" si="63"/>
        <v>2629</v>
      </c>
      <c r="BC28" s="16">
        <f t="shared" si="63"/>
        <v>0</v>
      </c>
      <c r="BD28" s="16">
        <f t="shared" si="63"/>
        <v>2629</v>
      </c>
      <c r="BE28" s="16">
        <f t="shared" si="63"/>
        <v>2271</v>
      </c>
      <c r="BF28" s="16">
        <f t="shared" si="63"/>
        <v>358</v>
      </c>
      <c r="BG28" s="16">
        <f t="shared" si="63"/>
        <v>2283</v>
      </c>
      <c r="BH28" s="16">
        <f t="shared" si="63"/>
        <v>0</v>
      </c>
      <c r="BI28" s="16">
        <f t="shared" si="63"/>
        <v>2283</v>
      </c>
      <c r="BJ28" s="16">
        <f t="shared" si="63"/>
        <v>2126</v>
      </c>
      <c r="BK28" s="16">
        <f t="shared" si="63"/>
        <v>157</v>
      </c>
      <c r="BL28" s="16">
        <f t="shared" si="63"/>
        <v>2408</v>
      </c>
      <c r="BM28" s="16">
        <f t="shared" si="63"/>
        <v>2203</v>
      </c>
      <c r="BN28" s="16">
        <f t="shared" si="63"/>
        <v>205</v>
      </c>
      <c r="BO28" s="16">
        <f t="shared" si="63"/>
        <v>5303</v>
      </c>
      <c r="BP28" s="16">
        <f t="shared" si="63"/>
        <v>787</v>
      </c>
      <c r="BQ28" s="16">
        <f t="shared" si="63"/>
        <v>719</v>
      </c>
      <c r="BR28" s="16">
        <f t="shared" si="63"/>
        <v>68</v>
      </c>
      <c r="BS28" s="16">
        <f t="shared" si="63"/>
        <v>3802</v>
      </c>
      <c r="BT28" s="16">
        <f t="shared" si="63"/>
        <v>456</v>
      </c>
      <c r="BU28" s="16">
        <f t="shared" si="63"/>
        <v>371</v>
      </c>
      <c r="BV28" s="16">
        <f t="shared" si="63"/>
        <v>85</v>
      </c>
      <c r="BW28" s="16">
        <f t="shared" si="63"/>
        <v>5031</v>
      </c>
      <c r="BX28" s="29">
        <f t="shared" ref="BX28:BX36" si="68">(BV28+BR28+BN28+BK28+BF28+BA28)/($BT28+$BP28+$BL28+$BI28+$BD28+$AY28)</f>
        <v>8.7777905771224518E-2</v>
      </c>
      <c r="BY28" s="30">
        <f t="shared" ref="BY28:BY36" si="69">(BU28+BQ28+BM28+BJ28+BE28+AZ28)/($BT28+$BP28+$BL28+$BI28+$BD28+$AY28)</f>
        <v>0.91222209422877554</v>
      </c>
      <c r="BZ28" s="30">
        <f t="shared" ref="BZ28:BZ36" si="70">(BC28+AX28)/($BB28+$AW28)</f>
        <v>1.4853647881170817E-3</v>
      </c>
      <c r="CA28" s="31">
        <f t="shared" ref="CA28:CA36" si="71">(BD28+AY28)/($BB28+$AW28)</f>
        <v>0.99851463521188288</v>
      </c>
      <c r="CB28" s="16"/>
    </row>
    <row r="29" spans="1:80" s="8" customFormat="1" x14ac:dyDescent="0.45">
      <c r="A29" s="12" t="s">
        <v>149</v>
      </c>
      <c r="B29" s="16">
        <v>3649</v>
      </c>
      <c r="C29" s="12">
        <v>165</v>
      </c>
      <c r="D29" s="12">
        <v>3484</v>
      </c>
      <c r="E29" s="12">
        <v>2449</v>
      </c>
      <c r="F29" s="12">
        <v>1035</v>
      </c>
      <c r="G29" s="29">
        <f t="shared" si="51"/>
        <v>0.29707233065442018</v>
      </c>
      <c r="H29" s="30">
        <f t="shared" si="52"/>
        <v>0.70292766934557982</v>
      </c>
      <c r="I29" s="30">
        <f t="shared" si="53"/>
        <v>4.521786790901617E-2</v>
      </c>
      <c r="J29" s="31">
        <f t="shared" si="54"/>
        <v>0.95478213209098384</v>
      </c>
      <c r="K29" s="16">
        <v>3312</v>
      </c>
      <c r="L29" s="16">
        <v>148</v>
      </c>
      <c r="M29" s="16">
        <v>3164</v>
      </c>
      <c r="N29" s="16">
        <v>2553</v>
      </c>
      <c r="O29" s="16">
        <v>611</v>
      </c>
      <c r="P29" s="16">
        <v>4231</v>
      </c>
      <c r="Q29" s="16">
        <v>192</v>
      </c>
      <c r="R29" s="16">
        <v>4039</v>
      </c>
      <c r="S29" s="16">
        <v>3548</v>
      </c>
      <c r="T29" s="16">
        <v>491</v>
      </c>
      <c r="U29" s="29">
        <f t="shared" si="57"/>
        <v>0.15299180896848535</v>
      </c>
      <c r="V29" s="30">
        <f t="shared" si="58"/>
        <v>0.8470081910315147</v>
      </c>
      <c r="W29" s="30">
        <f t="shared" si="59"/>
        <v>4.5074903884396132E-2</v>
      </c>
      <c r="X29" s="31">
        <f t="shared" si="60"/>
        <v>0.95492509611560383</v>
      </c>
      <c r="Y29" s="16">
        <v>7239</v>
      </c>
      <c r="Z29" s="16">
        <v>256</v>
      </c>
      <c r="AA29" s="16">
        <v>6983</v>
      </c>
      <c r="AB29" s="16">
        <v>6180</v>
      </c>
      <c r="AC29" s="16">
        <v>803</v>
      </c>
      <c r="AD29" s="16">
        <v>7094</v>
      </c>
      <c r="AE29" s="16">
        <v>150</v>
      </c>
      <c r="AF29" s="16">
        <v>6944</v>
      </c>
      <c r="AG29" s="16">
        <v>6154</v>
      </c>
      <c r="AH29" s="16">
        <v>790</v>
      </c>
      <c r="AI29" s="16">
        <v>16035</v>
      </c>
      <c r="AJ29" s="16">
        <v>234</v>
      </c>
      <c r="AK29" s="16">
        <v>15801</v>
      </c>
      <c r="AL29" s="16">
        <v>14206</v>
      </c>
      <c r="AM29" s="16">
        <v>1595</v>
      </c>
      <c r="AN29" s="16">
        <v>16073</v>
      </c>
      <c r="AO29" s="16">
        <v>158</v>
      </c>
      <c r="AP29" s="16">
        <v>15915</v>
      </c>
      <c r="AQ29" s="16">
        <v>14437</v>
      </c>
      <c r="AR29" s="16">
        <v>1478</v>
      </c>
      <c r="AS29" s="29">
        <f t="shared" si="64"/>
        <v>0.10222816204018141</v>
      </c>
      <c r="AT29" s="30">
        <f t="shared" si="65"/>
        <v>0.89777183795981863</v>
      </c>
      <c r="AU29" s="30">
        <f t="shared" si="66"/>
        <v>1.7183092526000733E-2</v>
      </c>
      <c r="AV29" s="31">
        <f t="shared" si="67"/>
        <v>0.9828169074739993</v>
      </c>
      <c r="AW29" s="16">
        <v>5878</v>
      </c>
      <c r="AX29" s="16">
        <v>17</v>
      </c>
      <c r="AY29" s="16">
        <v>5861</v>
      </c>
      <c r="AZ29" s="16">
        <v>5447</v>
      </c>
      <c r="BA29" s="16">
        <v>414</v>
      </c>
      <c r="BB29" s="16">
        <v>1724</v>
      </c>
      <c r="BC29" s="16">
        <v>0</v>
      </c>
      <c r="BD29" s="16">
        <v>1724</v>
      </c>
      <c r="BE29" s="16">
        <v>1530</v>
      </c>
      <c r="BF29" s="16">
        <v>194</v>
      </c>
      <c r="BG29" s="16">
        <v>1508</v>
      </c>
      <c r="BH29" s="16">
        <v>0</v>
      </c>
      <c r="BI29" s="16">
        <v>1508</v>
      </c>
      <c r="BJ29" s="16">
        <v>1388</v>
      </c>
      <c r="BK29" s="16">
        <v>120</v>
      </c>
      <c r="BL29" s="16">
        <v>1469</v>
      </c>
      <c r="BM29" s="16">
        <v>1338</v>
      </c>
      <c r="BN29" s="16">
        <v>131</v>
      </c>
      <c r="BO29" s="16">
        <v>3590</v>
      </c>
      <c r="BP29" s="16">
        <v>461</v>
      </c>
      <c r="BQ29" s="16">
        <v>402</v>
      </c>
      <c r="BR29" s="16">
        <v>59</v>
      </c>
      <c r="BS29" s="16">
        <v>2522</v>
      </c>
      <c r="BT29" s="16">
        <v>270</v>
      </c>
      <c r="BU29" s="16">
        <v>198</v>
      </c>
      <c r="BV29" s="16">
        <v>72</v>
      </c>
      <c r="BW29" s="16">
        <v>3431</v>
      </c>
      <c r="BX29" s="29">
        <f t="shared" si="68"/>
        <v>8.7664925174887096E-2</v>
      </c>
      <c r="BY29" s="30">
        <f t="shared" si="69"/>
        <v>0.91233507482511289</v>
      </c>
      <c r="BZ29" s="30">
        <f t="shared" si="70"/>
        <v>2.2362536174690873E-3</v>
      </c>
      <c r="CA29" s="31">
        <f t="shared" si="71"/>
        <v>0.99776374638253096</v>
      </c>
      <c r="CB29" s="16"/>
    </row>
    <row r="30" spans="1:80" s="8" customFormat="1" x14ac:dyDescent="0.45">
      <c r="A30" s="12" t="s">
        <v>150</v>
      </c>
      <c r="B30" s="16">
        <v>255</v>
      </c>
      <c r="C30" s="12">
        <v>0</v>
      </c>
      <c r="D30" s="12">
        <v>255</v>
      </c>
      <c r="E30" s="12">
        <v>190</v>
      </c>
      <c r="F30" s="12">
        <v>65</v>
      </c>
      <c r="G30" s="29">
        <f t="shared" si="51"/>
        <v>0.25490196078431371</v>
      </c>
      <c r="H30" s="30">
        <f t="shared" si="52"/>
        <v>0.74509803921568629</v>
      </c>
      <c r="I30" s="30">
        <f t="shared" si="53"/>
        <v>0</v>
      </c>
      <c r="J30" s="31">
        <f t="shared" si="54"/>
        <v>1</v>
      </c>
      <c r="K30" s="16">
        <v>205</v>
      </c>
      <c r="L30" s="16">
        <v>0</v>
      </c>
      <c r="M30" s="16">
        <v>205</v>
      </c>
      <c r="N30" s="16">
        <v>149</v>
      </c>
      <c r="O30" s="16">
        <v>56</v>
      </c>
      <c r="P30" s="16">
        <v>247</v>
      </c>
      <c r="Q30" s="16">
        <v>0</v>
      </c>
      <c r="R30" s="16">
        <v>247</v>
      </c>
      <c r="S30" s="16">
        <v>223</v>
      </c>
      <c r="T30" s="16">
        <v>24</v>
      </c>
      <c r="U30" s="29">
        <f t="shared" si="57"/>
        <v>0.17699115044247787</v>
      </c>
      <c r="V30" s="30">
        <f t="shared" si="58"/>
        <v>0.82300884955752207</v>
      </c>
      <c r="W30" s="30">
        <f t="shared" si="59"/>
        <v>0</v>
      </c>
      <c r="X30" s="31">
        <f t="shared" si="60"/>
        <v>1</v>
      </c>
      <c r="Y30" s="16">
        <v>535</v>
      </c>
      <c r="Z30" s="16">
        <v>11</v>
      </c>
      <c r="AA30" s="16">
        <v>524</v>
      </c>
      <c r="AB30" s="16">
        <v>507</v>
      </c>
      <c r="AC30" s="16">
        <v>17</v>
      </c>
      <c r="AD30" s="16">
        <v>544</v>
      </c>
      <c r="AE30" s="16">
        <v>10</v>
      </c>
      <c r="AF30" s="16">
        <v>534</v>
      </c>
      <c r="AG30" s="16">
        <v>507</v>
      </c>
      <c r="AH30" s="16">
        <v>27</v>
      </c>
      <c r="AI30" s="16">
        <v>1079</v>
      </c>
      <c r="AJ30" s="16">
        <v>33</v>
      </c>
      <c r="AK30" s="16">
        <v>1046</v>
      </c>
      <c r="AL30" s="16">
        <v>827</v>
      </c>
      <c r="AM30" s="16">
        <v>219</v>
      </c>
      <c r="AN30" s="16">
        <v>1219</v>
      </c>
      <c r="AO30" s="16">
        <v>0</v>
      </c>
      <c r="AP30" s="16">
        <v>1219</v>
      </c>
      <c r="AQ30" s="16">
        <v>1197</v>
      </c>
      <c r="AR30" s="16">
        <v>22</v>
      </c>
      <c r="AS30" s="29">
        <f t="shared" si="64"/>
        <v>8.5765874210051163E-2</v>
      </c>
      <c r="AT30" s="30">
        <f t="shared" si="65"/>
        <v>0.91423412578994889</v>
      </c>
      <c r="AU30" s="30">
        <f t="shared" si="66"/>
        <v>1.599052413384661E-2</v>
      </c>
      <c r="AV30" s="31">
        <f t="shared" si="67"/>
        <v>0.98400947586615339</v>
      </c>
      <c r="AW30" s="16">
        <v>291</v>
      </c>
      <c r="AX30" s="16">
        <v>0</v>
      </c>
      <c r="AY30" s="16">
        <v>291</v>
      </c>
      <c r="AZ30" s="16">
        <v>266</v>
      </c>
      <c r="BA30" s="16">
        <v>25</v>
      </c>
      <c r="BB30" s="16">
        <v>176</v>
      </c>
      <c r="BC30" s="16">
        <v>0</v>
      </c>
      <c r="BD30" s="16">
        <v>176</v>
      </c>
      <c r="BE30" s="16">
        <v>176</v>
      </c>
      <c r="BF30" s="16">
        <v>0</v>
      </c>
      <c r="BG30" s="16">
        <v>164</v>
      </c>
      <c r="BH30" s="16">
        <v>0</v>
      </c>
      <c r="BI30" s="16">
        <v>164</v>
      </c>
      <c r="BJ30" s="16">
        <v>164</v>
      </c>
      <c r="BK30" s="16">
        <v>0</v>
      </c>
      <c r="BL30" s="16">
        <v>55</v>
      </c>
      <c r="BM30" s="16">
        <v>55</v>
      </c>
      <c r="BN30" s="16">
        <v>0</v>
      </c>
      <c r="BO30" s="16">
        <v>159</v>
      </c>
      <c r="BP30" s="16">
        <v>36</v>
      </c>
      <c r="BQ30" s="16">
        <v>36</v>
      </c>
      <c r="BR30" s="16">
        <v>0</v>
      </c>
      <c r="BS30" s="16">
        <v>243</v>
      </c>
      <c r="BT30" s="16">
        <v>60</v>
      </c>
      <c r="BU30" s="16">
        <v>60</v>
      </c>
      <c r="BV30" s="16">
        <v>0</v>
      </c>
      <c r="BW30" s="16">
        <v>256</v>
      </c>
      <c r="BX30" s="29">
        <f t="shared" si="68"/>
        <v>3.1969309462915603E-2</v>
      </c>
      <c r="BY30" s="30">
        <f t="shared" si="69"/>
        <v>0.96803069053708435</v>
      </c>
      <c r="BZ30" s="30">
        <f t="shared" si="70"/>
        <v>0</v>
      </c>
      <c r="CA30" s="31">
        <f t="shared" si="71"/>
        <v>1</v>
      </c>
      <c r="CB30" s="16"/>
    </row>
    <row r="31" spans="1:80" s="8" customFormat="1" x14ac:dyDescent="0.45">
      <c r="A31" s="12" t="s">
        <v>151</v>
      </c>
      <c r="B31" s="16">
        <v>1415</v>
      </c>
      <c r="C31" s="12">
        <v>27</v>
      </c>
      <c r="D31" s="12">
        <v>1388</v>
      </c>
      <c r="E31" s="12">
        <v>971</v>
      </c>
      <c r="F31" s="12">
        <v>417</v>
      </c>
      <c r="G31" s="29">
        <f t="shared" si="51"/>
        <v>0.30043227665706052</v>
      </c>
      <c r="H31" s="30">
        <f t="shared" si="52"/>
        <v>0.69956772334293948</v>
      </c>
      <c r="I31" s="30">
        <f t="shared" si="53"/>
        <v>1.9081272084805655E-2</v>
      </c>
      <c r="J31" s="31">
        <f t="shared" si="54"/>
        <v>0.9809187279151943</v>
      </c>
      <c r="K31" s="16">
        <v>867</v>
      </c>
      <c r="L31" s="16">
        <v>5</v>
      </c>
      <c r="M31" s="16">
        <v>862</v>
      </c>
      <c r="N31" s="16">
        <v>685</v>
      </c>
      <c r="O31" s="16">
        <v>177</v>
      </c>
      <c r="P31" s="16">
        <v>1569</v>
      </c>
      <c r="Q31" s="16">
        <v>124</v>
      </c>
      <c r="R31" s="16">
        <v>1445</v>
      </c>
      <c r="S31" s="16">
        <v>1130</v>
      </c>
      <c r="T31" s="16">
        <v>315</v>
      </c>
      <c r="U31" s="29">
        <f t="shared" si="57"/>
        <v>0.21326397919375814</v>
      </c>
      <c r="V31" s="30">
        <f t="shared" si="58"/>
        <v>0.78673602080624183</v>
      </c>
      <c r="W31" s="30">
        <f t="shared" si="59"/>
        <v>5.295566502463054E-2</v>
      </c>
      <c r="X31" s="31">
        <f t="shared" si="60"/>
        <v>0.94704433497536944</v>
      </c>
      <c r="Y31" s="16">
        <v>2522</v>
      </c>
      <c r="Z31" s="16">
        <v>90</v>
      </c>
      <c r="AA31" s="16">
        <v>2432</v>
      </c>
      <c r="AB31" s="16">
        <v>2133</v>
      </c>
      <c r="AC31" s="16">
        <v>299</v>
      </c>
      <c r="AD31" s="16">
        <v>2409</v>
      </c>
      <c r="AE31" s="16">
        <v>64</v>
      </c>
      <c r="AF31" s="16">
        <v>2345</v>
      </c>
      <c r="AG31" s="16">
        <v>1971</v>
      </c>
      <c r="AH31" s="16">
        <v>374</v>
      </c>
      <c r="AI31" s="16">
        <v>4908</v>
      </c>
      <c r="AJ31" s="16">
        <v>51</v>
      </c>
      <c r="AK31" s="16">
        <v>4857</v>
      </c>
      <c r="AL31" s="16">
        <v>4443</v>
      </c>
      <c r="AM31" s="16">
        <v>414</v>
      </c>
      <c r="AN31" s="16">
        <v>4622</v>
      </c>
      <c r="AO31" s="16">
        <v>12</v>
      </c>
      <c r="AP31" s="16">
        <v>4610</v>
      </c>
      <c r="AQ31" s="16">
        <v>4251</v>
      </c>
      <c r="AR31" s="16">
        <v>359</v>
      </c>
      <c r="AS31" s="29">
        <f t="shared" si="64"/>
        <v>0.10151642796967145</v>
      </c>
      <c r="AT31" s="30">
        <f t="shared" si="65"/>
        <v>0.89848357203032858</v>
      </c>
      <c r="AU31" s="30">
        <f t="shared" si="66"/>
        <v>1.5005877878431644E-2</v>
      </c>
      <c r="AV31" s="31">
        <f t="shared" si="67"/>
        <v>0.98499412212156834</v>
      </c>
      <c r="AW31" s="16">
        <v>1757</v>
      </c>
      <c r="AX31" s="16">
        <v>0</v>
      </c>
      <c r="AY31" s="16">
        <v>1757</v>
      </c>
      <c r="AZ31" s="16">
        <v>1624</v>
      </c>
      <c r="BA31" s="16">
        <v>133</v>
      </c>
      <c r="BB31" s="16">
        <v>428</v>
      </c>
      <c r="BC31" s="16">
        <v>0</v>
      </c>
      <c r="BD31" s="16">
        <v>428</v>
      </c>
      <c r="BE31" s="16">
        <v>357</v>
      </c>
      <c r="BF31" s="16">
        <v>71</v>
      </c>
      <c r="BG31" s="16">
        <v>444</v>
      </c>
      <c r="BH31" s="16">
        <v>0</v>
      </c>
      <c r="BI31" s="16">
        <v>444</v>
      </c>
      <c r="BJ31" s="16">
        <v>412</v>
      </c>
      <c r="BK31" s="16">
        <v>32</v>
      </c>
      <c r="BL31" s="16">
        <v>515</v>
      </c>
      <c r="BM31" s="16">
        <v>462</v>
      </c>
      <c r="BN31" s="16">
        <v>53</v>
      </c>
      <c r="BO31" s="16">
        <v>1035</v>
      </c>
      <c r="BP31" s="16">
        <v>192</v>
      </c>
      <c r="BQ31" s="16">
        <v>183</v>
      </c>
      <c r="BR31" s="16">
        <v>9</v>
      </c>
      <c r="BS31" s="16">
        <v>710</v>
      </c>
      <c r="BT31" s="16">
        <v>91</v>
      </c>
      <c r="BU31" s="16">
        <v>91</v>
      </c>
      <c r="BV31" s="16">
        <v>0</v>
      </c>
      <c r="BW31" s="16">
        <v>977</v>
      </c>
      <c r="BX31" s="29">
        <f t="shared" si="68"/>
        <v>8.6956521739130432E-2</v>
      </c>
      <c r="BY31" s="30">
        <f t="shared" si="69"/>
        <v>0.91304347826086951</v>
      </c>
      <c r="BZ31" s="30">
        <f t="shared" si="70"/>
        <v>0</v>
      </c>
      <c r="CA31" s="31">
        <f t="shared" si="71"/>
        <v>1</v>
      </c>
      <c r="CB31" s="16"/>
    </row>
    <row r="32" spans="1:80" s="8" customFormat="1" x14ac:dyDescent="0.45">
      <c r="A32" s="12" t="s">
        <v>152</v>
      </c>
      <c r="B32" s="16">
        <v>79</v>
      </c>
      <c r="C32" s="12">
        <v>0</v>
      </c>
      <c r="D32" s="12">
        <v>79</v>
      </c>
      <c r="E32" s="12">
        <v>50</v>
      </c>
      <c r="F32" s="12">
        <v>29</v>
      </c>
      <c r="G32" s="29">
        <f t="shared" si="51"/>
        <v>0.36708860759493672</v>
      </c>
      <c r="H32" s="30">
        <f t="shared" si="52"/>
        <v>0.63291139240506333</v>
      </c>
      <c r="I32" s="30">
        <f t="shared" si="53"/>
        <v>0</v>
      </c>
      <c r="J32" s="31">
        <f t="shared" si="54"/>
        <v>1</v>
      </c>
      <c r="K32" s="16">
        <v>178</v>
      </c>
      <c r="L32" s="16">
        <v>0</v>
      </c>
      <c r="M32" s="16">
        <v>178</v>
      </c>
      <c r="N32" s="16">
        <v>126</v>
      </c>
      <c r="O32" s="16">
        <v>52</v>
      </c>
      <c r="P32" s="16">
        <v>228</v>
      </c>
      <c r="Q32" s="16">
        <v>0</v>
      </c>
      <c r="R32" s="16">
        <v>228</v>
      </c>
      <c r="S32" s="16">
        <v>164</v>
      </c>
      <c r="T32" s="16">
        <v>64</v>
      </c>
      <c r="U32" s="29">
        <f t="shared" si="57"/>
        <v>0.2857142857142857</v>
      </c>
      <c r="V32" s="30">
        <f t="shared" si="58"/>
        <v>0.7142857142857143</v>
      </c>
      <c r="W32" s="30">
        <f t="shared" si="59"/>
        <v>0</v>
      </c>
      <c r="X32" s="31">
        <f t="shared" si="60"/>
        <v>1</v>
      </c>
      <c r="Y32" s="16">
        <v>378</v>
      </c>
      <c r="Z32" s="16">
        <v>0</v>
      </c>
      <c r="AA32" s="16">
        <v>378</v>
      </c>
      <c r="AB32" s="16">
        <v>296</v>
      </c>
      <c r="AC32" s="16">
        <v>82</v>
      </c>
      <c r="AD32" s="16">
        <v>338</v>
      </c>
      <c r="AE32" s="16">
        <v>3</v>
      </c>
      <c r="AF32" s="16">
        <v>335</v>
      </c>
      <c r="AG32" s="16">
        <v>326</v>
      </c>
      <c r="AH32" s="16">
        <v>9</v>
      </c>
      <c r="AI32" s="16">
        <v>708</v>
      </c>
      <c r="AJ32" s="16">
        <v>0</v>
      </c>
      <c r="AK32" s="16">
        <v>708</v>
      </c>
      <c r="AL32" s="16">
        <v>618</v>
      </c>
      <c r="AM32" s="16">
        <v>90</v>
      </c>
      <c r="AN32" s="16">
        <v>574</v>
      </c>
      <c r="AO32" s="16">
        <v>13</v>
      </c>
      <c r="AP32" s="16">
        <v>561</v>
      </c>
      <c r="AQ32" s="16">
        <v>539</v>
      </c>
      <c r="AR32" s="16">
        <v>22</v>
      </c>
      <c r="AS32" s="29">
        <f t="shared" si="64"/>
        <v>0.10242179616548941</v>
      </c>
      <c r="AT32" s="30">
        <f t="shared" si="65"/>
        <v>0.89757820383451059</v>
      </c>
      <c r="AU32" s="30">
        <f t="shared" si="66"/>
        <v>8.0080080080080079E-3</v>
      </c>
      <c r="AV32" s="31">
        <f t="shared" si="67"/>
        <v>0.99199199199199195</v>
      </c>
      <c r="AW32" s="16">
        <v>314</v>
      </c>
      <c r="AX32" s="16">
        <v>0</v>
      </c>
      <c r="AY32" s="16">
        <v>314</v>
      </c>
      <c r="AZ32" s="16">
        <v>314</v>
      </c>
      <c r="BA32" s="16">
        <v>0</v>
      </c>
      <c r="BB32" s="16">
        <v>128</v>
      </c>
      <c r="BC32" s="16">
        <v>0</v>
      </c>
      <c r="BD32" s="16">
        <v>128</v>
      </c>
      <c r="BE32" s="16">
        <v>71</v>
      </c>
      <c r="BF32" s="16">
        <v>57</v>
      </c>
      <c r="BG32" s="16">
        <v>40</v>
      </c>
      <c r="BH32" s="16">
        <v>0</v>
      </c>
      <c r="BI32" s="16">
        <v>40</v>
      </c>
      <c r="BJ32" s="16">
        <v>40</v>
      </c>
      <c r="BK32" s="16">
        <v>0</v>
      </c>
      <c r="BL32" s="16">
        <v>70</v>
      </c>
      <c r="BM32" s="16">
        <v>66</v>
      </c>
      <c r="BN32" s="16">
        <v>4</v>
      </c>
      <c r="BO32" s="16">
        <v>121</v>
      </c>
      <c r="BP32" s="16">
        <v>15</v>
      </c>
      <c r="BQ32" s="16">
        <v>15</v>
      </c>
      <c r="BR32" s="16">
        <v>0</v>
      </c>
      <c r="BS32" s="16">
        <v>122</v>
      </c>
      <c r="BT32" s="16">
        <v>7</v>
      </c>
      <c r="BU32" s="16">
        <v>7</v>
      </c>
      <c r="BV32" s="16">
        <v>0</v>
      </c>
      <c r="BW32" s="16">
        <v>98</v>
      </c>
      <c r="BX32" s="29">
        <f t="shared" si="68"/>
        <v>0.10627177700348432</v>
      </c>
      <c r="BY32" s="30">
        <f t="shared" si="69"/>
        <v>0.89372822299651566</v>
      </c>
      <c r="BZ32" s="30">
        <f t="shared" si="70"/>
        <v>0</v>
      </c>
      <c r="CA32" s="31">
        <f t="shared" si="71"/>
        <v>1</v>
      </c>
      <c r="CB32" s="16"/>
    </row>
    <row r="33" spans="1:80" s="8" customFormat="1" x14ac:dyDescent="0.45">
      <c r="A33" s="12" t="s">
        <v>153</v>
      </c>
      <c r="B33" s="16">
        <v>119</v>
      </c>
      <c r="C33" s="12">
        <v>0</v>
      </c>
      <c r="D33" s="12">
        <v>119</v>
      </c>
      <c r="E33" s="12">
        <v>80</v>
      </c>
      <c r="F33" s="12">
        <v>39</v>
      </c>
      <c r="G33" s="29">
        <f t="shared" si="51"/>
        <v>0.32773109243697479</v>
      </c>
      <c r="H33" s="30">
        <f t="shared" si="52"/>
        <v>0.67226890756302526</v>
      </c>
      <c r="I33" s="30">
        <f t="shared" si="53"/>
        <v>0</v>
      </c>
      <c r="J33" s="31">
        <f t="shared" si="54"/>
        <v>1</v>
      </c>
      <c r="K33" s="16">
        <v>58</v>
      </c>
      <c r="L33" s="16">
        <v>12</v>
      </c>
      <c r="M33" s="16">
        <v>46</v>
      </c>
      <c r="N33" s="16">
        <v>46</v>
      </c>
      <c r="O33" s="16">
        <v>0</v>
      </c>
      <c r="P33" s="16">
        <v>225</v>
      </c>
      <c r="Q33" s="16">
        <v>0</v>
      </c>
      <c r="R33" s="16">
        <v>225</v>
      </c>
      <c r="S33" s="16">
        <v>168</v>
      </c>
      <c r="T33" s="16">
        <v>57</v>
      </c>
      <c r="U33" s="29">
        <f t="shared" si="57"/>
        <v>0.21033210332103322</v>
      </c>
      <c r="V33" s="30">
        <f t="shared" si="58"/>
        <v>0.78966789667896675</v>
      </c>
      <c r="W33" s="30">
        <f t="shared" si="59"/>
        <v>4.2402826855123678E-2</v>
      </c>
      <c r="X33" s="31">
        <f t="shared" si="60"/>
        <v>0.95759717314487636</v>
      </c>
      <c r="Y33" s="16">
        <v>177</v>
      </c>
      <c r="Z33" s="16">
        <v>17</v>
      </c>
      <c r="AA33" s="16">
        <v>160</v>
      </c>
      <c r="AB33" s="16">
        <v>160</v>
      </c>
      <c r="AC33" s="16">
        <v>0</v>
      </c>
      <c r="AD33" s="16">
        <v>177</v>
      </c>
      <c r="AE33" s="16">
        <v>0</v>
      </c>
      <c r="AF33" s="16">
        <v>177</v>
      </c>
      <c r="AG33" s="16">
        <v>149</v>
      </c>
      <c r="AH33" s="16">
        <v>28</v>
      </c>
      <c r="AI33" s="16">
        <v>485</v>
      </c>
      <c r="AJ33" s="16">
        <v>0</v>
      </c>
      <c r="AK33" s="16">
        <v>485</v>
      </c>
      <c r="AL33" s="16">
        <v>425</v>
      </c>
      <c r="AM33" s="16">
        <v>60</v>
      </c>
      <c r="AN33" s="16">
        <v>340</v>
      </c>
      <c r="AO33" s="16">
        <v>0</v>
      </c>
      <c r="AP33" s="16">
        <v>340</v>
      </c>
      <c r="AQ33" s="16">
        <v>312</v>
      </c>
      <c r="AR33" s="16">
        <v>28</v>
      </c>
      <c r="AS33" s="29">
        <f t="shared" si="64"/>
        <v>9.9827882960413075E-2</v>
      </c>
      <c r="AT33" s="30">
        <f t="shared" si="65"/>
        <v>0.90017211703958688</v>
      </c>
      <c r="AU33" s="30">
        <f t="shared" si="66"/>
        <v>1.441899915182358E-2</v>
      </c>
      <c r="AV33" s="31">
        <f t="shared" si="67"/>
        <v>0.98558100084817646</v>
      </c>
      <c r="AW33" s="16">
        <v>190</v>
      </c>
      <c r="AX33" s="16">
        <v>0</v>
      </c>
      <c r="AY33" s="16">
        <v>190</v>
      </c>
      <c r="AZ33" s="16">
        <v>139</v>
      </c>
      <c r="BA33" s="16">
        <v>51</v>
      </c>
      <c r="BB33" s="16">
        <v>16</v>
      </c>
      <c r="BC33" s="16">
        <v>0</v>
      </c>
      <c r="BD33" s="16">
        <v>16</v>
      </c>
      <c r="BE33" s="16">
        <v>16</v>
      </c>
      <c r="BF33" s="16">
        <v>0</v>
      </c>
      <c r="BG33" s="16">
        <v>5</v>
      </c>
      <c r="BH33" s="16">
        <v>0</v>
      </c>
      <c r="BI33" s="16">
        <v>5</v>
      </c>
      <c r="BJ33" s="16">
        <v>0</v>
      </c>
      <c r="BK33" s="16">
        <v>5</v>
      </c>
      <c r="BL33" s="16">
        <v>58</v>
      </c>
      <c r="BM33" s="16">
        <v>58</v>
      </c>
      <c r="BN33" s="16">
        <v>0</v>
      </c>
      <c r="BO33" s="16">
        <v>96</v>
      </c>
      <c r="BP33" s="16">
        <v>0</v>
      </c>
      <c r="BQ33" s="16">
        <v>0</v>
      </c>
      <c r="BR33" s="16">
        <v>0</v>
      </c>
      <c r="BS33" s="16">
        <v>61</v>
      </c>
      <c r="BT33" s="16">
        <v>13</v>
      </c>
      <c r="BU33" s="16">
        <v>0</v>
      </c>
      <c r="BV33" s="16">
        <v>13</v>
      </c>
      <c r="BW33" s="16">
        <v>77</v>
      </c>
      <c r="BX33" s="29">
        <f t="shared" si="68"/>
        <v>0.24468085106382978</v>
      </c>
      <c r="BY33" s="30">
        <f t="shared" si="69"/>
        <v>0.75531914893617025</v>
      </c>
      <c r="BZ33" s="30">
        <f t="shared" si="70"/>
        <v>0</v>
      </c>
      <c r="CA33" s="31">
        <f t="shared" si="71"/>
        <v>1</v>
      </c>
      <c r="CB33" s="16"/>
    </row>
    <row r="34" spans="1:80" s="8" customFormat="1" x14ac:dyDescent="0.45">
      <c r="A34" s="12" t="s">
        <v>154</v>
      </c>
      <c r="B34" s="16">
        <v>94</v>
      </c>
      <c r="C34" s="12">
        <v>0</v>
      </c>
      <c r="D34" s="12">
        <v>94</v>
      </c>
      <c r="E34" s="12">
        <v>46</v>
      </c>
      <c r="F34" s="12">
        <v>48</v>
      </c>
      <c r="G34" s="29">
        <f t="shared" si="51"/>
        <v>0.51063829787234039</v>
      </c>
      <c r="H34" s="30">
        <f t="shared" si="52"/>
        <v>0.48936170212765956</v>
      </c>
      <c r="I34" s="30">
        <f t="shared" si="53"/>
        <v>0</v>
      </c>
      <c r="J34" s="31">
        <f t="shared" si="54"/>
        <v>1</v>
      </c>
      <c r="K34" s="16">
        <v>88</v>
      </c>
      <c r="L34" s="16">
        <v>21</v>
      </c>
      <c r="M34" s="16">
        <v>67</v>
      </c>
      <c r="N34" s="16">
        <v>59</v>
      </c>
      <c r="O34" s="16">
        <v>8</v>
      </c>
      <c r="P34" s="16">
        <v>114</v>
      </c>
      <c r="Q34" s="16">
        <v>17</v>
      </c>
      <c r="R34" s="16">
        <v>97</v>
      </c>
      <c r="S34" s="16">
        <v>84</v>
      </c>
      <c r="T34" s="16">
        <v>13</v>
      </c>
      <c r="U34" s="29">
        <f t="shared" si="57"/>
        <v>0.12804878048780488</v>
      </c>
      <c r="V34" s="30">
        <f t="shared" si="58"/>
        <v>0.87195121951219512</v>
      </c>
      <c r="W34" s="30">
        <f t="shared" si="59"/>
        <v>0.18811881188118812</v>
      </c>
      <c r="X34" s="31">
        <f t="shared" si="60"/>
        <v>0.81188118811881194</v>
      </c>
      <c r="Y34" s="16">
        <v>178</v>
      </c>
      <c r="Z34" s="16">
        <v>0</v>
      </c>
      <c r="AA34" s="16">
        <v>178</v>
      </c>
      <c r="AB34" s="16">
        <v>172</v>
      </c>
      <c r="AC34" s="16">
        <v>6</v>
      </c>
      <c r="AD34" s="16">
        <v>200</v>
      </c>
      <c r="AE34" s="16">
        <v>0</v>
      </c>
      <c r="AF34" s="16">
        <v>200</v>
      </c>
      <c r="AG34" s="16">
        <v>181</v>
      </c>
      <c r="AH34" s="16">
        <v>19</v>
      </c>
      <c r="AI34" s="16">
        <v>382</v>
      </c>
      <c r="AJ34" s="16">
        <v>7</v>
      </c>
      <c r="AK34" s="16">
        <v>375</v>
      </c>
      <c r="AL34" s="16">
        <v>375</v>
      </c>
      <c r="AM34" s="16">
        <v>0</v>
      </c>
      <c r="AN34" s="16">
        <v>402</v>
      </c>
      <c r="AO34" s="16">
        <v>5</v>
      </c>
      <c r="AP34" s="16">
        <v>397</v>
      </c>
      <c r="AQ34" s="16">
        <v>374</v>
      </c>
      <c r="AR34" s="16">
        <v>23</v>
      </c>
      <c r="AS34" s="29">
        <f t="shared" si="64"/>
        <v>4.1739130434782612E-2</v>
      </c>
      <c r="AT34" s="30">
        <f t="shared" si="65"/>
        <v>0.95826086956521739</v>
      </c>
      <c r="AU34" s="30">
        <f t="shared" si="66"/>
        <v>1.0327022375215147E-2</v>
      </c>
      <c r="AV34" s="31">
        <f t="shared" si="67"/>
        <v>0.9896729776247849</v>
      </c>
      <c r="AW34" s="16">
        <v>146</v>
      </c>
      <c r="AX34" s="16">
        <v>0</v>
      </c>
      <c r="AY34" s="16">
        <v>146</v>
      </c>
      <c r="AZ34" s="16">
        <v>121</v>
      </c>
      <c r="BA34" s="16">
        <v>25</v>
      </c>
      <c r="BB34" s="16">
        <v>76</v>
      </c>
      <c r="BC34" s="16">
        <v>0</v>
      </c>
      <c r="BD34" s="16">
        <v>76</v>
      </c>
      <c r="BE34" s="16">
        <v>76</v>
      </c>
      <c r="BF34" s="16">
        <v>0</v>
      </c>
      <c r="BG34" s="16">
        <v>50</v>
      </c>
      <c r="BH34" s="16">
        <v>0</v>
      </c>
      <c r="BI34" s="16">
        <v>50</v>
      </c>
      <c r="BJ34" s="16">
        <v>50</v>
      </c>
      <c r="BK34" s="16">
        <v>0</v>
      </c>
      <c r="BL34" s="16">
        <v>109</v>
      </c>
      <c r="BM34" s="16">
        <v>109</v>
      </c>
      <c r="BN34" s="16">
        <v>0</v>
      </c>
      <c r="BO34" s="16">
        <v>92</v>
      </c>
      <c r="BP34" s="16">
        <v>26</v>
      </c>
      <c r="BQ34" s="16">
        <v>26</v>
      </c>
      <c r="BR34" s="16">
        <v>0</v>
      </c>
      <c r="BS34" s="16">
        <v>48</v>
      </c>
      <c r="BT34" s="16">
        <v>7</v>
      </c>
      <c r="BU34" s="16">
        <v>7</v>
      </c>
      <c r="BV34" s="16">
        <v>0</v>
      </c>
      <c r="BW34" s="16">
        <v>37</v>
      </c>
      <c r="BX34" s="29">
        <f t="shared" si="68"/>
        <v>6.0386473429951688E-2</v>
      </c>
      <c r="BY34" s="30">
        <f t="shared" si="69"/>
        <v>0.93961352657004826</v>
      </c>
      <c r="BZ34" s="30">
        <f t="shared" si="70"/>
        <v>0</v>
      </c>
      <c r="CA34" s="31">
        <f t="shared" si="71"/>
        <v>1</v>
      </c>
      <c r="CB34" s="16"/>
    </row>
    <row r="35" spans="1:80" s="8" customFormat="1" x14ac:dyDescent="0.45">
      <c r="A35" s="12" t="s">
        <v>155</v>
      </c>
      <c r="B35" s="16">
        <v>178</v>
      </c>
      <c r="C35" s="12">
        <v>12</v>
      </c>
      <c r="D35" s="12">
        <v>166</v>
      </c>
      <c r="E35" s="12">
        <v>125</v>
      </c>
      <c r="F35" s="12">
        <v>41</v>
      </c>
      <c r="G35" s="29">
        <f t="shared" si="51"/>
        <v>0.24698795180722891</v>
      </c>
      <c r="H35" s="30">
        <f t="shared" si="52"/>
        <v>0.75301204819277112</v>
      </c>
      <c r="I35" s="30">
        <f t="shared" si="53"/>
        <v>6.741573033707865E-2</v>
      </c>
      <c r="J35" s="31">
        <f t="shared" si="54"/>
        <v>0.93258426966292129</v>
      </c>
      <c r="K35" s="16">
        <v>144</v>
      </c>
      <c r="L35" s="16">
        <v>26</v>
      </c>
      <c r="M35" s="16">
        <v>118</v>
      </c>
      <c r="N35" s="16">
        <v>48</v>
      </c>
      <c r="O35" s="16">
        <v>70</v>
      </c>
      <c r="P35" s="16">
        <v>280</v>
      </c>
      <c r="Q35" s="16">
        <v>3</v>
      </c>
      <c r="R35" s="16">
        <v>277</v>
      </c>
      <c r="S35" s="16">
        <v>257</v>
      </c>
      <c r="T35" s="16">
        <v>20</v>
      </c>
      <c r="U35" s="29">
        <f t="shared" si="57"/>
        <v>0.22784810126582278</v>
      </c>
      <c r="V35" s="30">
        <f t="shared" si="58"/>
        <v>0.77215189873417722</v>
      </c>
      <c r="W35" s="30">
        <f t="shared" si="59"/>
        <v>6.8396226415094338E-2</v>
      </c>
      <c r="X35" s="31">
        <f t="shared" si="60"/>
        <v>0.93160377358490565</v>
      </c>
      <c r="Y35" s="16">
        <v>362</v>
      </c>
      <c r="Z35" s="16">
        <v>8</v>
      </c>
      <c r="AA35" s="16">
        <v>354</v>
      </c>
      <c r="AB35" s="16">
        <v>315</v>
      </c>
      <c r="AC35" s="16">
        <v>39</v>
      </c>
      <c r="AD35" s="16">
        <v>421</v>
      </c>
      <c r="AE35" s="16">
        <v>1</v>
      </c>
      <c r="AF35" s="16">
        <v>420</v>
      </c>
      <c r="AG35" s="16">
        <v>375</v>
      </c>
      <c r="AH35" s="16">
        <v>45</v>
      </c>
      <c r="AI35" s="16">
        <v>594</v>
      </c>
      <c r="AJ35" s="16">
        <v>0</v>
      </c>
      <c r="AK35" s="16">
        <v>594</v>
      </c>
      <c r="AL35" s="16">
        <v>526</v>
      </c>
      <c r="AM35" s="16">
        <v>68</v>
      </c>
      <c r="AN35" s="16">
        <v>555</v>
      </c>
      <c r="AO35" s="16">
        <v>0</v>
      </c>
      <c r="AP35" s="16">
        <v>555</v>
      </c>
      <c r="AQ35" s="16">
        <v>523</v>
      </c>
      <c r="AR35" s="16">
        <v>32</v>
      </c>
      <c r="AS35" s="29">
        <f t="shared" si="64"/>
        <v>9.5683827353094122E-2</v>
      </c>
      <c r="AT35" s="30">
        <f t="shared" si="65"/>
        <v>0.90431617264690589</v>
      </c>
      <c r="AU35" s="30">
        <f t="shared" si="66"/>
        <v>4.658385093167702E-3</v>
      </c>
      <c r="AV35" s="31">
        <f t="shared" si="67"/>
        <v>0.99534161490683226</v>
      </c>
      <c r="AW35" s="16">
        <v>122</v>
      </c>
      <c r="AX35" s="16">
        <v>0</v>
      </c>
      <c r="AY35" s="16">
        <v>122</v>
      </c>
      <c r="AZ35" s="16">
        <v>122</v>
      </c>
      <c r="BA35" s="16">
        <v>0</v>
      </c>
      <c r="BB35" s="16">
        <v>21</v>
      </c>
      <c r="BC35" s="16">
        <v>0</v>
      </c>
      <c r="BD35" s="16">
        <v>21</v>
      </c>
      <c r="BE35" s="16">
        <v>21</v>
      </c>
      <c r="BF35" s="16">
        <v>0</v>
      </c>
      <c r="BG35" s="16">
        <v>25</v>
      </c>
      <c r="BH35" s="16">
        <v>0</v>
      </c>
      <c r="BI35" s="16">
        <v>25</v>
      </c>
      <c r="BJ35" s="16">
        <v>25</v>
      </c>
      <c r="BK35" s="16">
        <v>0</v>
      </c>
      <c r="BL35" s="16">
        <v>94</v>
      </c>
      <c r="BM35" s="16">
        <v>91</v>
      </c>
      <c r="BN35" s="16">
        <v>3</v>
      </c>
      <c r="BO35" s="16">
        <v>95</v>
      </c>
      <c r="BP35" s="16">
        <v>43</v>
      </c>
      <c r="BQ35" s="16">
        <v>43</v>
      </c>
      <c r="BR35" s="16">
        <v>0</v>
      </c>
      <c r="BS35" s="16">
        <v>59</v>
      </c>
      <c r="BT35" s="16">
        <v>3</v>
      </c>
      <c r="BU35" s="16">
        <v>3</v>
      </c>
      <c r="BV35" s="16">
        <v>0</v>
      </c>
      <c r="BW35" s="16">
        <v>102</v>
      </c>
      <c r="BX35" s="29">
        <f t="shared" si="68"/>
        <v>9.74025974025974E-3</v>
      </c>
      <c r="BY35" s="30">
        <f t="shared" si="69"/>
        <v>0.99025974025974028</v>
      </c>
      <c r="BZ35" s="30">
        <f t="shared" si="70"/>
        <v>0</v>
      </c>
      <c r="CA35" s="31">
        <f t="shared" si="71"/>
        <v>1</v>
      </c>
      <c r="CB35" s="16"/>
    </row>
    <row r="36" spans="1:80" s="8" customFormat="1" x14ac:dyDescent="0.45">
      <c r="A36" s="12" t="s">
        <v>156</v>
      </c>
      <c r="B36" s="16">
        <v>70</v>
      </c>
      <c r="C36" s="12">
        <v>0</v>
      </c>
      <c r="D36" s="12">
        <v>70</v>
      </c>
      <c r="E36" s="12">
        <v>59</v>
      </c>
      <c r="F36" s="12">
        <v>11</v>
      </c>
      <c r="G36" s="29">
        <f t="shared" si="51"/>
        <v>0.15714285714285714</v>
      </c>
      <c r="H36" s="30">
        <f t="shared" si="52"/>
        <v>0.84285714285714286</v>
      </c>
      <c r="I36" s="30">
        <f t="shared" si="53"/>
        <v>0</v>
      </c>
      <c r="J36" s="31">
        <f t="shared" si="54"/>
        <v>1</v>
      </c>
      <c r="K36" s="16">
        <v>75</v>
      </c>
      <c r="L36" s="16">
        <v>0</v>
      </c>
      <c r="M36" s="16">
        <v>75</v>
      </c>
      <c r="N36" s="16">
        <v>68</v>
      </c>
      <c r="O36" s="16">
        <v>7</v>
      </c>
      <c r="P36" s="16">
        <v>137</v>
      </c>
      <c r="Q36" s="16">
        <v>0</v>
      </c>
      <c r="R36" s="16">
        <v>137</v>
      </c>
      <c r="S36" s="16">
        <v>74</v>
      </c>
      <c r="T36" s="16">
        <v>63</v>
      </c>
      <c r="U36" s="29">
        <f t="shared" si="57"/>
        <v>0.330188679245283</v>
      </c>
      <c r="V36" s="30">
        <f t="shared" si="58"/>
        <v>0.66981132075471694</v>
      </c>
      <c r="W36" s="30">
        <f t="shared" si="59"/>
        <v>0</v>
      </c>
      <c r="X36" s="31">
        <f t="shared" si="60"/>
        <v>1</v>
      </c>
      <c r="Y36" s="16">
        <v>134</v>
      </c>
      <c r="Z36" s="16">
        <v>0</v>
      </c>
      <c r="AA36" s="16">
        <v>134</v>
      </c>
      <c r="AB36" s="16">
        <v>113</v>
      </c>
      <c r="AC36" s="16">
        <v>21</v>
      </c>
      <c r="AD36" s="16">
        <v>141</v>
      </c>
      <c r="AE36" s="16">
        <v>0</v>
      </c>
      <c r="AF36" s="16">
        <v>141</v>
      </c>
      <c r="AG36" s="16">
        <v>141</v>
      </c>
      <c r="AH36" s="16">
        <v>0</v>
      </c>
      <c r="AI36" s="16">
        <v>303</v>
      </c>
      <c r="AJ36" s="16">
        <v>0</v>
      </c>
      <c r="AK36" s="16">
        <v>303</v>
      </c>
      <c r="AL36" s="16">
        <v>258</v>
      </c>
      <c r="AM36" s="16">
        <v>45</v>
      </c>
      <c r="AN36" s="16">
        <v>457</v>
      </c>
      <c r="AO36" s="16">
        <v>0</v>
      </c>
      <c r="AP36" s="16">
        <v>457</v>
      </c>
      <c r="AQ36" s="16">
        <v>418</v>
      </c>
      <c r="AR36" s="16">
        <v>39</v>
      </c>
      <c r="AS36" s="29">
        <f t="shared" si="64"/>
        <v>0.10144927536231885</v>
      </c>
      <c r="AT36" s="30">
        <f t="shared" si="65"/>
        <v>0.89855072463768115</v>
      </c>
      <c r="AU36" s="30">
        <f t="shared" si="66"/>
        <v>0</v>
      </c>
      <c r="AV36" s="31">
        <f t="shared" si="67"/>
        <v>1</v>
      </c>
      <c r="AW36" s="16">
        <v>118</v>
      </c>
      <c r="AX36" s="16">
        <v>0</v>
      </c>
      <c r="AY36" s="16">
        <v>118</v>
      </c>
      <c r="AZ36" s="16">
        <v>115</v>
      </c>
      <c r="BA36" s="16">
        <v>3</v>
      </c>
      <c r="BB36" s="16">
        <v>60</v>
      </c>
      <c r="BC36" s="16">
        <v>0</v>
      </c>
      <c r="BD36" s="16">
        <v>60</v>
      </c>
      <c r="BE36" s="16">
        <v>24</v>
      </c>
      <c r="BF36" s="16">
        <v>36</v>
      </c>
      <c r="BG36" s="16">
        <v>47</v>
      </c>
      <c r="BH36" s="16">
        <v>0</v>
      </c>
      <c r="BI36" s="16">
        <v>47</v>
      </c>
      <c r="BJ36" s="16">
        <v>47</v>
      </c>
      <c r="BK36" s="16">
        <v>0</v>
      </c>
      <c r="BL36" s="16">
        <v>38</v>
      </c>
      <c r="BM36" s="16">
        <v>24</v>
      </c>
      <c r="BN36" s="16">
        <v>14</v>
      </c>
      <c r="BO36" s="16">
        <v>115</v>
      </c>
      <c r="BP36" s="16">
        <v>14</v>
      </c>
      <c r="BQ36" s="16">
        <v>14</v>
      </c>
      <c r="BR36" s="16">
        <v>0</v>
      </c>
      <c r="BS36" s="16">
        <v>37</v>
      </c>
      <c r="BT36" s="16">
        <v>5</v>
      </c>
      <c r="BU36" s="16">
        <v>5</v>
      </c>
      <c r="BV36" s="16">
        <v>0</v>
      </c>
      <c r="BW36" s="16">
        <v>53</v>
      </c>
      <c r="BX36" s="29">
        <f t="shared" si="68"/>
        <v>0.18794326241134751</v>
      </c>
      <c r="BY36" s="30">
        <f t="shared" si="69"/>
        <v>0.81205673758865249</v>
      </c>
      <c r="BZ36" s="30">
        <f t="shared" si="70"/>
        <v>0</v>
      </c>
      <c r="CA36" s="31">
        <f t="shared" si="71"/>
        <v>1</v>
      </c>
      <c r="CB36" s="16"/>
    </row>
    <row r="37" spans="1:80" s="8" customFormat="1" x14ac:dyDescent="0.45">
      <c r="A37" s="12"/>
      <c r="B37" s="16"/>
      <c r="C37" s="12"/>
      <c r="D37" s="12"/>
      <c r="E37" s="12"/>
      <c r="F37" s="12"/>
      <c r="G37" s="29"/>
      <c r="H37" s="30"/>
      <c r="I37" s="30"/>
      <c r="J37" s="31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29"/>
      <c r="V37" s="30"/>
      <c r="W37" s="30"/>
      <c r="X37" s="31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29"/>
      <c r="AT37" s="30"/>
      <c r="AU37" s="30"/>
      <c r="AV37" s="31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29"/>
      <c r="BY37" s="30"/>
      <c r="BZ37" s="30"/>
      <c r="CA37" s="31"/>
      <c r="CB37" s="16"/>
    </row>
    <row r="38" spans="1:80" s="10" customFormat="1" x14ac:dyDescent="0.45">
      <c r="A38" s="12" t="s">
        <v>112</v>
      </c>
      <c r="B38" s="16">
        <f t="shared" ref="B38:F38" si="72">SUM(B39:B41)</f>
        <v>1509</v>
      </c>
      <c r="C38" s="12">
        <f t="shared" si="72"/>
        <v>26</v>
      </c>
      <c r="D38" s="12">
        <f t="shared" si="72"/>
        <v>1483</v>
      </c>
      <c r="E38" s="12">
        <f t="shared" si="72"/>
        <v>986</v>
      </c>
      <c r="F38" s="12">
        <f t="shared" si="72"/>
        <v>497</v>
      </c>
      <c r="G38" s="29">
        <f>F38/D38</f>
        <v>0.33513149022252192</v>
      </c>
      <c r="H38" s="30">
        <f>E38/D38</f>
        <v>0.66486850977747813</v>
      </c>
      <c r="I38" s="30">
        <f>C38/B38</f>
        <v>1.7229953611663355E-2</v>
      </c>
      <c r="J38" s="31">
        <f>D38/B38</f>
        <v>0.98277004638833665</v>
      </c>
      <c r="K38" s="16">
        <f t="shared" ref="K38:O38" si="73">SUM(K39:K41)</f>
        <v>1422</v>
      </c>
      <c r="L38" s="16">
        <f t="shared" si="73"/>
        <v>58</v>
      </c>
      <c r="M38" s="16">
        <f t="shared" si="73"/>
        <v>1364</v>
      </c>
      <c r="N38" s="16">
        <f t="shared" si="73"/>
        <v>852</v>
      </c>
      <c r="O38" s="16">
        <f t="shared" si="73"/>
        <v>512</v>
      </c>
      <c r="P38" s="16">
        <f t="shared" ref="P38:T38" si="74">SUM(P39:P41)</f>
        <v>2339</v>
      </c>
      <c r="Q38" s="16">
        <f t="shared" si="74"/>
        <v>16</v>
      </c>
      <c r="R38" s="16">
        <f t="shared" si="74"/>
        <v>2323</v>
      </c>
      <c r="S38" s="16">
        <f t="shared" si="74"/>
        <v>1615</v>
      </c>
      <c r="T38" s="16">
        <f t="shared" si="74"/>
        <v>708</v>
      </c>
      <c r="U38" s="29">
        <f>(O38+T38)/(M38+R38)</f>
        <v>0.33089232438296717</v>
      </c>
      <c r="V38" s="30">
        <f>(N38+S38)/(M38+R38)</f>
        <v>0.66910767561703277</v>
      </c>
      <c r="W38" s="30">
        <f t="shared" ref="W38:X41" si="75">(L38+Q38)/($K38+$P38)</f>
        <v>1.9675618186652487E-2</v>
      </c>
      <c r="X38" s="31">
        <f t="shared" si="75"/>
        <v>0.98032438181334747</v>
      </c>
      <c r="Y38" s="16">
        <f t="shared" ref="Y38:AC38" si="76">SUM(Y39:Y41)</f>
        <v>3506</v>
      </c>
      <c r="Z38" s="16">
        <f t="shared" si="76"/>
        <v>27</v>
      </c>
      <c r="AA38" s="16">
        <f t="shared" si="76"/>
        <v>3479</v>
      </c>
      <c r="AB38" s="16">
        <f t="shared" si="76"/>
        <v>2785</v>
      </c>
      <c r="AC38" s="16">
        <f t="shared" si="76"/>
        <v>694</v>
      </c>
      <c r="AD38" s="16">
        <f t="shared" ref="AD38:AH38" si="77">SUM(AD39:AD41)</f>
        <v>3257</v>
      </c>
      <c r="AE38" s="16">
        <f t="shared" si="77"/>
        <v>0</v>
      </c>
      <c r="AF38" s="16">
        <f t="shared" si="77"/>
        <v>3257</v>
      </c>
      <c r="AG38" s="16">
        <f t="shared" si="77"/>
        <v>2804</v>
      </c>
      <c r="AH38" s="16">
        <f t="shared" si="77"/>
        <v>453</v>
      </c>
      <c r="AI38" s="16">
        <f t="shared" ref="AI38:BW38" si="78">SUM(AI39:AI41)</f>
        <v>7025</v>
      </c>
      <c r="AJ38" s="16">
        <f t="shared" si="78"/>
        <v>22</v>
      </c>
      <c r="AK38" s="16">
        <f t="shared" si="78"/>
        <v>7003</v>
      </c>
      <c r="AL38" s="16">
        <f t="shared" si="78"/>
        <v>5962</v>
      </c>
      <c r="AM38" s="16">
        <f t="shared" si="78"/>
        <v>1041</v>
      </c>
      <c r="AN38" s="16">
        <f t="shared" si="78"/>
        <v>6978</v>
      </c>
      <c r="AO38" s="16">
        <f t="shared" si="78"/>
        <v>27</v>
      </c>
      <c r="AP38" s="16">
        <f t="shared" si="78"/>
        <v>6951</v>
      </c>
      <c r="AQ38" s="16">
        <f t="shared" si="78"/>
        <v>5823</v>
      </c>
      <c r="AR38" s="16">
        <f t="shared" si="78"/>
        <v>1128</v>
      </c>
      <c r="AS38" s="29">
        <f>(AR38+AM38+AH38+AC38)/($AP38+$AK38+$AF38+$AA38)</f>
        <v>0.16027066215563074</v>
      </c>
      <c r="AT38" s="30">
        <f>(AQ38+AL38+AG38+AB38)/($AP38+$AK38+$AF38+$AA38)</f>
        <v>0.83972933784436921</v>
      </c>
      <c r="AU38" s="30">
        <f t="shared" ref="AU38:AV41" si="79">(AO38+AJ38+AE38+Z38)/($AN38+$AI38+$AD38+$Y38)</f>
        <v>3.6598285659250698E-3</v>
      </c>
      <c r="AV38" s="31">
        <f t="shared" si="79"/>
        <v>0.99634017143407494</v>
      </c>
      <c r="AW38" s="16">
        <f t="shared" si="78"/>
        <v>1889</v>
      </c>
      <c r="AX38" s="16">
        <f t="shared" si="78"/>
        <v>0</v>
      </c>
      <c r="AY38" s="16">
        <f t="shared" si="78"/>
        <v>1889</v>
      </c>
      <c r="AZ38" s="16">
        <f t="shared" si="78"/>
        <v>1733</v>
      </c>
      <c r="BA38" s="16">
        <f t="shared" si="78"/>
        <v>156</v>
      </c>
      <c r="BB38" s="16">
        <f t="shared" si="78"/>
        <v>560</v>
      </c>
      <c r="BC38" s="16">
        <f t="shared" si="78"/>
        <v>0</v>
      </c>
      <c r="BD38" s="16">
        <f t="shared" si="78"/>
        <v>560</v>
      </c>
      <c r="BE38" s="16">
        <f t="shared" si="78"/>
        <v>463</v>
      </c>
      <c r="BF38" s="16">
        <f t="shared" si="78"/>
        <v>97</v>
      </c>
      <c r="BG38" s="16">
        <f t="shared" si="78"/>
        <v>498</v>
      </c>
      <c r="BH38" s="16">
        <f t="shared" si="78"/>
        <v>0</v>
      </c>
      <c r="BI38" s="16">
        <f t="shared" si="78"/>
        <v>498</v>
      </c>
      <c r="BJ38" s="16">
        <f t="shared" si="78"/>
        <v>491</v>
      </c>
      <c r="BK38" s="16">
        <f t="shared" si="78"/>
        <v>7</v>
      </c>
      <c r="BL38" s="16">
        <f t="shared" si="78"/>
        <v>474</v>
      </c>
      <c r="BM38" s="16">
        <f t="shared" si="78"/>
        <v>427</v>
      </c>
      <c r="BN38" s="16">
        <f t="shared" si="78"/>
        <v>47</v>
      </c>
      <c r="BO38" s="16">
        <f t="shared" si="78"/>
        <v>1108</v>
      </c>
      <c r="BP38" s="16">
        <f t="shared" si="78"/>
        <v>188</v>
      </c>
      <c r="BQ38" s="16">
        <f t="shared" si="78"/>
        <v>180</v>
      </c>
      <c r="BR38" s="16">
        <f t="shared" si="78"/>
        <v>8</v>
      </c>
      <c r="BS38" s="16">
        <f t="shared" si="78"/>
        <v>946</v>
      </c>
      <c r="BT38" s="16">
        <f t="shared" si="78"/>
        <v>94</v>
      </c>
      <c r="BU38" s="16">
        <f t="shared" si="78"/>
        <v>70</v>
      </c>
      <c r="BV38" s="16">
        <f t="shared" si="78"/>
        <v>24</v>
      </c>
      <c r="BW38" s="16">
        <f t="shared" si="78"/>
        <v>996</v>
      </c>
      <c r="BX38" s="29">
        <f>(BV38+BR38+BN38+BK38+BF38+BA38)/($BT38+$BP38+$BL38+$BI38+$BD38+$AY38)</f>
        <v>9.1547394004860921E-2</v>
      </c>
      <c r="BY38" s="30">
        <f>(BU38+BQ38+BM38+BJ38+BE38+AZ38)/($BT38+$BP38+$BL38+$BI38+$BD38+$AY38)</f>
        <v>0.90845260599513911</v>
      </c>
      <c r="BZ38" s="30">
        <f t="shared" ref="BZ38:CA41" si="80">(BC38+AX38)/($BB38+$AW38)</f>
        <v>0</v>
      </c>
      <c r="CA38" s="31">
        <f t="shared" si="80"/>
        <v>1</v>
      </c>
      <c r="CB38" s="16"/>
    </row>
    <row r="39" spans="1:80" s="10" customFormat="1" x14ac:dyDescent="0.45">
      <c r="A39" s="12" t="s">
        <v>157</v>
      </c>
      <c r="B39" s="16">
        <v>1326</v>
      </c>
      <c r="C39" s="12">
        <v>3</v>
      </c>
      <c r="D39" s="12">
        <v>1323</v>
      </c>
      <c r="E39" s="12">
        <v>905</v>
      </c>
      <c r="F39" s="12">
        <v>418</v>
      </c>
      <c r="G39" s="29">
        <f>F39/D39</f>
        <v>0.31594860166288735</v>
      </c>
      <c r="H39" s="30">
        <f>E39/D39</f>
        <v>0.68405139833711259</v>
      </c>
      <c r="I39" s="30">
        <f>C39/B39</f>
        <v>2.2624434389140274E-3</v>
      </c>
      <c r="J39" s="31">
        <f>D39/B39</f>
        <v>0.99773755656108598</v>
      </c>
      <c r="K39" s="16">
        <v>1287</v>
      </c>
      <c r="L39" s="16">
        <v>26</v>
      </c>
      <c r="M39" s="16">
        <v>1261</v>
      </c>
      <c r="N39" s="16">
        <v>769</v>
      </c>
      <c r="O39" s="16">
        <v>492</v>
      </c>
      <c r="P39" s="16">
        <v>1981</v>
      </c>
      <c r="Q39" s="16">
        <v>16</v>
      </c>
      <c r="R39" s="16">
        <v>1965</v>
      </c>
      <c r="S39" s="16">
        <v>1446</v>
      </c>
      <c r="T39" s="16">
        <v>519</v>
      </c>
      <c r="U39" s="29">
        <f>(O39+T39)/(M39+R39)</f>
        <v>0.31339119652820829</v>
      </c>
      <c r="V39" s="30">
        <f>(N39+S39)/(M39+R39)</f>
        <v>0.68660880347179165</v>
      </c>
      <c r="W39" s="30">
        <f t="shared" si="75"/>
        <v>1.2851897184822521E-2</v>
      </c>
      <c r="X39" s="31">
        <f t="shared" si="75"/>
        <v>0.98714810281517751</v>
      </c>
      <c r="Y39" s="16">
        <v>3041</v>
      </c>
      <c r="Z39" s="16">
        <v>22</v>
      </c>
      <c r="AA39" s="16">
        <v>3019</v>
      </c>
      <c r="AB39" s="16">
        <v>2409</v>
      </c>
      <c r="AC39" s="16">
        <v>610</v>
      </c>
      <c r="AD39" s="16">
        <v>2810</v>
      </c>
      <c r="AE39" s="16">
        <v>0</v>
      </c>
      <c r="AF39" s="16">
        <v>2810</v>
      </c>
      <c r="AG39" s="16">
        <v>2455</v>
      </c>
      <c r="AH39" s="16">
        <v>355</v>
      </c>
      <c r="AI39" s="16">
        <v>6038</v>
      </c>
      <c r="AJ39" s="16">
        <v>22</v>
      </c>
      <c r="AK39" s="16">
        <v>6016</v>
      </c>
      <c r="AL39" s="16">
        <v>5088</v>
      </c>
      <c r="AM39" s="16">
        <v>928</v>
      </c>
      <c r="AN39" s="16">
        <v>6183</v>
      </c>
      <c r="AO39" s="16">
        <v>0</v>
      </c>
      <c r="AP39" s="16">
        <v>6183</v>
      </c>
      <c r="AQ39" s="16">
        <v>5167</v>
      </c>
      <c r="AR39" s="16">
        <v>1016</v>
      </c>
      <c r="AS39" s="29">
        <f>(AR39+AM39+AH39+AC39)/($AP39+$AK39+$AF39+$AA39)</f>
        <v>0.16136010650099844</v>
      </c>
      <c r="AT39" s="30">
        <f>(AQ39+AL39+AG39+AB39)/($AP39+$AK39+$AF39+$AA39)</f>
        <v>0.83863989349900159</v>
      </c>
      <c r="AU39" s="30">
        <f t="shared" si="79"/>
        <v>2.4347056219566178E-3</v>
      </c>
      <c r="AV39" s="31">
        <f t="shared" si="79"/>
        <v>0.99756529437804342</v>
      </c>
      <c r="AW39" s="16">
        <v>1616</v>
      </c>
      <c r="AX39" s="16">
        <v>0</v>
      </c>
      <c r="AY39" s="16">
        <v>1616</v>
      </c>
      <c r="AZ39" s="16">
        <v>1508</v>
      </c>
      <c r="BA39" s="16">
        <v>108</v>
      </c>
      <c r="BB39" s="16">
        <v>462</v>
      </c>
      <c r="BC39" s="16">
        <v>0</v>
      </c>
      <c r="BD39" s="16">
        <v>462</v>
      </c>
      <c r="BE39" s="16">
        <v>373</v>
      </c>
      <c r="BF39" s="16">
        <v>89</v>
      </c>
      <c r="BG39" s="16">
        <v>462</v>
      </c>
      <c r="BH39" s="16">
        <v>0</v>
      </c>
      <c r="BI39" s="16">
        <v>462</v>
      </c>
      <c r="BJ39" s="16">
        <v>455</v>
      </c>
      <c r="BK39" s="16">
        <v>7</v>
      </c>
      <c r="BL39" s="16">
        <v>390</v>
      </c>
      <c r="BM39" s="16">
        <v>352</v>
      </c>
      <c r="BN39" s="16">
        <v>38</v>
      </c>
      <c r="BO39" s="16">
        <v>1012</v>
      </c>
      <c r="BP39" s="16">
        <v>188</v>
      </c>
      <c r="BQ39" s="16">
        <v>180</v>
      </c>
      <c r="BR39" s="16">
        <v>8</v>
      </c>
      <c r="BS39" s="16">
        <v>831</v>
      </c>
      <c r="BT39" s="16">
        <v>86</v>
      </c>
      <c r="BU39" s="16">
        <v>62</v>
      </c>
      <c r="BV39" s="16">
        <v>24</v>
      </c>
      <c r="BW39" s="16">
        <v>856</v>
      </c>
      <c r="BX39" s="29">
        <f>(BV39+BR39+BN39+BK39+BF39+BA39)/($BT39+$BP39+$BL39+$BI39+$BD39+$AY39)</f>
        <v>8.5518102372034957E-2</v>
      </c>
      <c r="BY39" s="30">
        <f>(BU39+BQ39+BM39+BJ39+BE39+AZ39)/($BT39+$BP39+$BL39+$BI39+$BD39+$AY39)</f>
        <v>0.91448189762796506</v>
      </c>
      <c r="BZ39" s="30">
        <f t="shared" si="80"/>
        <v>0</v>
      </c>
      <c r="CA39" s="31">
        <f t="shared" si="80"/>
        <v>1</v>
      </c>
      <c r="CB39" s="16"/>
    </row>
    <row r="40" spans="1:80" s="10" customFormat="1" x14ac:dyDescent="0.45">
      <c r="A40" s="12" t="s">
        <v>158</v>
      </c>
      <c r="B40" s="16">
        <v>112</v>
      </c>
      <c r="C40" s="12">
        <v>6</v>
      </c>
      <c r="D40" s="12">
        <v>106</v>
      </c>
      <c r="E40" s="12">
        <v>42</v>
      </c>
      <c r="F40" s="12">
        <v>64</v>
      </c>
      <c r="G40" s="29">
        <f>F40/D40</f>
        <v>0.60377358490566035</v>
      </c>
      <c r="H40" s="30">
        <f>E40/D40</f>
        <v>0.39622641509433965</v>
      </c>
      <c r="I40" s="30">
        <f>C40/B40</f>
        <v>5.3571428571428568E-2</v>
      </c>
      <c r="J40" s="31">
        <f>D40/B40</f>
        <v>0.9464285714285714</v>
      </c>
      <c r="K40" s="16">
        <v>100</v>
      </c>
      <c r="L40" s="16">
        <v>30</v>
      </c>
      <c r="M40" s="16">
        <v>70</v>
      </c>
      <c r="N40" s="16">
        <v>60</v>
      </c>
      <c r="O40" s="16">
        <v>10</v>
      </c>
      <c r="P40" s="16">
        <v>230</v>
      </c>
      <c r="Q40" s="16">
        <v>0</v>
      </c>
      <c r="R40" s="16">
        <v>230</v>
      </c>
      <c r="S40" s="16">
        <v>64</v>
      </c>
      <c r="T40" s="16">
        <v>166</v>
      </c>
      <c r="U40" s="29">
        <f>(O40+T40)/(M40+R40)</f>
        <v>0.58666666666666667</v>
      </c>
      <c r="V40" s="30">
        <f>(N40+S40)/(M40+R40)</f>
        <v>0.41333333333333333</v>
      </c>
      <c r="W40" s="30">
        <f t="shared" si="75"/>
        <v>9.0909090909090912E-2</v>
      </c>
      <c r="X40" s="31">
        <f t="shared" si="75"/>
        <v>0.90909090909090906</v>
      </c>
      <c r="Y40" s="16">
        <v>317</v>
      </c>
      <c r="Z40" s="16">
        <v>0</v>
      </c>
      <c r="AA40" s="16">
        <v>317</v>
      </c>
      <c r="AB40" s="16">
        <v>265</v>
      </c>
      <c r="AC40" s="16">
        <v>52</v>
      </c>
      <c r="AD40" s="16">
        <v>243</v>
      </c>
      <c r="AE40" s="16">
        <v>0</v>
      </c>
      <c r="AF40" s="16">
        <v>243</v>
      </c>
      <c r="AG40" s="16">
        <v>170</v>
      </c>
      <c r="AH40" s="16">
        <v>73</v>
      </c>
      <c r="AI40" s="16">
        <v>586</v>
      </c>
      <c r="AJ40" s="16">
        <v>0</v>
      </c>
      <c r="AK40" s="16">
        <v>586</v>
      </c>
      <c r="AL40" s="16">
        <v>487</v>
      </c>
      <c r="AM40" s="16">
        <v>99</v>
      </c>
      <c r="AN40" s="16">
        <v>374</v>
      </c>
      <c r="AO40" s="16">
        <v>27</v>
      </c>
      <c r="AP40" s="16">
        <v>347</v>
      </c>
      <c r="AQ40" s="16">
        <v>311</v>
      </c>
      <c r="AR40" s="16">
        <v>36</v>
      </c>
      <c r="AS40" s="29">
        <f>(AR40+AM40+AH40+AC40)/($AP40+$AK40+$AF40+$AA40)</f>
        <v>0.17414601473543201</v>
      </c>
      <c r="AT40" s="30">
        <f>(AQ40+AL40+AG40+AB40)/($AP40+$AK40+$AF40+$AA40)</f>
        <v>0.82585398526456799</v>
      </c>
      <c r="AU40" s="30">
        <f t="shared" si="79"/>
        <v>1.7763157894736842E-2</v>
      </c>
      <c r="AV40" s="31">
        <f t="shared" si="79"/>
        <v>0.98223684210526319</v>
      </c>
      <c r="AW40" s="16">
        <v>75</v>
      </c>
      <c r="AX40" s="16">
        <v>0</v>
      </c>
      <c r="AY40" s="16">
        <v>75</v>
      </c>
      <c r="AZ40" s="16">
        <v>59</v>
      </c>
      <c r="BA40" s="16">
        <v>16</v>
      </c>
      <c r="BB40" s="16">
        <v>36</v>
      </c>
      <c r="BC40" s="16">
        <v>0</v>
      </c>
      <c r="BD40" s="16">
        <v>36</v>
      </c>
      <c r="BE40" s="16">
        <v>30</v>
      </c>
      <c r="BF40" s="16">
        <v>6</v>
      </c>
      <c r="BG40" s="16">
        <v>22</v>
      </c>
      <c r="BH40" s="16">
        <v>0</v>
      </c>
      <c r="BI40" s="16">
        <v>22</v>
      </c>
      <c r="BJ40" s="16">
        <v>22</v>
      </c>
      <c r="BK40" s="16">
        <v>0</v>
      </c>
      <c r="BL40" s="16">
        <v>46</v>
      </c>
      <c r="BM40" s="16">
        <v>37</v>
      </c>
      <c r="BN40" s="16">
        <v>9</v>
      </c>
      <c r="BO40" s="16">
        <v>22</v>
      </c>
      <c r="BP40" s="16">
        <v>0</v>
      </c>
      <c r="BQ40" s="16">
        <v>0</v>
      </c>
      <c r="BR40" s="16">
        <v>0</v>
      </c>
      <c r="BS40" s="16">
        <v>37</v>
      </c>
      <c r="BT40" s="16">
        <v>0</v>
      </c>
      <c r="BU40" s="16">
        <v>0</v>
      </c>
      <c r="BV40" s="16">
        <v>0</v>
      </c>
      <c r="BW40" s="16">
        <v>19</v>
      </c>
      <c r="BX40" s="29">
        <f>(BV40+BR40+BN40+BK40+BF40+BA40)/($BT40+$BP40+$BL40+$BI40+$BD40+$AY40)</f>
        <v>0.17318435754189945</v>
      </c>
      <c r="BY40" s="30">
        <f>(BU40+BQ40+BM40+BJ40+BE40+AZ40)/($BT40+$BP40+$BL40+$BI40+$BD40+$AY40)</f>
        <v>0.82681564245810057</v>
      </c>
      <c r="BZ40" s="30">
        <f t="shared" si="80"/>
        <v>0</v>
      </c>
      <c r="CA40" s="31">
        <f t="shared" si="80"/>
        <v>1</v>
      </c>
      <c r="CB40" s="16"/>
    </row>
    <row r="41" spans="1:80" s="10" customFormat="1" x14ac:dyDescent="0.45">
      <c r="A41" s="12" t="s">
        <v>159</v>
      </c>
      <c r="B41" s="16">
        <v>71</v>
      </c>
      <c r="C41" s="12">
        <v>17</v>
      </c>
      <c r="D41" s="12">
        <v>54</v>
      </c>
      <c r="E41" s="12">
        <v>39</v>
      </c>
      <c r="F41" s="12">
        <v>15</v>
      </c>
      <c r="G41" s="29">
        <f>F41/D41</f>
        <v>0.27777777777777779</v>
      </c>
      <c r="H41" s="30">
        <f>E41/D41</f>
        <v>0.72222222222222221</v>
      </c>
      <c r="I41" s="30">
        <f>C41/B41</f>
        <v>0.23943661971830985</v>
      </c>
      <c r="J41" s="31">
        <f>D41/B41</f>
        <v>0.76056338028169013</v>
      </c>
      <c r="K41" s="16">
        <v>35</v>
      </c>
      <c r="L41" s="16">
        <v>2</v>
      </c>
      <c r="M41" s="16">
        <v>33</v>
      </c>
      <c r="N41" s="16">
        <v>23</v>
      </c>
      <c r="O41" s="16">
        <v>10</v>
      </c>
      <c r="P41" s="16">
        <v>128</v>
      </c>
      <c r="Q41" s="16">
        <v>0</v>
      </c>
      <c r="R41" s="16">
        <v>128</v>
      </c>
      <c r="S41" s="16">
        <v>105</v>
      </c>
      <c r="T41" s="16">
        <v>23</v>
      </c>
      <c r="U41" s="29">
        <f>(O41+T41)/(M41+R41)</f>
        <v>0.20496894409937888</v>
      </c>
      <c r="V41" s="30">
        <f>(N41+S41)/(M41+R41)</f>
        <v>0.79503105590062106</v>
      </c>
      <c r="W41" s="30">
        <f t="shared" si="75"/>
        <v>1.2269938650306749E-2</v>
      </c>
      <c r="X41" s="31">
        <f t="shared" si="75"/>
        <v>0.98773006134969321</v>
      </c>
      <c r="Y41" s="16">
        <v>148</v>
      </c>
      <c r="Z41" s="16">
        <v>5</v>
      </c>
      <c r="AA41" s="16">
        <v>143</v>
      </c>
      <c r="AB41" s="16">
        <v>111</v>
      </c>
      <c r="AC41" s="16">
        <v>32</v>
      </c>
      <c r="AD41" s="16">
        <v>204</v>
      </c>
      <c r="AE41" s="16">
        <v>0</v>
      </c>
      <c r="AF41" s="16">
        <v>204</v>
      </c>
      <c r="AG41" s="16">
        <v>179</v>
      </c>
      <c r="AH41" s="16">
        <v>25</v>
      </c>
      <c r="AI41" s="16">
        <v>401</v>
      </c>
      <c r="AJ41" s="16">
        <v>0</v>
      </c>
      <c r="AK41" s="16">
        <v>401</v>
      </c>
      <c r="AL41" s="16">
        <v>387</v>
      </c>
      <c r="AM41" s="16">
        <v>14</v>
      </c>
      <c r="AN41" s="16">
        <v>421</v>
      </c>
      <c r="AO41" s="16">
        <v>0</v>
      </c>
      <c r="AP41" s="16">
        <v>421</v>
      </c>
      <c r="AQ41" s="16">
        <v>345</v>
      </c>
      <c r="AR41" s="16">
        <v>76</v>
      </c>
      <c r="AS41" s="29">
        <f>(AR41+AM41+AH41+AC41)/($AP41+$AK41+$AF41+$AA41)</f>
        <v>0.12574850299401197</v>
      </c>
      <c r="AT41" s="30">
        <f>(AQ41+AL41+AG41+AB41)/($AP41+$AK41+$AF41+$AA41)</f>
        <v>0.87425149700598803</v>
      </c>
      <c r="AU41" s="30">
        <f t="shared" si="79"/>
        <v>4.2589437819420782E-3</v>
      </c>
      <c r="AV41" s="31">
        <f t="shared" si="79"/>
        <v>0.99574105621805797</v>
      </c>
      <c r="AW41" s="16">
        <v>198</v>
      </c>
      <c r="AX41" s="16">
        <v>0</v>
      </c>
      <c r="AY41" s="16">
        <v>198</v>
      </c>
      <c r="AZ41" s="16">
        <v>166</v>
      </c>
      <c r="BA41" s="16">
        <v>32</v>
      </c>
      <c r="BB41" s="16">
        <v>62</v>
      </c>
      <c r="BC41" s="16">
        <v>0</v>
      </c>
      <c r="BD41" s="16">
        <v>62</v>
      </c>
      <c r="BE41" s="16">
        <v>60</v>
      </c>
      <c r="BF41" s="16">
        <v>2</v>
      </c>
      <c r="BG41" s="16">
        <v>14</v>
      </c>
      <c r="BH41" s="16">
        <v>0</v>
      </c>
      <c r="BI41" s="16">
        <v>14</v>
      </c>
      <c r="BJ41" s="16">
        <v>14</v>
      </c>
      <c r="BK41" s="16">
        <v>0</v>
      </c>
      <c r="BL41" s="16">
        <v>38</v>
      </c>
      <c r="BM41" s="16">
        <v>38</v>
      </c>
      <c r="BN41" s="16">
        <v>0</v>
      </c>
      <c r="BO41" s="16">
        <v>74</v>
      </c>
      <c r="BP41" s="16">
        <v>0</v>
      </c>
      <c r="BQ41" s="16">
        <v>0</v>
      </c>
      <c r="BR41" s="16">
        <v>0</v>
      </c>
      <c r="BS41" s="16">
        <v>78</v>
      </c>
      <c r="BT41" s="16">
        <v>8</v>
      </c>
      <c r="BU41" s="16">
        <v>8</v>
      </c>
      <c r="BV41" s="16">
        <v>0</v>
      </c>
      <c r="BW41" s="16">
        <v>121</v>
      </c>
      <c r="BX41" s="29">
        <f>(BV41+BR41+BN41+BK41+BF41+BA41)/($BT41+$BP41+$BL41+$BI41+$BD41+$AY41)</f>
        <v>0.10625</v>
      </c>
      <c r="BY41" s="30">
        <f>(BU41+BQ41+BM41+BJ41+BE41+AZ41)/($BT41+$BP41+$BL41+$BI41+$BD41+$AY41)</f>
        <v>0.89375000000000004</v>
      </c>
      <c r="BZ41" s="30">
        <f t="shared" si="80"/>
        <v>0</v>
      </c>
      <c r="CA41" s="31">
        <f t="shared" si="80"/>
        <v>1</v>
      </c>
      <c r="CB41" s="16"/>
    </row>
    <row r="42" spans="1:80" s="10" customFormat="1" x14ac:dyDescent="0.45">
      <c r="A42" s="12"/>
      <c r="B42" s="16"/>
      <c r="C42" s="12"/>
      <c r="D42" s="12"/>
      <c r="E42" s="12"/>
      <c r="F42" s="12"/>
      <c r="G42" s="29"/>
      <c r="H42" s="30"/>
      <c r="I42" s="30"/>
      <c r="J42" s="31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9"/>
      <c r="V42" s="30"/>
      <c r="W42" s="30"/>
      <c r="X42" s="31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29"/>
      <c r="AT42" s="30"/>
      <c r="AU42" s="30"/>
      <c r="AV42" s="31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29"/>
      <c r="BY42" s="30"/>
      <c r="BZ42" s="30"/>
      <c r="CA42" s="31"/>
      <c r="CB42" s="16"/>
    </row>
    <row r="43" spans="1:80" s="11" customFormat="1" x14ac:dyDescent="0.45">
      <c r="A43" s="12" t="s">
        <v>113</v>
      </c>
      <c r="B43" s="16">
        <f t="shared" ref="B43:F43" si="81">SUM(B44:B46)</f>
        <v>437</v>
      </c>
      <c r="C43" s="12">
        <f t="shared" si="81"/>
        <v>0</v>
      </c>
      <c r="D43" s="12">
        <f t="shared" si="81"/>
        <v>437</v>
      </c>
      <c r="E43" s="12">
        <f t="shared" si="81"/>
        <v>236</v>
      </c>
      <c r="F43" s="12">
        <f t="shared" si="81"/>
        <v>201</v>
      </c>
      <c r="G43" s="29">
        <f>F43/D43</f>
        <v>0.459954233409611</v>
      </c>
      <c r="H43" s="30">
        <f>E43/D43</f>
        <v>0.54004576659038905</v>
      </c>
      <c r="I43" s="30">
        <f>C43/B43</f>
        <v>0</v>
      </c>
      <c r="J43" s="31">
        <f>D43/B43</f>
        <v>1</v>
      </c>
      <c r="K43" s="16">
        <f t="shared" ref="K43:O43" si="82">SUM(K44:K46)</f>
        <v>451</v>
      </c>
      <c r="L43" s="16">
        <f t="shared" si="82"/>
        <v>2</v>
      </c>
      <c r="M43" s="16">
        <f t="shared" si="82"/>
        <v>449</v>
      </c>
      <c r="N43" s="16">
        <f t="shared" si="82"/>
        <v>230</v>
      </c>
      <c r="O43" s="16">
        <f t="shared" si="82"/>
        <v>219</v>
      </c>
      <c r="P43" s="16">
        <f t="shared" ref="P43:T43" si="83">SUM(P44:P46)</f>
        <v>400</v>
      </c>
      <c r="Q43" s="16">
        <f t="shared" si="83"/>
        <v>14</v>
      </c>
      <c r="R43" s="16">
        <f t="shared" si="83"/>
        <v>386</v>
      </c>
      <c r="S43" s="16">
        <f t="shared" si="83"/>
        <v>249</v>
      </c>
      <c r="T43" s="16">
        <f t="shared" si="83"/>
        <v>137</v>
      </c>
      <c r="U43" s="29">
        <f>(O43+T43)/(M43+R43)</f>
        <v>0.42634730538922155</v>
      </c>
      <c r="V43" s="30">
        <f>(N43+S43)/(M43+R43)</f>
        <v>0.57365269461077839</v>
      </c>
      <c r="W43" s="30">
        <f t="shared" ref="W43:X46" si="84">(L43+Q43)/($K43+$P43)</f>
        <v>1.8801410105757931E-2</v>
      </c>
      <c r="X43" s="31">
        <f t="shared" si="84"/>
        <v>0.98119858989424202</v>
      </c>
      <c r="Y43" s="16">
        <f t="shared" ref="Y43:AC43" si="85">SUM(Y44:Y46)</f>
        <v>676</v>
      </c>
      <c r="Z43" s="16">
        <f t="shared" si="85"/>
        <v>0</v>
      </c>
      <c r="AA43" s="16">
        <f t="shared" si="85"/>
        <v>676</v>
      </c>
      <c r="AB43" s="16">
        <f t="shared" si="85"/>
        <v>445</v>
      </c>
      <c r="AC43" s="16">
        <f t="shared" si="85"/>
        <v>231</v>
      </c>
      <c r="AD43" s="16">
        <f t="shared" ref="AD43:AH43" si="86">SUM(AD44:AD46)</f>
        <v>666</v>
      </c>
      <c r="AE43" s="16">
        <f t="shared" si="86"/>
        <v>28</v>
      </c>
      <c r="AF43" s="16">
        <f t="shared" si="86"/>
        <v>638</v>
      </c>
      <c r="AG43" s="16">
        <f t="shared" si="86"/>
        <v>555</v>
      </c>
      <c r="AH43" s="16">
        <f t="shared" si="86"/>
        <v>83</v>
      </c>
      <c r="AI43" s="16">
        <f t="shared" ref="AI43:BW43" si="87">SUM(AI44:AI46)</f>
        <v>1342</v>
      </c>
      <c r="AJ43" s="16">
        <f t="shared" si="87"/>
        <v>41</v>
      </c>
      <c r="AK43" s="16">
        <f t="shared" si="87"/>
        <v>1301</v>
      </c>
      <c r="AL43" s="16">
        <f t="shared" si="87"/>
        <v>1113</v>
      </c>
      <c r="AM43" s="16">
        <f t="shared" si="87"/>
        <v>188</v>
      </c>
      <c r="AN43" s="16">
        <f t="shared" si="87"/>
        <v>1214</v>
      </c>
      <c r="AO43" s="16">
        <f t="shared" si="87"/>
        <v>0</v>
      </c>
      <c r="AP43" s="16">
        <f t="shared" si="87"/>
        <v>1214</v>
      </c>
      <c r="AQ43" s="16">
        <f t="shared" si="87"/>
        <v>1008</v>
      </c>
      <c r="AR43" s="16">
        <f t="shared" si="87"/>
        <v>206</v>
      </c>
      <c r="AS43" s="29">
        <f>(AR43+AM43+AH43+AC43)/($AP43+$AK43+$AF43+$AA43)</f>
        <v>0.18490467484983025</v>
      </c>
      <c r="AT43" s="30">
        <f>(AQ43+AL43+AG43+AB43)/($AP43+$AK43+$AF43+$AA43)</f>
        <v>0.8150953251501698</v>
      </c>
      <c r="AU43" s="30">
        <f t="shared" ref="AU43:AV46" si="88">(AO43+AJ43+AE43+Z43)/($AN43+$AI43+$AD43+$Y43)</f>
        <v>1.7701385325808106E-2</v>
      </c>
      <c r="AV43" s="31">
        <f t="shared" si="88"/>
        <v>0.98229861467419188</v>
      </c>
      <c r="AW43" s="16">
        <f t="shared" si="87"/>
        <v>341</v>
      </c>
      <c r="AX43" s="16">
        <f t="shared" si="87"/>
        <v>0</v>
      </c>
      <c r="AY43" s="16">
        <f t="shared" si="87"/>
        <v>341</v>
      </c>
      <c r="AZ43" s="16">
        <f t="shared" si="87"/>
        <v>308</v>
      </c>
      <c r="BA43" s="16">
        <f t="shared" si="87"/>
        <v>33</v>
      </c>
      <c r="BB43" s="16">
        <f t="shared" si="87"/>
        <v>117</v>
      </c>
      <c r="BC43" s="16">
        <f t="shared" si="87"/>
        <v>0</v>
      </c>
      <c r="BD43" s="16">
        <f t="shared" si="87"/>
        <v>117</v>
      </c>
      <c r="BE43" s="16">
        <f t="shared" si="87"/>
        <v>114</v>
      </c>
      <c r="BF43" s="16">
        <f t="shared" si="87"/>
        <v>3</v>
      </c>
      <c r="BG43" s="16">
        <f t="shared" si="87"/>
        <v>149</v>
      </c>
      <c r="BH43" s="16">
        <f t="shared" si="87"/>
        <v>0</v>
      </c>
      <c r="BI43" s="16">
        <f t="shared" si="87"/>
        <v>149</v>
      </c>
      <c r="BJ43" s="16">
        <f t="shared" si="87"/>
        <v>116</v>
      </c>
      <c r="BK43" s="16">
        <f t="shared" si="87"/>
        <v>33</v>
      </c>
      <c r="BL43" s="16">
        <f t="shared" si="87"/>
        <v>94</v>
      </c>
      <c r="BM43" s="16">
        <f t="shared" si="87"/>
        <v>90</v>
      </c>
      <c r="BN43" s="16">
        <f t="shared" si="87"/>
        <v>4</v>
      </c>
      <c r="BO43" s="16">
        <f t="shared" si="87"/>
        <v>187</v>
      </c>
      <c r="BP43" s="16">
        <f t="shared" si="87"/>
        <v>0</v>
      </c>
      <c r="BQ43" s="16">
        <f t="shared" si="87"/>
        <v>0</v>
      </c>
      <c r="BR43" s="16">
        <f t="shared" si="87"/>
        <v>0</v>
      </c>
      <c r="BS43" s="16">
        <f t="shared" si="87"/>
        <v>230</v>
      </c>
      <c r="BT43" s="16">
        <f t="shared" si="87"/>
        <v>25</v>
      </c>
      <c r="BU43" s="16">
        <f t="shared" si="87"/>
        <v>25</v>
      </c>
      <c r="BV43" s="16">
        <f t="shared" si="87"/>
        <v>0</v>
      </c>
      <c r="BW43" s="16">
        <f t="shared" si="87"/>
        <v>200</v>
      </c>
      <c r="BX43" s="29">
        <f>(BV43+BR43+BN43+BK43+BF43+BA43)/($BT43+$BP43+$BL43+$BI43+$BD43+$AY43)</f>
        <v>0.10055096418732783</v>
      </c>
      <c r="BY43" s="30">
        <f>(BU43+BQ43+BM43+BJ43+BE43+AZ43)/($BT43+$BP43+$BL43+$BI43+$BD43+$AY43)</f>
        <v>0.89944903581267222</v>
      </c>
      <c r="BZ43" s="30">
        <f t="shared" ref="BZ43:CA46" si="89">(BC43+AX43)/($BB43+$AW43)</f>
        <v>0</v>
      </c>
      <c r="CA43" s="31">
        <f t="shared" si="89"/>
        <v>1</v>
      </c>
      <c r="CB43" s="16"/>
    </row>
    <row r="44" spans="1:80" s="11" customFormat="1" x14ac:dyDescent="0.45">
      <c r="A44" s="12" t="s">
        <v>160</v>
      </c>
      <c r="B44" s="16">
        <v>191</v>
      </c>
      <c r="C44" s="12">
        <v>0</v>
      </c>
      <c r="D44" s="12">
        <v>191</v>
      </c>
      <c r="E44" s="12">
        <v>113</v>
      </c>
      <c r="F44" s="12">
        <v>78</v>
      </c>
      <c r="G44" s="29">
        <f>F44/D44</f>
        <v>0.40837696335078533</v>
      </c>
      <c r="H44" s="30">
        <f>E44/D44</f>
        <v>0.59162303664921467</v>
      </c>
      <c r="I44" s="30">
        <f>C44/B44</f>
        <v>0</v>
      </c>
      <c r="J44" s="31">
        <f>D44/B44</f>
        <v>1</v>
      </c>
      <c r="K44" s="16">
        <v>90</v>
      </c>
      <c r="L44" s="16">
        <v>0</v>
      </c>
      <c r="M44" s="16">
        <v>90</v>
      </c>
      <c r="N44" s="16">
        <v>24</v>
      </c>
      <c r="O44" s="16">
        <v>66</v>
      </c>
      <c r="P44" s="16">
        <v>121</v>
      </c>
      <c r="Q44" s="16">
        <v>0</v>
      </c>
      <c r="R44" s="16">
        <v>121</v>
      </c>
      <c r="S44" s="16">
        <v>83</v>
      </c>
      <c r="T44" s="16">
        <v>38</v>
      </c>
      <c r="U44" s="29">
        <f>(O44+T44)/(M44+R44)</f>
        <v>0.49289099526066349</v>
      </c>
      <c r="V44" s="30">
        <f>(N44+S44)/(M44+R44)</f>
        <v>0.50710900473933651</v>
      </c>
      <c r="W44" s="30">
        <f t="shared" si="84"/>
        <v>0</v>
      </c>
      <c r="X44" s="31">
        <f t="shared" si="84"/>
        <v>1</v>
      </c>
      <c r="Y44" s="16">
        <v>192</v>
      </c>
      <c r="Z44" s="16">
        <v>0</v>
      </c>
      <c r="AA44" s="16">
        <v>192</v>
      </c>
      <c r="AB44" s="16">
        <v>152</v>
      </c>
      <c r="AC44" s="16">
        <v>40</v>
      </c>
      <c r="AD44" s="16">
        <v>241</v>
      </c>
      <c r="AE44" s="16">
        <v>0</v>
      </c>
      <c r="AF44" s="16">
        <v>241</v>
      </c>
      <c r="AG44" s="16">
        <v>232</v>
      </c>
      <c r="AH44" s="16">
        <v>9</v>
      </c>
      <c r="AI44" s="16">
        <v>234</v>
      </c>
      <c r="AJ44" s="16">
        <v>0</v>
      </c>
      <c r="AK44" s="16">
        <v>234</v>
      </c>
      <c r="AL44" s="16">
        <v>207</v>
      </c>
      <c r="AM44" s="16">
        <v>27</v>
      </c>
      <c r="AN44" s="16">
        <v>263</v>
      </c>
      <c r="AO44" s="16">
        <v>0</v>
      </c>
      <c r="AP44" s="16">
        <v>263</v>
      </c>
      <c r="AQ44" s="16">
        <v>208</v>
      </c>
      <c r="AR44" s="16">
        <v>55</v>
      </c>
      <c r="AS44" s="29">
        <f>(AR44+AM44+AH44+AC44)/($AP44+$AK44+$AF44+$AA44)</f>
        <v>0.14086021505376345</v>
      </c>
      <c r="AT44" s="30">
        <f>(AQ44+AL44+AG44+AB44)/($AP44+$AK44+$AF44+$AA44)</f>
        <v>0.85913978494623655</v>
      </c>
      <c r="AU44" s="30">
        <f t="shared" si="88"/>
        <v>0</v>
      </c>
      <c r="AV44" s="31">
        <f t="shared" si="88"/>
        <v>1</v>
      </c>
      <c r="AW44" s="16">
        <v>132</v>
      </c>
      <c r="AX44" s="16">
        <v>0</v>
      </c>
      <c r="AY44" s="16">
        <v>132</v>
      </c>
      <c r="AZ44" s="16">
        <v>121</v>
      </c>
      <c r="BA44" s="16">
        <v>11</v>
      </c>
      <c r="BB44" s="16">
        <v>81</v>
      </c>
      <c r="BC44" s="16">
        <v>0</v>
      </c>
      <c r="BD44" s="16">
        <v>81</v>
      </c>
      <c r="BE44" s="16">
        <v>81</v>
      </c>
      <c r="BF44" s="16">
        <v>0</v>
      </c>
      <c r="BG44" s="16">
        <v>45</v>
      </c>
      <c r="BH44" s="16">
        <v>0</v>
      </c>
      <c r="BI44" s="16">
        <v>45</v>
      </c>
      <c r="BJ44" s="16">
        <v>45</v>
      </c>
      <c r="BK44" s="16">
        <v>0</v>
      </c>
      <c r="BL44" s="16">
        <v>0</v>
      </c>
      <c r="BM44" s="16">
        <v>0</v>
      </c>
      <c r="BN44" s="16">
        <v>0</v>
      </c>
      <c r="BO44" s="16">
        <v>72</v>
      </c>
      <c r="BP44" s="16">
        <v>0</v>
      </c>
      <c r="BQ44" s="16">
        <v>0</v>
      </c>
      <c r="BR44" s="16">
        <v>0</v>
      </c>
      <c r="BS44" s="16">
        <v>113</v>
      </c>
      <c r="BT44" s="16">
        <v>12</v>
      </c>
      <c r="BU44" s="16">
        <v>12</v>
      </c>
      <c r="BV44" s="16">
        <v>0</v>
      </c>
      <c r="BW44" s="16">
        <v>131</v>
      </c>
      <c r="BX44" s="29">
        <f>(BV44+BR44+BN44+BK44+BF44+BA44)/($BT44+$BP44+$BL44+$BI44+$BD44+$AY44)</f>
        <v>4.0740740740740744E-2</v>
      </c>
      <c r="BY44" s="30">
        <f>(BU44+BQ44+BM44+BJ44+BE44+AZ44)/($BT44+$BP44+$BL44+$BI44+$BD44+$AY44)</f>
        <v>0.95925925925925926</v>
      </c>
      <c r="BZ44" s="30">
        <f t="shared" si="89"/>
        <v>0</v>
      </c>
      <c r="CA44" s="31">
        <f t="shared" si="89"/>
        <v>1</v>
      </c>
      <c r="CB44" s="16"/>
    </row>
    <row r="45" spans="1:80" s="11" customFormat="1" x14ac:dyDescent="0.45">
      <c r="A45" s="12" t="s">
        <v>161</v>
      </c>
      <c r="B45" s="16">
        <v>149</v>
      </c>
      <c r="C45" s="12">
        <v>0</v>
      </c>
      <c r="D45" s="12">
        <v>149</v>
      </c>
      <c r="E45" s="12">
        <v>110</v>
      </c>
      <c r="F45" s="12">
        <v>39</v>
      </c>
      <c r="G45" s="29">
        <f>F45/D45</f>
        <v>0.26174496644295303</v>
      </c>
      <c r="H45" s="30">
        <f>E45/D45</f>
        <v>0.73825503355704702</v>
      </c>
      <c r="I45" s="30">
        <f>C45/B45</f>
        <v>0</v>
      </c>
      <c r="J45" s="31">
        <f>D45/B45</f>
        <v>1</v>
      </c>
      <c r="K45" s="16">
        <v>233</v>
      </c>
      <c r="L45" s="16">
        <v>0</v>
      </c>
      <c r="M45" s="16">
        <v>233</v>
      </c>
      <c r="N45" s="16">
        <v>105</v>
      </c>
      <c r="O45" s="16">
        <v>128</v>
      </c>
      <c r="P45" s="16">
        <v>152</v>
      </c>
      <c r="Q45" s="16">
        <v>14</v>
      </c>
      <c r="R45" s="16">
        <v>138</v>
      </c>
      <c r="S45" s="16">
        <v>76</v>
      </c>
      <c r="T45" s="16">
        <v>62</v>
      </c>
      <c r="U45" s="29">
        <f>(O45+T45)/(M45+R45)</f>
        <v>0.5121293800539084</v>
      </c>
      <c r="V45" s="30">
        <f>(N45+S45)/(M45+R45)</f>
        <v>0.48787061994609165</v>
      </c>
      <c r="W45" s="30">
        <f t="shared" si="84"/>
        <v>3.6363636363636362E-2</v>
      </c>
      <c r="X45" s="31">
        <f t="shared" si="84"/>
        <v>0.96363636363636362</v>
      </c>
      <c r="Y45" s="16">
        <v>294</v>
      </c>
      <c r="Z45" s="16">
        <v>0</v>
      </c>
      <c r="AA45" s="16">
        <v>294</v>
      </c>
      <c r="AB45" s="16">
        <v>177</v>
      </c>
      <c r="AC45" s="16">
        <v>117</v>
      </c>
      <c r="AD45" s="16">
        <v>308</v>
      </c>
      <c r="AE45" s="16">
        <v>28</v>
      </c>
      <c r="AF45" s="16">
        <v>280</v>
      </c>
      <c r="AG45" s="16">
        <v>253</v>
      </c>
      <c r="AH45" s="16">
        <v>27</v>
      </c>
      <c r="AI45" s="16">
        <v>638</v>
      </c>
      <c r="AJ45" s="16">
        <v>41</v>
      </c>
      <c r="AK45" s="16">
        <v>597</v>
      </c>
      <c r="AL45" s="16">
        <v>508</v>
      </c>
      <c r="AM45" s="16">
        <v>89</v>
      </c>
      <c r="AN45" s="16">
        <v>577</v>
      </c>
      <c r="AO45" s="16">
        <v>0</v>
      </c>
      <c r="AP45" s="16">
        <v>577</v>
      </c>
      <c r="AQ45" s="16">
        <v>482</v>
      </c>
      <c r="AR45" s="16">
        <v>95</v>
      </c>
      <c r="AS45" s="29">
        <f>(AR45+AM45+AH45+AC45)/($AP45+$AK45+$AF45+$AA45)</f>
        <v>0.18764302059496568</v>
      </c>
      <c r="AT45" s="30">
        <f>(AQ45+AL45+AG45+AB45)/($AP45+$AK45+$AF45+$AA45)</f>
        <v>0.81235697940503437</v>
      </c>
      <c r="AU45" s="30">
        <f t="shared" si="88"/>
        <v>3.7974683544303799E-2</v>
      </c>
      <c r="AV45" s="31">
        <f t="shared" si="88"/>
        <v>0.96202531645569622</v>
      </c>
      <c r="AW45" s="16">
        <v>151</v>
      </c>
      <c r="AX45" s="16">
        <v>0</v>
      </c>
      <c r="AY45" s="16">
        <v>151</v>
      </c>
      <c r="AZ45" s="16">
        <v>129</v>
      </c>
      <c r="BA45" s="16">
        <v>22</v>
      </c>
      <c r="BB45" s="16">
        <v>36</v>
      </c>
      <c r="BC45" s="16">
        <v>0</v>
      </c>
      <c r="BD45" s="16">
        <v>36</v>
      </c>
      <c r="BE45" s="16">
        <v>33</v>
      </c>
      <c r="BF45" s="16">
        <v>3</v>
      </c>
      <c r="BG45" s="16">
        <v>23</v>
      </c>
      <c r="BH45" s="16">
        <v>0</v>
      </c>
      <c r="BI45" s="16">
        <v>23</v>
      </c>
      <c r="BJ45" s="16">
        <v>23</v>
      </c>
      <c r="BK45" s="16">
        <v>0</v>
      </c>
      <c r="BL45" s="16">
        <v>57</v>
      </c>
      <c r="BM45" s="16">
        <v>53</v>
      </c>
      <c r="BN45" s="16">
        <v>4</v>
      </c>
      <c r="BO45" s="16">
        <v>90</v>
      </c>
      <c r="BP45" s="16">
        <v>0</v>
      </c>
      <c r="BQ45" s="16">
        <v>0</v>
      </c>
      <c r="BR45" s="16">
        <v>0</v>
      </c>
      <c r="BS45" s="16">
        <v>64</v>
      </c>
      <c r="BT45" s="16">
        <v>13</v>
      </c>
      <c r="BU45" s="16">
        <v>13</v>
      </c>
      <c r="BV45" s="16">
        <v>0</v>
      </c>
      <c r="BW45" s="16">
        <v>42</v>
      </c>
      <c r="BX45" s="29">
        <f>(BV45+BR45+BN45+BK45+BF45+BA45)/($BT45+$BP45+$BL45+$BI45+$BD45+$AY45)</f>
        <v>0.10357142857142858</v>
      </c>
      <c r="BY45" s="30">
        <f>(BU45+BQ45+BM45+BJ45+BE45+AZ45)/($BT45+$BP45+$BL45+$BI45+$BD45+$AY45)</f>
        <v>0.89642857142857146</v>
      </c>
      <c r="BZ45" s="30">
        <f t="shared" si="89"/>
        <v>0</v>
      </c>
      <c r="CA45" s="31">
        <f t="shared" si="89"/>
        <v>1</v>
      </c>
      <c r="CB45" s="16"/>
    </row>
    <row r="46" spans="1:80" s="11" customFormat="1" x14ac:dyDescent="0.45">
      <c r="A46" s="12" t="s">
        <v>162</v>
      </c>
      <c r="B46" s="16">
        <v>97</v>
      </c>
      <c r="C46" s="12">
        <v>0</v>
      </c>
      <c r="D46" s="12">
        <v>97</v>
      </c>
      <c r="E46" s="12">
        <v>13</v>
      </c>
      <c r="F46" s="12">
        <v>84</v>
      </c>
      <c r="G46" s="29">
        <f>F46/D46</f>
        <v>0.865979381443299</v>
      </c>
      <c r="H46" s="30">
        <f>E46/D46</f>
        <v>0.13402061855670103</v>
      </c>
      <c r="I46" s="30">
        <f>C46/B46</f>
        <v>0</v>
      </c>
      <c r="J46" s="31">
        <f>D46/B46</f>
        <v>1</v>
      </c>
      <c r="K46" s="16">
        <v>128</v>
      </c>
      <c r="L46" s="16">
        <v>2</v>
      </c>
      <c r="M46" s="16">
        <v>126</v>
      </c>
      <c r="N46" s="16">
        <v>101</v>
      </c>
      <c r="O46" s="16">
        <v>25</v>
      </c>
      <c r="P46" s="16">
        <v>127</v>
      </c>
      <c r="Q46" s="16">
        <v>0</v>
      </c>
      <c r="R46" s="16">
        <v>127</v>
      </c>
      <c r="S46" s="16">
        <v>90</v>
      </c>
      <c r="T46" s="16">
        <v>37</v>
      </c>
      <c r="U46" s="29">
        <f>(O46+T46)/(M46+R46)</f>
        <v>0.24505928853754941</v>
      </c>
      <c r="V46" s="30">
        <f>(N46+S46)/(M46+R46)</f>
        <v>0.75494071146245056</v>
      </c>
      <c r="W46" s="30">
        <f t="shared" si="84"/>
        <v>7.8431372549019607E-3</v>
      </c>
      <c r="X46" s="31">
        <f t="shared" si="84"/>
        <v>0.99215686274509807</v>
      </c>
      <c r="Y46" s="16">
        <v>190</v>
      </c>
      <c r="Z46" s="16">
        <v>0</v>
      </c>
      <c r="AA46" s="16">
        <v>190</v>
      </c>
      <c r="AB46" s="16">
        <v>116</v>
      </c>
      <c r="AC46" s="16">
        <v>74</v>
      </c>
      <c r="AD46" s="16">
        <v>117</v>
      </c>
      <c r="AE46" s="16">
        <v>0</v>
      </c>
      <c r="AF46" s="16">
        <v>117</v>
      </c>
      <c r="AG46" s="16">
        <v>70</v>
      </c>
      <c r="AH46" s="16">
        <v>47</v>
      </c>
      <c r="AI46" s="16">
        <v>470</v>
      </c>
      <c r="AJ46" s="16">
        <v>0</v>
      </c>
      <c r="AK46" s="16">
        <v>470</v>
      </c>
      <c r="AL46" s="16">
        <v>398</v>
      </c>
      <c r="AM46" s="16">
        <v>72</v>
      </c>
      <c r="AN46" s="16">
        <v>374</v>
      </c>
      <c r="AO46" s="16">
        <v>0</v>
      </c>
      <c r="AP46" s="16">
        <v>374</v>
      </c>
      <c r="AQ46" s="16">
        <v>318</v>
      </c>
      <c r="AR46" s="16">
        <v>56</v>
      </c>
      <c r="AS46" s="29">
        <f>(AR46+AM46+AH46+AC46)/($AP46+$AK46+$AF46+$AA46)</f>
        <v>0.2163336229365769</v>
      </c>
      <c r="AT46" s="30">
        <f>(AQ46+AL46+AG46+AB46)/($AP46+$AK46+$AF46+$AA46)</f>
        <v>0.78366637706342313</v>
      </c>
      <c r="AU46" s="30">
        <f t="shared" si="88"/>
        <v>0</v>
      </c>
      <c r="AV46" s="31">
        <f t="shared" si="88"/>
        <v>1</v>
      </c>
      <c r="AW46" s="16">
        <v>58</v>
      </c>
      <c r="AX46" s="16">
        <v>0</v>
      </c>
      <c r="AY46" s="16">
        <v>58</v>
      </c>
      <c r="AZ46" s="16">
        <v>58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81</v>
      </c>
      <c r="BH46" s="16">
        <v>0</v>
      </c>
      <c r="BI46" s="16">
        <v>81</v>
      </c>
      <c r="BJ46" s="16">
        <v>48</v>
      </c>
      <c r="BK46" s="16">
        <v>33</v>
      </c>
      <c r="BL46" s="16">
        <v>37</v>
      </c>
      <c r="BM46" s="16">
        <v>37</v>
      </c>
      <c r="BN46" s="16">
        <v>0</v>
      </c>
      <c r="BO46" s="16">
        <v>25</v>
      </c>
      <c r="BP46" s="16">
        <v>0</v>
      </c>
      <c r="BQ46" s="16">
        <v>0</v>
      </c>
      <c r="BR46" s="16">
        <v>0</v>
      </c>
      <c r="BS46" s="16">
        <v>53</v>
      </c>
      <c r="BT46" s="16">
        <v>0</v>
      </c>
      <c r="BU46" s="16">
        <v>0</v>
      </c>
      <c r="BV46" s="16">
        <v>0</v>
      </c>
      <c r="BW46" s="16">
        <v>27</v>
      </c>
      <c r="BX46" s="29">
        <f>(BV46+BR46+BN46+BK46+BF46+BA46)/($BT46+$BP46+$BL46+$BI46+$BD46+$AY46)</f>
        <v>0.1875</v>
      </c>
      <c r="BY46" s="30">
        <f>(BU46+BQ46+BM46+BJ46+BE46+AZ46)/($BT46+$BP46+$BL46+$BI46+$BD46+$AY46)</f>
        <v>0.8125</v>
      </c>
      <c r="BZ46" s="30">
        <f t="shared" si="89"/>
        <v>0</v>
      </c>
      <c r="CA46" s="31">
        <f t="shared" si="89"/>
        <v>1</v>
      </c>
      <c r="CB46" s="16"/>
    </row>
    <row r="47" spans="1:80" s="11" customFormat="1" x14ac:dyDescent="0.45">
      <c r="A47" s="12"/>
      <c r="B47" s="16"/>
      <c r="C47" s="12"/>
      <c r="D47" s="12"/>
      <c r="E47" s="12"/>
      <c r="F47" s="12"/>
      <c r="G47" s="29"/>
      <c r="H47" s="30"/>
      <c r="I47" s="30"/>
      <c r="J47" s="31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29"/>
      <c r="V47" s="30"/>
      <c r="W47" s="30"/>
      <c r="X47" s="31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29"/>
      <c r="AT47" s="30"/>
      <c r="AU47" s="30"/>
      <c r="AV47" s="31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29"/>
      <c r="BY47" s="30"/>
      <c r="BZ47" s="30"/>
      <c r="CA47" s="31"/>
      <c r="CB47" s="16"/>
    </row>
    <row r="48" spans="1:80" s="6" customFormat="1" x14ac:dyDescent="0.45">
      <c r="A48" s="12" t="s">
        <v>114</v>
      </c>
      <c r="B48" s="16">
        <f t="shared" ref="B48:F48" si="90">SUM(B49:B53)</f>
        <v>2556</v>
      </c>
      <c r="C48" s="12">
        <f t="shared" si="90"/>
        <v>13</v>
      </c>
      <c r="D48" s="12">
        <f t="shared" si="90"/>
        <v>2543</v>
      </c>
      <c r="E48" s="12">
        <f t="shared" si="90"/>
        <v>1731</v>
      </c>
      <c r="F48" s="12">
        <f t="shared" si="90"/>
        <v>812</v>
      </c>
      <c r="G48" s="29">
        <f t="shared" ref="G48:G53" si="91">F48/D48</f>
        <v>0.31930790405033427</v>
      </c>
      <c r="H48" s="30">
        <f t="shared" ref="H48:H53" si="92">E48/D48</f>
        <v>0.68069209594966573</v>
      </c>
      <c r="I48" s="30">
        <f t="shared" ref="I48:I53" si="93">C48/B48</f>
        <v>5.0860719874804379E-3</v>
      </c>
      <c r="J48" s="31">
        <f t="shared" ref="J48:J53" si="94">D48/B48</f>
        <v>0.99491392801251954</v>
      </c>
      <c r="K48" s="16">
        <f t="shared" ref="K48:O48" si="95">SUM(K49:K53)</f>
        <v>1632</v>
      </c>
      <c r="L48" s="16">
        <f t="shared" si="95"/>
        <v>38</v>
      </c>
      <c r="M48" s="16">
        <f t="shared" si="95"/>
        <v>1594</v>
      </c>
      <c r="N48" s="16">
        <f t="shared" si="95"/>
        <v>1243</v>
      </c>
      <c r="O48" s="16">
        <f t="shared" si="95"/>
        <v>351</v>
      </c>
      <c r="P48" s="16">
        <f t="shared" ref="P48:T48" si="96">SUM(P49:P53)</f>
        <v>2103</v>
      </c>
      <c r="Q48" s="16">
        <f t="shared" si="96"/>
        <v>67</v>
      </c>
      <c r="R48" s="16">
        <f t="shared" si="96"/>
        <v>2036</v>
      </c>
      <c r="S48" s="16">
        <f t="shared" si="96"/>
        <v>1755</v>
      </c>
      <c r="T48" s="16">
        <f t="shared" si="96"/>
        <v>281</v>
      </c>
      <c r="U48" s="29">
        <f t="shared" ref="U48:U53" si="97">(O48+T48)/(M48+R48)</f>
        <v>0.17410468319559227</v>
      </c>
      <c r="V48" s="30">
        <f t="shared" ref="V48:V53" si="98">(N48+S48)/(M48+R48)</f>
        <v>0.82589531680440775</v>
      </c>
      <c r="W48" s="30">
        <f t="shared" ref="W48:X53" si="99">(L48+Q48)/($K48+$P48)</f>
        <v>2.8112449799196786E-2</v>
      </c>
      <c r="X48" s="31">
        <f t="shared" si="99"/>
        <v>0.9718875502008032</v>
      </c>
      <c r="Y48" s="16">
        <f t="shared" ref="Y48:AC48" si="100">SUM(Y49:Y53)</f>
        <v>4417</v>
      </c>
      <c r="Z48" s="16">
        <f t="shared" si="100"/>
        <v>70</v>
      </c>
      <c r="AA48" s="16">
        <f t="shared" si="100"/>
        <v>4347</v>
      </c>
      <c r="AB48" s="16">
        <f t="shared" si="100"/>
        <v>3715</v>
      </c>
      <c r="AC48" s="16">
        <f t="shared" si="100"/>
        <v>632</v>
      </c>
      <c r="AD48" s="16">
        <f t="shared" ref="AD48:AH48" si="101">SUM(AD49:AD53)</f>
        <v>4330</v>
      </c>
      <c r="AE48" s="16">
        <f t="shared" si="101"/>
        <v>47</v>
      </c>
      <c r="AF48" s="16">
        <f t="shared" si="101"/>
        <v>4283</v>
      </c>
      <c r="AG48" s="16">
        <f t="shared" si="101"/>
        <v>3814</v>
      </c>
      <c r="AH48" s="16">
        <f t="shared" si="101"/>
        <v>469</v>
      </c>
      <c r="AI48" s="16">
        <f t="shared" ref="AI48:BW48" si="102">SUM(AI49:AI53)</f>
        <v>9714</v>
      </c>
      <c r="AJ48" s="16">
        <f t="shared" si="102"/>
        <v>105</v>
      </c>
      <c r="AK48" s="16">
        <f t="shared" si="102"/>
        <v>9609</v>
      </c>
      <c r="AL48" s="16">
        <f t="shared" si="102"/>
        <v>8648</v>
      </c>
      <c r="AM48" s="16">
        <f t="shared" si="102"/>
        <v>961</v>
      </c>
      <c r="AN48" s="16">
        <f t="shared" si="102"/>
        <v>9137</v>
      </c>
      <c r="AO48" s="16">
        <f t="shared" si="102"/>
        <v>13</v>
      </c>
      <c r="AP48" s="16">
        <f t="shared" si="102"/>
        <v>9124</v>
      </c>
      <c r="AQ48" s="16">
        <f t="shared" si="102"/>
        <v>8407</v>
      </c>
      <c r="AR48" s="16">
        <f t="shared" si="102"/>
        <v>717</v>
      </c>
      <c r="AS48" s="29">
        <f t="shared" ref="AS48:AS53" si="103">(AR48+AM48+AH48+AC48)/($AP48+$AK48+$AF48+$AA48)</f>
        <v>0.10156050140700947</v>
      </c>
      <c r="AT48" s="30">
        <f t="shared" ref="AT48:AT53" si="104">(AQ48+AL48+AG48+AB48)/($AP48+$AK48+$AF48+$AA48)</f>
        <v>0.89843949859299055</v>
      </c>
      <c r="AU48" s="30">
        <f t="shared" ref="AU48:AV53" si="105">(AO48+AJ48+AE48+Z48)/($AN48+$AI48+$AD48+$Y48)</f>
        <v>8.5151097905645338E-3</v>
      </c>
      <c r="AV48" s="31">
        <f t="shared" si="105"/>
        <v>0.99148489020943542</v>
      </c>
      <c r="AW48" s="16">
        <f t="shared" si="102"/>
        <v>3142</v>
      </c>
      <c r="AX48" s="16">
        <f t="shared" si="102"/>
        <v>9</v>
      </c>
      <c r="AY48" s="16">
        <f t="shared" si="102"/>
        <v>3133</v>
      </c>
      <c r="AZ48" s="16">
        <f t="shared" si="102"/>
        <v>2983</v>
      </c>
      <c r="BA48" s="16">
        <f t="shared" si="102"/>
        <v>150</v>
      </c>
      <c r="BB48" s="16">
        <f t="shared" si="102"/>
        <v>904</v>
      </c>
      <c r="BC48" s="16">
        <f t="shared" si="102"/>
        <v>0</v>
      </c>
      <c r="BD48" s="16">
        <f t="shared" si="102"/>
        <v>904</v>
      </c>
      <c r="BE48" s="16">
        <f t="shared" si="102"/>
        <v>782</v>
      </c>
      <c r="BF48" s="16">
        <f t="shared" si="102"/>
        <v>122</v>
      </c>
      <c r="BG48" s="16">
        <f t="shared" si="102"/>
        <v>1042</v>
      </c>
      <c r="BH48" s="16">
        <f t="shared" si="102"/>
        <v>0</v>
      </c>
      <c r="BI48" s="16">
        <f t="shared" si="102"/>
        <v>1042</v>
      </c>
      <c r="BJ48" s="16">
        <f t="shared" si="102"/>
        <v>1033</v>
      </c>
      <c r="BK48" s="16">
        <f t="shared" si="102"/>
        <v>9</v>
      </c>
      <c r="BL48" s="16">
        <f t="shared" si="102"/>
        <v>645</v>
      </c>
      <c r="BM48" s="16">
        <f t="shared" si="102"/>
        <v>588</v>
      </c>
      <c r="BN48" s="16">
        <f t="shared" si="102"/>
        <v>57</v>
      </c>
      <c r="BO48" s="16">
        <f t="shared" si="102"/>
        <v>2146</v>
      </c>
      <c r="BP48" s="16">
        <f t="shared" si="102"/>
        <v>251</v>
      </c>
      <c r="BQ48" s="16">
        <f t="shared" si="102"/>
        <v>209</v>
      </c>
      <c r="BR48" s="16">
        <f t="shared" si="102"/>
        <v>42</v>
      </c>
      <c r="BS48" s="16">
        <f t="shared" si="102"/>
        <v>1169</v>
      </c>
      <c r="BT48" s="16">
        <f t="shared" si="102"/>
        <v>125</v>
      </c>
      <c r="BU48" s="16">
        <f t="shared" si="102"/>
        <v>66</v>
      </c>
      <c r="BV48" s="16">
        <f t="shared" si="102"/>
        <v>59</v>
      </c>
      <c r="BW48" s="16">
        <f t="shared" si="102"/>
        <v>1685</v>
      </c>
      <c r="BX48" s="29">
        <f t="shared" ref="BX48:BX53" si="106">(BV48+BR48+BN48+BK48+BF48+BA48)/($BT48+$BP48+$BL48+$BI48+$BD48+$AY48)</f>
        <v>7.1967213114754097E-2</v>
      </c>
      <c r="BY48" s="30">
        <f t="shared" ref="BY48:BY53" si="107">(BU48+BQ48+BM48+BJ48+BE48+AZ48)/($BT48+$BP48+$BL48+$BI48+$BD48+$AY48)</f>
        <v>0.92803278688524593</v>
      </c>
      <c r="BZ48" s="30">
        <f t="shared" ref="BZ48:CA53" si="108">(BC48+AX48)/($BB48+$AW48)</f>
        <v>2.2244191794364805E-3</v>
      </c>
      <c r="CA48" s="31">
        <f t="shared" si="108"/>
        <v>0.9977755808205635</v>
      </c>
      <c r="CB48" s="16"/>
    </row>
    <row r="49" spans="1:80" s="6" customFormat="1" x14ac:dyDescent="0.45">
      <c r="A49" s="12" t="s">
        <v>163</v>
      </c>
      <c r="B49" s="16">
        <v>648</v>
      </c>
      <c r="C49" s="12">
        <v>0</v>
      </c>
      <c r="D49" s="12">
        <v>648</v>
      </c>
      <c r="E49" s="12">
        <v>441</v>
      </c>
      <c r="F49" s="12">
        <v>207</v>
      </c>
      <c r="G49" s="29">
        <f t="shared" si="91"/>
        <v>0.31944444444444442</v>
      </c>
      <c r="H49" s="30">
        <f t="shared" si="92"/>
        <v>0.68055555555555558</v>
      </c>
      <c r="I49" s="30">
        <f t="shared" si="93"/>
        <v>0</v>
      </c>
      <c r="J49" s="31">
        <f t="shared" si="94"/>
        <v>1</v>
      </c>
      <c r="K49" s="16">
        <v>515</v>
      </c>
      <c r="L49" s="16">
        <v>12</v>
      </c>
      <c r="M49" s="16">
        <v>503</v>
      </c>
      <c r="N49" s="16">
        <v>393</v>
      </c>
      <c r="O49" s="16">
        <v>110</v>
      </c>
      <c r="P49" s="16">
        <v>347</v>
      </c>
      <c r="Q49" s="16">
        <v>15</v>
      </c>
      <c r="R49" s="16">
        <v>332</v>
      </c>
      <c r="S49" s="16">
        <v>264</v>
      </c>
      <c r="T49" s="16">
        <v>68</v>
      </c>
      <c r="U49" s="29">
        <f t="shared" si="97"/>
        <v>0.21317365269461078</v>
      </c>
      <c r="V49" s="30">
        <f t="shared" si="98"/>
        <v>0.78682634730538925</v>
      </c>
      <c r="W49" s="30">
        <f t="shared" si="99"/>
        <v>3.1322505800464036E-2</v>
      </c>
      <c r="X49" s="31">
        <f t="shared" si="99"/>
        <v>0.96867749419953597</v>
      </c>
      <c r="Y49" s="16">
        <v>997</v>
      </c>
      <c r="Z49" s="16">
        <v>27</v>
      </c>
      <c r="AA49" s="16">
        <v>970</v>
      </c>
      <c r="AB49" s="16">
        <v>846</v>
      </c>
      <c r="AC49" s="16">
        <v>124</v>
      </c>
      <c r="AD49" s="16">
        <v>921</v>
      </c>
      <c r="AE49" s="16">
        <v>20</v>
      </c>
      <c r="AF49" s="16">
        <v>901</v>
      </c>
      <c r="AG49" s="16">
        <v>832</v>
      </c>
      <c r="AH49" s="16">
        <v>69</v>
      </c>
      <c r="AI49" s="16">
        <v>2029</v>
      </c>
      <c r="AJ49" s="16">
        <v>6</v>
      </c>
      <c r="AK49" s="16">
        <v>2023</v>
      </c>
      <c r="AL49" s="16">
        <v>1816</v>
      </c>
      <c r="AM49" s="16">
        <v>207</v>
      </c>
      <c r="AN49" s="16">
        <v>2272</v>
      </c>
      <c r="AO49" s="16">
        <v>13</v>
      </c>
      <c r="AP49" s="16">
        <v>2259</v>
      </c>
      <c r="AQ49" s="16">
        <v>2175</v>
      </c>
      <c r="AR49" s="16">
        <v>84</v>
      </c>
      <c r="AS49" s="29">
        <f t="shared" si="103"/>
        <v>7.8660815862181044E-2</v>
      </c>
      <c r="AT49" s="30">
        <f t="shared" si="104"/>
        <v>0.9213391841378189</v>
      </c>
      <c r="AU49" s="30">
        <f t="shared" si="105"/>
        <v>1.0612638687891944E-2</v>
      </c>
      <c r="AV49" s="31">
        <f t="shared" si="105"/>
        <v>0.98938736131210803</v>
      </c>
      <c r="AW49" s="16">
        <v>662</v>
      </c>
      <c r="AX49" s="16">
        <v>0</v>
      </c>
      <c r="AY49" s="16">
        <v>662</v>
      </c>
      <c r="AZ49" s="16">
        <v>638</v>
      </c>
      <c r="BA49" s="16">
        <v>24</v>
      </c>
      <c r="BB49" s="16">
        <v>161</v>
      </c>
      <c r="BC49" s="16">
        <v>0</v>
      </c>
      <c r="BD49" s="16">
        <v>161</v>
      </c>
      <c r="BE49" s="16">
        <v>142</v>
      </c>
      <c r="BF49" s="16">
        <v>19</v>
      </c>
      <c r="BG49" s="16">
        <v>315</v>
      </c>
      <c r="BH49" s="16">
        <v>0</v>
      </c>
      <c r="BI49" s="16">
        <v>315</v>
      </c>
      <c r="BJ49" s="16">
        <v>306</v>
      </c>
      <c r="BK49" s="16">
        <v>9</v>
      </c>
      <c r="BL49" s="16">
        <v>249</v>
      </c>
      <c r="BM49" s="16">
        <v>249</v>
      </c>
      <c r="BN49" s="16">
        <v>0</v>
      </c>
      <c r="BO49" s="16">
        <v>571</v>
      </c>
      <c r="BP49" s="16">
        <v>83</v>
      </c>
      <c r="BQ49" s="16">
        <v>83</v>
      </c>
      <c r="BR49" s="16">
        <v>0</v>
      </c>
      <c r="BS49" s="16">
        <v>350</v>
      </c>
      <c r="BT49" s="16">
        <v>25</v>
      </c>
      <c r="BU49" s="16">
        <v>17</v>
      </c>
      <c r="BV49" s="16">
        <v>8</v>
      </c>
      <c r="BW49" s="16">
        <v>416</v>
      </c>
      <c r="BX49" s="29">
        <f t="shared" si="106"/>
        <v>4.0133779264214048E-2</v>
      </c>
      <c r="BY49" s="30">
        <f t="shared" si="107"/>
        <v>0.95986622073578598</v>
      </c>
      <c r="BZ49" s="30">
        <f t="shared" si="108"/>
        <v>0</v>
      </c>
      <c r="CA49" s="31">
        <f t="shared" si="108"/>
        <v>1</v>
      </c>
      <c r="CB49" s="16"/>
    </row>
    <row r="50" spans="1:80" s="6" customFormat="1" x14ac:dyDescent="0.45">
      <c r="A50" s="12" t="s">
        <v>164</v>
      </c>
      <c r="B50" s="16">
        <v>42</v>
      </c>
      <c r="C50" s="12">
        <v>0</v>
      </c>
      <c r="D50" s="12">
        <v>42</v>
      </c>
      <c r="E50" s="12">
        <v>36</v>
      </c>
      <c r="F50" s="12">
        <v>6</v>
      </c>
      <c r="G50" s="29">
        <f t="shared" si="91"/>
        <v>0.14285714285714285</v>
      </c>
      <c r="H50" s="30">
        <f t="shared" si="92"/>
        <v>0.8571428571428571</v>
      </c>
      <c r="I50" s="30">
        <f t="shared" si="93"/>
        <v>0</v>
      </c>
      <c r="J50" s="31">
        <f t="shared" si="94"/>
        <v>1</v>
      </c>
      <c r="K50" s="16">
        <v>86</v>
      </c>
      <c r="L50" s="16">
        <v>0</v>
      </c>
      <c r="M50" s="16">
        <v>86</v>
      </c>
      <c r="N50" s="16">
        <v>44</v>
      </c>
      <c r="O50" s="16">
        <v>42</v>
      </c>
      <c r="P50" s="16">
        <v>92</v>
      </c>
      <c r="Q50" s="16">
        <v>0</v>
      </c>
      <c r="R50" s="16">
        <v>92</v>
      </c>
      <c r="S50" s="16">
        <v>57</v>
      </c>
      <c r="T50" s="16">
        <v>35</v>
      </c>
      <c r="U50" s="29">
        <f t="shared" si="97"/>
        <v>0.43258426966292135</v>
      </c>
      <c r="V50" s="30">
        <f t="shared" si="98"/>
        <v>0.56741573033707871</v>
      </c>
      <c r="W50" s="30">
        <f t="shared" si="99"/>
        <v>0</v>
      </c>
      <c r="X50" s="31">
        <f t="shared" si="99"/>
        <v>1</v>
      </c>
      <c r="Y50" s="16">
        <v>154</v>
      </c>
      <c r="Z50" s="16">
        <v>0</v>
      </c>
      <c r="AA50" s="16">
        <v>154</v>
      </c>
      <c r="AB50" s="16">
        <v>130</v>
      </c>
      <c r="AC50" s="16">
        <v>24</v>
      </c>
      <c r="AD50" s="16">
        <v>232</v>
      </c>
      <c r="AE50" s="16">
        <v>0</v>
      </c>
      <c r="AF50" s="16">
        <v>232</v>
      </c>
      <c r="AG50" s="16">
        <v>221</v>
      </c>
      <c r="AH50" s="16">
        <v>11</v>
      </c>
      <c r="AI50" s="16">
        <v>418</v>
      </c>
      <c r="AJ50" s="16">
        <v>0</v>
      </c>
      <c r="AK50" s="16">
        <v>418</v>
      </c>
      <c r="AL50" s="16">
        <v>392</v>
      </c>
      <c r="AM50" s="16">
        <v>26</v>
      </c>
      <c r="AN50" s="16">
        <v>661</v>
      </c>
      <c r="AO50" s="16">
        <v>0</v>
      </c>
      <c r="AP50" s="16">
        <v>661</v>
      </c>
      <c r="AQ50" s="16">
        <v>612</v>
      </c>
      <c r="AR50" s="16">
        <v>49</v>
      </c>
      <c r="AS50" s="29">
        <f t="shared" si="103"/>
        <v>7.5085324232081918E-2</v>
      </c>
      <c r="AT50" s="30">
        <f t="shared" si="104"/>
        <v>0.92491467576791808</v>
      </c>
      <c r="AU50" s="30">
        <f t="shared" si="105"/>
        <v>0</v>
      </c>
      <c r="AV50" s="31">
        <f t="shared" si="105"/>
        <v>1</v>
      </c>
      <c r="AW50" s="16">
        <v>148</v>
      </c>
      <c r="AX50" s="16">
        <v>0</v>
      </c>
      <c r="AY50" s="16">
        <v>148</v>
      </c>
      <c r="AZ50" s="16">
        <v>144</v>
      </c>
      <c r="BA50" s="16">
        <v>4</v>
      </c>
      <c r="BB50" s="16">
        <v>32</v>
      </c>
      <c r="BC50" s="16">
        <v>0</v>
      </c>
      <c r="BD50" s="16">
        <v>32</v>
      </c>
      <c r="BE50" s="16">
        <v>32</v>
      </c>
      <c r="BF50" s="16">
        <v>0</v>
      </c>
      <c r="BG50" s="16">
        <v>30</v>
      </c>
      <c r="BH50" s="16">
        <v>0</v>
      </c>
      <c r="BI50" s="16">
        <v>30</v>
      </c>
      <c r="BJ50" s="16">
        <v>30</v>
      </c>
      <c r="BK50" s="16">
        <v>0</v>
      </c>
      <c r="BL50" s="16">
        <v>0</v>
      </c>
      <c r="BM50" s="16">
        <v>0</v>
      </c>
      <c r="BN50" s="16">
        <v>0</v>
      </c>
      <c r="BO50" s="16">
        <v>119</v>
      </c>
      <c r="BP50" s="16">
        <v>0</v>
      </c>
      <c r="BQ50" s="16">
        <v>0</v>
      </c>
      <c r="BR50" s="16">
        <v>0</v>
      </c>
      <c r="BS50" s="16">
        <v>108</v>
      </c>
      <c r="BT50" s="16">
        <v>11</v>
      </c>
      <c r="BU50" s="16">
        <v>11</v>
      </c>
      <c r="BV50" s="16">
        <v>0</v>
      </c>
      <c r="BW50" s="16">
        <v>68</v>
      </c>
      <c r="BX50" s="29">
        <f t="shared" si="106"/>
        <v>1.8099547511312219E-2</v>
      </c>
      <c r="BY50" s="30">
        <f t="shared" si="107"/>
        <v>0.98190045248868774</v>
      </c>
      <c r="BZ50" s="30">
        <f t="shared" si="108"/>
        <v>0</v>
      </c>
      <c r="CA50" s="31">
        <f t="shared" si="108"/>
        <v>1</v>
      </c>
      <c r="CB50" s="16"/>
    </row>
    <row r="51" spans="1:80" s="6" customFormat="1" x14ac:dyDescent="0.45">
      <c r="A51" s="12" t="s">
        <v>165</v>
      </c>
      <c r="B51" s="16">
        <v>168</v>
      </c>
      <c r="C51" s="12">
        <v>0</v>
      </c>
      <c r="D51" s="12">
        <v>168</v>
      </c>
      <c r="E51" s="12">
        <v>133</v>
      </c>
      <c r="F51" s="12">
        <v>35</v>
      </c>
      <c r="G51" s="29">
        <f t="shared" si="91"/>
        <v>0.20833333333333334</v>
      </c>
      <c r="H51" s="30">
        <f t="shared" si="92"/>
        <v>0.79166666666666663</v>
      </c>
      <c r="I51" s="30">
        <f t="shared" si="93"/>
        <v>0</v>
      </c>
      <c r="J51" s="31">
        <f t="shared" si="94"/>
        <v>1</v>
      </c>
      <c r="K51" s="16">
        <v>84</v>
      </c>
      <c r="L51" s="16">
        <v>0</v>
      </c>
      <c r="M51" s="16">
        <v>84</v>
      </c>
      <c r="N51" s="16">
        <v>84</v>
      </c>
      <c r="O51" s="16">
        <v>0</v>
      </c>
      <c r="P51" s="16">
        <v>182</v>
      </c>
      <c r="Q51" s="16">
        <v>11</v>
      </c>
      <c r="R51" s="16">
        <v>171</v>
      </c>
      <c r="S51" s="16">
        <v>171</v>
      </c>
      <c r="T51" s="16">
        <v>0</v>
      </c>
      <c r="U51" s="29">
        <f t="shared" si="97"/>
        <v>0</v>
      </c>
      <c r="V51" s="30">
        <f t="shared" si="98"/>
        <v>1</v>
      </c>
      <c r="W51" s="30">
        <f t="shared" si="99"/>
        <v>4.1353383458646614E-2</v>
      </c>
      <c r="X51" s="31">
        <f t="shared" si="99"/>
        <v>0.95864661654135341</v>
      </c>
      <c r="Y51" s="16">
        <v>177</v>
      </c>
      <c r="Z51" s="16">
        <v>0</v>
      </c>
      <c r="AA51" s="16">
        <v>177</v>
      </c>
      <c r="AB51" s="16">
        <v>159</v>
      </c>
      <c r="AC51" s="16">
        <v>18</v>
      </c>
      <c r="AD51" s="16">
        <v>287</v>
      </c>
      <c r="AE51" s="16">
        <v>0</v>
      </c>
      <c r="AF51" s="16">
        <v>287</v>
      </c>
      <c r="AG51" s="16">
        <v>287</v>
      </c>
      <c r="AH51" s="16">
        <v>0</v>
      </c>
      <c r="AI51" s="16">
        <v>455</v>
      </c>
      <c r="AJ51" s="16">
        <v>0</v>
      </c>
      <c r="AK51" s="16">
        <v>455</v>
      </c>
      <c r="AL51" s="16">
        <v>429</v>
      </c>
      <c r="AM51" s="16">
        <v>26</v>
      </c>
      <c r="AN51" s="16">
        <v>372</v>
      </c>
      <c r="AO51" s="16">
        <v>0</v>
      </c>
      <c r="AP51" s="16">
        <v>372</v>
      </c>
      <c r="AQ51" s="16">
        <v>339</v>
      </c>
      <c r="AR51" s="16">
        <v>33</v>
      </c>
      <c r="AS51" s="29">
        <f t="shared" si="103"/>
        <v>5.9643687064291247E-2</v>
      </c>
      <c r="AT51" s="30">
        <f t="shared" si="104"/>
        <v>0.94035631293570876</v>
      </c>
      <c r="AU51" s="30">
        <f t="shared" si="105"/>
        <v>0</v>
      </c>
      <c r="AV51" s="31">
        <f t="shared" si="105"/>
        <v>1</v>
      </c>
      <c r="AW51" s="16">
        <v>141</v>
      </c>
      <c r="AX51" s="16">
        <v>0</v>
      </c>
      <c r="AY51" s="16">
        <v>141</v>
      </c>
      <c r="AZ51" s="16">
        <v>137</v>
      </c>
      <c r="BA51" s="16">
        <v>4</v>
      </c>
      <c r="BB51" s="16">
        <v>26</v>
      </c>
      <c r="BC51" s="16">
        <v>0</v>
      </c>
      <c r="BD51" s="16">
        <v>26</v>
      </c>
      <c r="BE51" s="16">
        <v>26</v>
      </c>
      <c r="BF51" s="16">
        <v>0</v>
      </c>
      <c r="BG51" s="16">
        <v>20</v>
      </c>
      <c r="BH51" s="16">
        <v>0</v>
      </c>
      <c r="BI51" s="16">
        <v>20</v>
      </c>
      <c r="BJ51" s="16">
        <v>20</v>
      </c>
      <c r="BK51" s="16">
        <v>0</v>
      </c>
      <c r="BL51" s="16">
        <v>0</v>
      </c>
      <c r="BM51" s="16">
        <v>0</v>
      </c>
      <c r="BN51" s="16">
        <v>0</v>
      </c>
      <c r="BO51" s="16">
        <v>93</v>
      </c>
      <c r="BP51" s="16">
        <v>0</v>
      </c>
      <c r="BQ51" s="16">
        <v>0</v>
      </c>
      <c r="BR51" s="16">
        <v>0</v>
      </c>
      <c r="BS51" s="16">
        <v>36</v>
      </c>
      <c r="BT51" s="16">
        <v>0</v>
      </c>
      <c r="BU51" s="16">
        <v>0</v>
      </c>
      <c r="BV51" s="16">
        <v>0</v>
      </c>
      <c r="BW51" s="16">
        <v>62</v>
      </c>
      <c r="BX51" s="29">
        <f t="shared" si="106"/>
        <v>2.1390374331550801E-2</v>
      </c>
      <c r="BY51" s="30">
        <f t="shared" si="107"/>
        <v>0.97860962566844922</v>
      </c>
      <c r="BZ51" s="30">
        <f t="shared" si="108"/>
        <v>0</v>
      </c>
      <c r="CA51" s="31">
        <f t="shared" si="108"/>
        <v>1</v>
      </c>
      <c r="CB51" s="16"/>
    </row>
    <row r="52" spans="1:80" s="6" customFormat="1" x14ac:dyDescent="0.45">
      <c r="A52" s="12" t="s">
        <v>166</v>
      </c>
      <c r="B52" s="16">
        <v>1076</v>
      </c>
      <c r="C52" s="12">
        <v>0</v>
      </c>
      <c r="D52" s="12">
        <v>1076</v>
      </c>
      <c r="E52" s="12">
        <v>655</v>
      </c>
      <c r="F52" s="12">
        <v>421</v>
      </c>
      <c r="G52" s="29">
        <f t="shared" si="91"/>
        <v>0.39126394052044611</v>
      </c>
      <c r="H52" s="30">
        <f t="shared" si="92"/>
        <v>0.60873605947955389</v>
      </c>
      <c r="I52" s="30">
        <f t="shared" si="93"/>
        <v>0</v>
      </c>
      <c r="J52" s="31">
        <f t="shared" si="94"/>
        <v>1</v>
      </c>
      <c r="K52" s="16">
        <v>412</v>
      </c>
      <c r="L52" s="16">
        <v>20</v>
      </c>
      <c r="M52" s="16">
        <v>392</v>
      </c>
      <c r="N52" s="16">
        <v>279</v>
      </c>
      <c r="O52" s="16">
        <v>113</v>
      </c>
      <c r="P52" s="16">
        <v>667</v>
      </c>
      <c r="Q52" s="16">
        <v>28</v>
      </c>
      <c r="R52" s="16">
        <v>639</v>
      </c>
      <c r="S52" s="16">
        <v>562</v>
      </c>
      <c r="T52" s="16">
        <v>77</v>
      </c>
      <c r="U52" s="29">
        <f t="shared" si="97"/>
        <v>0.18428709990300679</v>
      </c>
      <c r="V52" s="30">
        <f t="shared" si="98"/>
        <v>0.81571290009699327</v>
      </c>
      <c r="W52" s="30">
        <f t="shared" si="99"/>
        <v>4.4485634847080631E-2</v>
      </c>
      <c r="X52" s="31">
        <f t="shared" si="99"/>
        <v>0.95551436515291932</v>
      </c>
      <c r="Y52" s="16">
        <v>1265</v>
      </c>
      <c r="Z52" s="16">
        <v>43</v>
      </c>
      <c r="AA52" s="16">
        <v>1222</v>
      </c>
      <c r="AB52" s="16">
        <v>1008</v>
      </c>
      <c r="AC52" s="16">
        <v>214</v>
      </c>
      <c r="AD52" s="16">
        <v>1190</v>
      </c>
      <c r="AE52" s="16">
        <v>0</v>
      </c>
      <c r="AF52" s="16">
        <v>1190</v>
      </c>
      <c r="AG52" s="16">
        <v>1002</v>
      </c>
      <c r="AH52" s="16">
        <v>188</v>
      </c>
      <c r="AI52" s="16">
        <v>2795</v>
      </c>
      <c r="AJ52" s="16">
        <v>0</v>
      </c>
      <c r="AK52" s="16">
        <v>2795</v>
      </c>
      <c r="AL52" s="16">
        <v>2488</v>
      </c>
      <c r="AM52" s="16">
        <v>307</v>
      </c>
      <c r="AN52" s="16">
        <v>2595</v>
      </c>
      <c r="AO52" s="16">
        <v>0</v>
      </c>
      <c r="AP52" s="16">
        <v>2595</v>
      </c>
      <c r="AQ52" s="16">
        <v>2263</v>
      </c>
      <c r="AR52" s="16">
        <v>332</v>
      </c>
      <c r="AS52" s="29">
        <f t="shared" si="103"/>
        <v>0.13342732632658294</v>
      </c>
      <c r="AT52" s="30">
        <f t="shared" si="104"/>
        <v>0.86657267367341706</v>
      </c>
      <c r="AU52" s="30">
        <f t="shared" si="105"/>
        <v>5.4811982154238372E-3</v>
      </c>
      <c r="AV52" s="31">
        <f t="shared" si="105"/>
        <v>0.99451880178457619</v>
      </c>
      <c r="AW52" s="16">
        <v>1124</v>
      </c>
      <c r="AX52" s="16">
        <v>0</v>
      </c>
      <c r="AY52" s="16">
        <v>1124</v>
      </c>
      <c r="AZ52" s="16">
        <v>1048</v>
      </c>
      <c r="BA52" s="16">
        <v>76</v>
      </c>
      <c r="BB52" s="16">
        <v>331</v>
      </c>
      <c r="BC52" s="16">
        <v>0</v>
      </c>
      <c r="BD52" s="16">
        <v>331</v>
      </c>
      <c r="BE52" s="16">
        <v>295</v>
      </c>
      <c r="BF52" s="16">
        <v>36</v>
      </c>
      <c r="BG52" s="16">
        <v>300</v>
      </c>
      <c r="BH52" s="16">
        <v>0</v>
      </c>
      <c r="BI52" s="16">
        <v>300</v>
      </c>
      <c r="BJ52" s="16">
        <v>300</v>
      </c>
      <c r="BK52" s="16">
        <v>0</v>
      </c>
      <c r="BL52" s="16">
        <v>217</v>
      </c>
      <c r="BM52" s="16">
        <v>173</v>
      </c>
      <c r="BN52" s="16">
        <v>44</v>
      </c>
      <c r="BO52" s="16">
        <v>592</v>
      </c>
      <c r="BP52" s="16">
        <v>46</v>
      </c>
      <c r="BQ52" s="16">
        <v>46</v>
      </c>
      <c r="BR52" s="16">
        <v>0</v>
      </c>
      <c r="BS52" s="16">
        <v>385</v>
      </c>
      <c r="BT52" s="16">
        <v>60</v>
      </c>
      <c r="BU52" s="16">
        <v>36</v>
      </c>
      <c r="BV52" s="16">
        <v>24</v>
      </c>
      <c r="BW52" s="16">
        <v>513</v>
      </c>
      <c r="BX52" s="29">
        <f t="shared" si="106"/>
        <v>8.662175168431184E-2</v>
      </c>
      <c r="BY52" s="30">
        <f t="shared" si="107"/>
        <v>0.91337824831568815</v>
      </c>
      <c r="BZ52" s="30">
        <f t="shared" si="108"/>
        <v>0</v>
      </c>
      <c r="CA52" s="31">
        <f t="shared" si="108"/>
        <v>1</v>
      </c>
      <c r="CB52" s="16"/>
    </row>
    <row r="53" spans="1:80" s="6" customFormat="1" x14ac:dyDescent="0.45">
      <c r="A53" s="12" t="s">
        <v>167</v>
      </c>
      <c r="B53" s="16">
        <v>622</v>
      </c>
      <c r="C53" s="12">
        <v>13</v>
      </c>
      <c r="D53" s="12">
        <v>609</v>
      </c>
      <c r="E53" s="12">
        <v>466</v>
      </c>
      <c r="F53" s="12">
        <v>143</v>
      </c>
      <c r="G53" s="29">
        <f t="shared" si="91"/>
        <v>0.2348111658456486</v>
      </c>
      <c r="H53" s="30">
        <f t="shared" si="92"/>
        <v>0.76518883415435135</v>
      </c>
      <c r="I53" s="30">
        <f t="shared" si="93"/>
        <v>2.0900321543408359E-2</v>
      </c>
      <c r="J53" s="31">
        <f t="shared" si="94"/>
        <v>0.97909967845659163</v>
      </c>
      <c r="K53" s="16">
        <v>535</v>
      </c>
      <c r="L53" s="16">
        <v>6</v>
      </c>
      <c r="M53" s="16">
        <v>529</v>
      </c>
      <c r="N53" s="16">
        <v>443</v>
      </c>
      <c r="O53" s="16">
        <v>86</v>
      </c>
      <c r="P53" s="16">
        <v>815</v>
      </c>
      <c r="Q53" s="16">
        <v>13</v>
      </c>
      <c r="R53" s="16">
        <v>802</v>
      </c>
      <c r="S53" s="16">
        <v>701</v>
      </c>
      <c r="T53" s="16">
        <v>101</v>
      </c>
      <c r="U53" s="29">
        <f t="shared" si="97"/>
        <v>0.14049586776859505</v>
      </c>
      <c r="V53" s="30">
        <f t="shared" si="98"/>
        <v>0.85950413223140498</v>
      </c>
      <c r="W53" s="30">
        <f t="shared" si="99"/>
        <v>1.4074074074074074E-2</v>
      </c>
      <c r="X53" s="31">
        <f t="shared" si="99"/>
        <v>0.98592592592592587</v>
      </c>
      <c r="Y53" s="16">
        <v>1824</v>
      </c>
      <c r="Z53" s="16">
        <v>0</v>
      </c>
      <c r="AA53" s="16">
        <v>1824</v>
      </c>
      <c r="AB53" s="16">
        <v>1572</v>
      </c>
      <c r="AC53" s="16">
        <v>252</v>
      </c>
      <c r="AD53" s="16">
        <v>1700</v>
      </c>
      <c r="AE53" s="16">
        <v>27</v>
      </c>
      <c r="AF53" s="16">
        <v>1673</v>
      </c>
      <c r="AG53" s="16">
        <v>1472</v>
      </c>
      <c r="AH53" s="16">
        <v>201</v>
      </c>
      <c r="AI53" s="16">
        <v>4017</v>
      </c>
      <c r="AJ53" s="16">
        <v>99</v>
      </c>
      <c r="AK53" s="16">
        <v>3918</v>
      </c>
      <c r="AL53" s="16">
        <v>3523</v>
      </c>
      <c r="AM53" s="16">
        <v>395</v>
      </c>
      <c r="AN53" s="16">
        <v>3237</v>
      </c>
      <c r="AO53" s="16">
        <v>0</v>
      </c>
      <c r="AP53" s="16">
        <v>3237</v>
      </c>
      <c r="AQ53" s="16">
        <v>3018</v>
      </c>
      <c r="AR53" s="16">
        <v>219</v>
      </c>
      <c r="AS53" s="29">
        <f t="shared" si="103"/>
        <v>0.10016898235073225</v>
      </c>
      <c r="AT53" s="30">
        <f t="shared" si="104"/>
        <v>0.89983101764926776</v>
      </c>
      <c r="AU53" s="30">
        <f t="shared" si="105"/>
        <v>1.1690480608647245E-2</v>
      </c>
      <c r="AV53" s="31">
        <f t="shared" si="105"/>
        <v>0.98830951939135281</v>
      </c>
      <c r="AW53" s="16">
        <v>1067</v>
      </c>
      <c r="AX53" s="16">
        <v>9</v>
      </c>
      <c r="AY53" s="16">
        <v>1058</v>
      </c>
      <c r="AZ53" s="16">
        <v>1016</v>
      </c>
      <c r="BA53" s="16">
        <v>42</v>
      </c>
      <c r="BB53" s="16">
        <v>354</v>
      </c>
      <c r="BC53" s="16">
        <v>0</v>
      </c>
      <c r="BD53" s="16">
        <v>354</v>
      </c>
      <c r="BE53" s="16">
        <v>287</v>
      </c>
      <c r="BF53" s="16">
        <v>67</v>
      </c>
      <c r="BG53" s="16">
        <v>377</v>
      </c>
      <c r="BH53" s="16">
        <v>0</v>
      </c>
      <c r="BI53" s="16">
        <v>377</v>
      </c>
      <c r="BJ53" s="16">
        <v>377</v>
      </c>
      <c r="BK53" s="16">
        <v>0</v>
      </c>
      <c r="BL53" s="16">
        <v>179</v>
      </c>
      <c r="BM53" s="16">
        <v>166</v>
      </c>
      <c r="BN53" s="16">
        <v>13</v>
      </c>
      <c r="BO53" s="16">
        <v>771</v>
      </c>
      <c r="BP53" s="16">
        <v>122</v>
      </c>
      <c r="BQ53" s="16">
        <v>80</v>
      </c>
      <c r="BR53" s="16">
        <v>42</v>
      </c>
      <c r="BS53" s="16">
        <v>290</v>
      </c>
      <c r="BT53" s="16">
        <v>29</v>
      </c>
      <c r="BU53" s="16">
        <v>2</v>
      </c>
      <c r="BV53" s="16">
        <v>27</v>
      </c>
      <c r="BW53" s="16">
        <v>626</v>
      </c>
      <c r="BX53" s="29">
        <f t="shared" si="106"/>
        <v>9.0136857008022653E-2</v>
      </c>
      <c r="BY53" s="30">
        <f t="shared" si="107"/>
        <v>0.90986314299197735</v>
      </c>
      <c r="BZ53" s="30">
        <f t="shared" si="108"/>
        <v>6.3335679099225895E-3</v>
      </c>
      <c r="CA53" s="31">
        <f t="shared" si="108"/>
        <v>0.99366643209007743</v>
      </c>
      <c r="CB53" s="16"/>
    </row>
    <row r="54" spans="1:80" s="6" customFormat="1" x14ac:dyDescent="0.45">
      <c r="A54" s="12"/>
      <c r="B54" s="16"/>
      <c r="C54" s="12"/>
      <c r="D54" s="12"/>
      <c r="E54" s="12"/>
      <c r="F54" s="12"/>
      <c r="G54" s="29"/>
      <c r="H54" s="30"/>
      <c r="I54" s="30"/>
      <c r="J54" s="31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29"/>
      <c r="V54" s="30"/>
      <c r="W54" s="30"/>
      <c r="X54" s="31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29"/>
      <c r="AT54" s="30"/>
      <c r="AU54" s="30"/>
      <c r="AV54" s="31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29"/>
      <c r="BY54" s="30"/>
      <c r="BZ54" s="30"/>
      <c r="CA54" s="31"/>
      <c r="CB54" s="16"/>
    </row>
    <row r="55" spans="1:80" s="4" customFormat="1" x14ac:dyDescent="0.45">
      <c r="A55" s="12" t="s">
        <v>115</v>
      </c>
      <c r="B55" s="16">
        <f t="shared" ref="B55:F55" si="109">SUM(B56:B59)</f>
        <v>4243</v>
      </c>
      <c r="C55" s="12">
        <f t="shared" si="109"/>
        <v>119</v>
      </c>
      <c r="D55" s="12">
        <f t="shared" si="109"/>
        <v>4124</v>
      </c>
      <c r="E55" s="12">
        <f t="shared" si="109"/>
        <v>2630</v>
      </c>
      <c r="F55" s="12">
        <f t="shared" si="109"/>
        <v>1494</v>
      </c>
      <c r="G55" s="29">
        <f>F55/D55</f>
        <v>0.36226964112512122</v>
      </c>
      <c r="H55" s="30">
        <f>E55/D55</f>
        <v>0.63773035887487872</v>
      </c>
      <c r="I55" s="30">
        <f>C55/B55</f>
        <v>2.8046193730850814E-2</v>
      </c>
      <c r="J55" s="31">
        <f>D55/B55</f>
        <v>0.97195380626914918</v>
      </c>
      <c r="K55" s="16">
        <f t="shared" ref="K55:O55" si="110">SUM(K56:K59)</f>
        <v>4829</v>
      </c>
      <c r="L55" s="16">
        <f t="shared" si="110"/>
        <v>123</v>
      </c>
      <c r="M55" s="16">
        <f t="shared" si="110"/>
        <v>4706</v>
      </c>
      <c r="N55" s="16">
        <f t="shared" si="110"/>
        <v>3649</v>
      </c>
      <c r="O55" s="16">
        <f t="shared" si="110"/>
        <v>1057</v>
      </c>
      <c r="P55" s="16">
        <f t="shared" ref="P55:T55" si="111">SUM(P56:P59)</f>
        <v>6185</v>
      </c>
      <c r="Q55" s="16">
        <f t="shared" si="111"/>
        <v>248</v>
      </c>
      <c r="R55" s="16">
        <f t="shared" si="111"/>
        <v>5937</v>
      </c>
      <c r="S55" s="16">
        <f t="shared" si="111"/>
        <v>4357</v>
      </c>
      <c r="T55" s="16">
        <f t="shared" si="111"/>
        <v>1580</v>
      </c>
      <c r="U55" s="29">
        <f>(O55+T55)/(M55+R55)</f>
        <v>0.24776848632904255</v>
      </c>
      <c r="V55" s="30">
        <f>(N55+S55)/(M55+R55)</f>
        <v>0.75223151367095742</v>
      </c>
      <c r="W55" s="30">
        <f t="shared" ref="W55:X59" si="112">(L55+Q55)/($K55+$P55)</f>
        <v>3.3684401670601057E-2</v>
      </c>
      <c r="X55" s="31">
        <f t="shared" si="112"/>
        <v>0.96631559832939895</v>
      </c>
      <c r="Y55" s="16">
        <f t="shared" ref="Y55:AC55" si="113">SUM(Y56:Y59)</f>
        <v>10717</v>
      </c>
      <c r="Z55" s="16">
        <f t="shared" si="113"/>
        <v>222</v>
      </c>
      <c r="AA55" s="16">
        <f t="shared" si="113"/>
        <v>10495</v>
      </c>
      <c r="AB55" s="16">
        <f t="shared" si="113"/>
        <v>8714</v>
      </c>
      <c r="AC55" s="16">
        <f t="shared" si="113"/>
        <v>1781</v>
      </c>
      <c r="AD55" s="16">
        <f t="shared" ref="AD55:AH55" si="114">SUM(AD56:AD59)</f>
        <v>8567</v>
      </c>
      <c r="AE55" s="16">
        <f t="shared" si="114"/>
        <v>91</v>
      </c>
      <c r="AF55" s="16">
        <f t="shared" si="114"/>
        <v>8476</v>
      </c>
      <c r="AG55" s="16">
        <f t="shared" si="114"/>
        <v>7120</v>
      </c>
      <c r="AH55" s="16">
        <f t="shared" si="114"/>
        <v>1356</v>
      </c>
      <c r="AI55" s="16">
        <f t="shared" ref="AI55:BW55" si="115">SUM(AI56:AI59)</f>
        <v>17673</v>
      </c>
      <c r="AJ55" s="16">
        <f t="shared" si="115"/>
        <v>143</v>
      </c>
      <c r="AK55" s="16">
        <f t="shared" si="115"/>
        <v>17530</v>
      </c>
      <c r="AL55" s="16">
        <f t="shared" si="115"/>
        <v>15188</v>
      </c>
      <c r="AM55" s="16">
        <f t="shared" si="115"/>
        <v>2342</v>
      </c>
      <c r="AN55" s="16">
        <f t="shared" si="115"/>
        <v>14481</v>
      </c>
      <c r="AO55" s="16">
        <f t="shared" si="115"/>
        <v>0</v>
      </c>
      <c r="AP55" s="16">
        <f t="shared" si="115"/>
        <v>14481</v>
      </c>
      <c r="AQ55" s="16">
        <f t="shared" si="115"/>
        <v>12847</v>
      </c>
      <c r="AR55" s="16">
        <f t="shared" si="115"/>
        <v>1634</v>
      </c>
      <c r="AS55" s="29">
        <f>(AR55+AM55+AH55+AC55)/($AP55+$AK55+$AF55+$AA55)</f>
        <v>0.13951983052842179</v>
      </c>
      <c r="AT55" s="30">
        <f>(AQ55+AL55+AG55+AB55)/($AP55+$AK55+$AF55+$AA55)</f>
        <v>0.86048016947157824</v>
      </c>
      <c r="AU55" s="30">
        <f t="shared" ref="AU55:AV59" si="116">(AO55+AJ55+AE55+Z55)/($AN55+$AI55+$AD55+$Y55)</f>
        <v>8.8650414090750036E-3</v>
      </c>
      <c r="AV55" s="31">
        <f t="shared" si="116"/>
        <v>0.99113495859092504</v>
      </c>
      <c r="AW55" s="16">
        <f t="shared" si="115"/>
        <v>4088</v>
      </c>
      <c r="AX55" s="16">
        <f t="shared" si="115"/>
        <v>0</v>
      </c>
      <c r="AY55" s="16">
        <f t="shared" si="115"/>
        <v>4088</v>
      </c>
      <c r="AZ55" s="16">
        <f t="shared" si="115"/>
        <v>3837</v>
      </c>
      <c r="BA55" s="16">
        <f t="shared" si="115"/>
        <v>251</v>
      </c>
      <c r="BB55" s="16">
        <f t="shared" si="115"/>
        <v>1312</v>
      </c>
      <c r="BC55" s="16">
        <f t="shared" si="115"/>
        <v>0</v>
      </c>
      <c r="BD55" s="16">
        <f t="shared" si="115"/>
        <v>1312</v>
      </c>
      <c r="BE55" s="16">
        <f t="shared" si="115"/>
        <v>1238</v>
      </c>
      <c r="BF55" s="16">
        <f t="shared" si="115"/>
        <v>74</v>
      </c>
      <c r="BG55" s="16">
        <f t="shared" si="115"/>
        <v>1055</v>
      </c>
      <c r="BH55" s="16">
        <f t="shared" si="115"/>
        <v>0</v>
      </c>
      <c r="BI55" s="16">
        <f t="shared" si="115"/>
        <v>1055</v>
      </c>
      <c r="BJ55" s="16">
        <f t="shared" si="115"/>
        <v>1055</v>
      </c>
      <c r="BK55" s="16">
        <f t="shared" si="115"/>
        <v>0</v>
      </c>
      <c r="BL55" s="16">
        <f t="shared" si="115"/>
        <v>685</v>
      </c>
      <c r="BM55" s="16">
        <f t="shared" si="115"/>
        <v>635</v>
      </c>
      <c r="BN55" s="16">
        <f t="shared" si="115"/>
        <v>50</v>
      </c>
      <c r="BO55" s="16">
        <f t="shared" si="115"/>
        <v>3093</v>
      </c>
      <c r="BP55" s="16">
        <f t="shared" si="115"/>
        <v>334</v>
      </c>
      <c r="BQ55" s="16">
        <f t="shared" si="115"/>
        <v>321</v>
      </c>
      <c r="BR55" s="16">
        <f t="shared" si="115"/>
        <v>13</v>
      </c>
      <c r="BS55" s="16">
        <f t="shared" si="115"/>
        <v>2537</v>
      </c>
      <c r="BT55" s="16">
        <f t="shared" si="115"/>
        <v>84</v>
      </c>
      <c r="BU55" s="16">
        <f t="shared" si="115"/>
        <v>78</v>
      </c>
      <c r="BV55" s="16">
        <f t="shared" si="115"/>
        <v>6</v>
      </c>
      <c r="BW55" s="16">
        <f t="shared" si="115"/>
        <v>3901</v>
      </c>
      <c r="BX55" s="29">
        <f>(BV55+BR55+BN55+BK55+BF55+BA55)/($BT55+$BP55+$BL55+$BI55+$BD55+$AY55)</f>
        <v>5.2130193172797039E-2</v>
      </c>
      <c r="BY55" s="30">
        <f>(BU55+BQ55+BM55+BJ55+BE55+AZ55)/($BT55+$BP55+$BL55+$BI55+$BD55+$AY55)</f>
        <v>0.94786980682720301</v>
      </c>
      <c r="BZ55" s="30">
        <f t="shared" ref="BZ55:CA59" si="117">(BC55+AX55)/($BB55+$AW55)</f>
        <v>0</v>
      </c>
      <c r="CA55" s="31">
        <f t="shared" si="117"/>
        <v>1</v>
      </c>
      <c r="CB55" s="16"/>
    </row>
    <row r="56" spans="1:80" s="4" customFormat="1" x14ac:dyDescent="0.45">
      <c r="A56" s="12" t="s">
        <v>168</v>
      </c>
      <c r="B56" s="16">
        <v>3146</v>
      </c>
      <c r="C56" s="12">
        <v>119</v>
      </c>
      <c r="D56" s="12">
        <v>3027</v>
      </c>
      <c r="E56" s="12">
        <v>2032</v>
      </c>
      <c r="F56" s="12">
        <v>995</v>
      </c>
      <c r="G56" s="29">
        <f>F56/D56</f>
        <v>0.32870829203832175</v>
      </c>
      <c r="H56" s="30">
        <f>E56/D56</f>
        <v>0.67129170796167825</v>
      </c>
      <c r="I56" s="30">
        <f>C56/B56</f>
        <v>3.7825810553083282E-2</v>
      </c>
      <c r="J56" s="31">
        <f>D56/B56</f>
        <v>0.96217418944691668</v>
      </c>
      <c r="K56" s="16">
        <v>3838</v>
      </c>
      <c r="L56" s="16">
        <v>90</v>
      </c>
      <c r="M56" s="16">
        <v>3748</v>
      </c>
      <c r="N56" s="16">
        <v>2936</v>
      </c>
      <c r="O56" s="16">
        <v>812</v>
      </c>
      <c r="P56" s="16">
        <v>4752</v>
      </c>
      <c r="Q56" s="16">
        <v>205</v>
      </c>
      <c r="R56" s="16">
        <v>4547</v>
      </c>
      <c r="S56" s="16">
        <v>3331</v>
      </c>
      <c r="T56" s="16">
        <v>1216</v>
      </c>
      <c r="U56" s="29">
        <f>(O56+T56)/(M56+R56)</f>
        <v>0.24448462929475587</v>
      </c>
      <c r="V56" s="30">
        <f>(N56+S56)/(M56+R56)</f>
        <v>0.7555153707052441</v>
      </c>
      <c r="W56" s="30">
        <f t="shared" si="112"/>
        <v>3.4342258440046569E-2</v>
      </c>
      <c r="X56" s="31">
        <f t="shared" si="112"/>
        <v>0.96565774155995343</v>
      </c>
      <c r="Y56" s="16">
        <v>8386</v>
      </c>
      <c r="Z56" s="16">
        <v>206</v>
      </c>
      <c r="AA56" s="16">
        <v>8180</v>
      </c>
      <c r="AB56" s="16">
        <v>6733</v>
      </c>
      <c r="AC56" s="16">
        <v>1447</v>
      </c>
      <c r="AD56" s="16">
        <v>6643</v>
      </c>
      <c r="AE56" s="16">
        <v>86</v>
      </c>
      <c r="AF56" s="16">
        <v>6557</v>
      </c>
      <c r="AG56" s="16">
        <v>5410</v>
      </c>
      <c r="AH56" s="16">
        <v>1147</v>
      </c>
      <c r="AI56" s="16">
        <v>13860</v>
      </c>
      <c r="AJ56" s="16">
        <v>86</v>
      </c>
      <c r="AK56" s="16">
        <v>13774</v>
      </c>
      <c r="AL56" s="16">
        <v>11871</v>
      </c>
      <c r="AM56" s="16">
        <v>1903</v>
      </c>
      <c r="AN56" s="16">
        <v>11232</v>
      </c>
      <c r="AO56" s="16">
        <v>0</v>
      </c>
      <c r="AP56" s="16">
        <v>11232</v>
      </c>
      <c r="AQ56" s="16">
        <v>9891</v>
      </c>
      <c r="AR56" s="16">
        <v>1341</v>
      </c>
      <c r="AS56" s="29">
        <f>(AR56+AM56+AH56+AC56)/($AP56+$AK56+$AF56+$AA56)</f>
        <v>0.14689379261756788</v>
      </c>
      <c r="AT56" s="30">
        <f>(AQ56+AL56+AG56+AB56)/($AP56+$AK56+$AF56+$AA56)</f>
        <v>0.85310620738243215</v>
      </c>
      <c r="AU56" s="30">
        <f t="shared" si="116"/>
        <v>9.421499962613095E-3</v>
      </c>
      <c r="AV56" s="31">
        <f t="shared" si="116"/>
        <v>0.9905785000373869</v>
      </c>
      <c r="AW56" s="16">
        <v>2857</v>
      </c>
      <c r="AX56" s="16">
        <v>0</v>
      </c>
      <c r="AY56" s="16">
        <v>2857</v>
      </c>
      <c r="AZ56" s="16">
        <v>2711</v>
      </c>
      <c r="BA56" s="16">
        <v>146</v>
      </c>
      <c r="BB56" s="16">
        <v>899</v>
      </c>
      <c r="BC56" s="16">
        <v>0</v>
      </c>
      <c r="BD56" s="16">
        <v>899</v>
      </c>
      <c r="BE56" s="16">
        <v>832</v>
      </c>
      <c r="BF56" s="16">
        <v>67</v>
      </c>
      <c r="BG56" s="16">
        <v>757</v>
      </c>
      <c r="BH56" s="16">
        <v>0</v>
      </c>
      <c r="BI56" s="16">
        <v>757</v>
      </c>
      <c r="BJ56" s="16">
        <v>757</v>
      </c>
      <c r="BK56" s="16">
        <v>0</v>
      </c>
      <c r="BL56" s="16">
        <v>444</v>
      </c>
      <c r="BM56" s="16">
        <v>410</v>
      </c>
      <c r="BN56" s="16">
        <v>34</v>
      </c>
      <c r="BO56" s="16">
        <v>2428</v>
      </c>
      <c r="BP56" s="16">
        <v>147</v>
      </c>
      <c r="BQ56" s="16">
        <v>134</v>
      </c>
      <c r="BR56" s="16">
        <v>13</v>
      </c>
      <c r="BS56" s="16">
        <v>2132</v>
      </c>
      <c r="BT56" s="16">
        <v>48</v>
      </c>
      <c r="BU56" s="16">
        <v>42</v>
      </c>
      <c r="BV56" s="16">
        <v>6</v>
      </c>
      <c r="BW56" s="16">
        <v>3171</v>
      </c>
      <c r="BX56" s="29">
        <f>(BV56+BR56+BN56+BK56+BF56+BA56)/($BT56+$BP56+$BL56+$BI56+$BD56+$AY56)</f>
        <v>5.1630434782608696E-2</v>
      </c>
      <c r="BY56" s="30">
        <f>(BU56+BQ56+BM56+BJ56+BE56+AZ56)/($BT56+$BP56+$BL56+$BI56+$BD56+$AY56)</f>
        <v>0.94836956521739135</v>
      </c>
      <c r="BZ56" s="30">
        <f t="shared" si="117"/>
        <v>0</v>
      </c>
      <c r="CA56" s="31">
        <f t="shared" si="117"/>
        <v>1</v>
      </c>
      <c r="CB56" s="16"/>
    </row>
    <row r="57" spans="1:80" s="4" customFormat="1" x14ac:dyDescent="0.45">
      <c r="A57" s="12" t="s">
        <v>169</v>
      </c>
      <c r="B57" s="16">
        <v>249</v>
      </c>
      <c r="C57" s="12">
        <v>0</v>
      </c>
      <c r="D57" s="12">
        <v>249</v>
      </c>
      <c r="E57" s="12">
        <v>106</v>
      </c>
      <c r="F57" s="12">
        <v>143</v>
      </c>
      <c r="G57" s="29">
        <f>F57/D57</f>
        <v>0.57429718875502012</v>
      </c>
      <c r="H57" s="30">
        <f>E57/D57</f>
        <v>0.42570281124497994</v>
      </c>
      <c r="I57" s="30">
        <f>C57/B57</f>
        <v>0</v>
      </c>
      <c r="J57" s="31">
        <f>D57/B57</f>
        <v>1</v>
      </c>
      <c r="K57" s="16">
        <v>81</v>
      </c>
      <c r="L57" s="16">
        <v>0</v>
      </c>
      <c r="M57" s="16">
        <v>81</v>
      </c>
      <c r="N57" s="16">
        <v>49</v>
      </c>
      <c r="O57" s="16">
        <v>32</v>
      </c>
      <c r="P57" s="16">
        <v>192</v>
      </c>
      <c r="Q57" s="16">
        <v>0</v>
      </c>
      <c r="R57" s="16">
        <v>192</v>
      </c>
      <c r="S57" s="16">
        <v>117</v>
      </c>
      <c r="T57" s="16">
        <v>75</v>
      </c>
      <c r="U57" s="29">
        <f>(O57+T57)/(M57+R57)</f>
        <v>0.39194139194139194</v>
      </c>
      <c r="V57" s="30">
        <f>(N57+S57)/(M57+R57)</f>
        <v>0.60805860805860801</v>
      </c>
      <c r="W57" s="30">
        <f t="shared" si="112"/>
        <v>0</v>
      </c>
      <c r="X57" s="31">
        <f t="shared" si="112"/>
        <v>1</v>
      </c>
      <c r="Y57" s="16">
        <v>154</v>
      </c>
      <c r="Z57" s="16">
        <v>0</v>
      </c>
      <c r="AA57" s="16">
        <v>154</v>
      </c>
      <c r="AB57" s="16">
        <v>130</v>
      </c>
      <c r="AC57" s="16">
        <v>24</v>
      </c>
      <c r="AD57" s="16">
        <v>225</v>
      </c>
      <c r="AE57" s="16">
        <v>0</v>
      </c>
      <c r="AF57" s="16">
        <v>225</v>
      </c>
      <c r="AG57" s="16">
        <v>214</v>
      </c>
      <c r="AH57" s="16">
        <v>11</v>
      </c>
      <c r="AI57" s="16">
        <v>290</v>
      </c>
      <c r="AJ57" s="16">
        <v>0</v>
      </c>
      <c r="AK57" s="16">
        <v>290</v>
      </c>
      <c r="AL57" s="16">
        <v>194</v>
      </c>
      <c r="AM57" s="16">
        <v>96</v>
      </c>
      <c r="AN57" s="16">
        <v>328</v>
      </c>
      <c r="AO57" s="16">
        <v>0</v>
      </c>
      <c r="AP57" s="16">
        <v>328</v>
      </c>
      <c r="AQ57" s="16">
        <v>276</v>
      </c>
      <c r="AR57" s="16">
        <v>52</v>
      </c>
      <c r="AS57" s="29">
        <f>(AR57+AM57+AH57+AC57)/($AP57+$AK57+$AF57+$AA57)</f>
        <v>0.18355065195586762</v>
      </c>
      <c r="AT57" s="30">
        <f>(AQ57+AL57+AG57+AB57)/($AP57+$AK57+$AF57+$AA57)</f>
        <v>0.81644934804413238</v>
      </c>
      <c r="AU57" s="30">
        <f t="shared" si="116"/>
        <v>0</v>
      </c>
      <c r="AV57" s="31">
        <f t="shared" si="116"/>
        <v>1</v>
      </c>
      <c r="AW57" s="16">
        <v>77</v>
      </c>
      <c r="AX57" s="16">
        <v>0</v>
      </c>
      <c r="AY57" s="16">
        <v>77</v>
      </c>
      <c r="AZ57" s="16">
        <v>71</v>
      </c>
      <c r="BA57" s="16">
        <v>6</v>
      </c>
      <c r="BB57" s="16">
        <v>35</v>
      </c>
      <c r="BC57" s="16">
        <v>0</v>
      </c>
      <c r="BD57" s="16">
        <v>35</v>
      </c>
      <c r="BE57" s="16">
        <v>35</v>
      </c>
      <c r="BF57" s="16">
        <v>0</v>
      </c>
      <c r="BG57" s="16">
        <v>55</v>
      </c>
      <c r="BH57" s="16">
        <v>0</v>
      </c>
      <c r="BI57" s="16">
        <v>55</v>
      </c>
      <c r="BJ57" s="16">
        <v>55</v>
      </c>
      <c r="BK57" s="16">
        <v>0</v>
      </c>
      <c r="BL57" s="16">
        <v>3</v>
      </c>
      <c r="BM57" s="16">
        <v>3</v>
      </c>
      <c r="BN57" s="16">
        <v>0</v>
      </c>
      <c r="BO57" s="16">
        <v>71</v>
      </c>
      <c r="BP57" s="16">
        <v>0</v>
      </c>
      <c r="BQ57" s="16">
        <v>0</v>
      </c>
      <c r="BR57" s="16">
        <v>0</v>
      </c>
      <c r="BS57" s="16">
        <v>53</v>
      </c>
      <c r="BT57" s="16">
        <v>0</v>
      </c>
      <c r="BU57" s="16">
        <v>0</v>
      </c>
      <c r="BV57" s="16">
        <v>0</v>
      </c>
      <c r="BW57" s="16">
        <v>11</v>
      </c>
      <c r="BX57" s="29">
        <f>(BV57+BR57+BN57+BK57+BF57+BA57)/($BT57+$BP57+$BL57+$BI57+$BD57+$AY57)</f>
        <v>3.5294117647058823E-2</v>
      </c>
      <c r="BY57" s="30">
        <f>(BU57+BQ57+BM57+BJ57+BE57+AZ57)/($BT57+$BP57+$BL57+$BI57+$BD57+$AY57)</f>
        <v>0.96470588235294119</v>
      </c>
      <c r="BZ57" s="30">
        <f t="shared" si="117"/>
        <v>0</v>
      </c>
      <c r="CA57" s="31">
        <f t="shared" si="117"/>
        <v>1</v>
      </c>
      <c r="CB57" s="16"/>
    </row>
    <row r="58" spans="1:80" s="4" customFormat="1" x14ac:dyDescent="0.45">
      <c r="A58" s="12" t="s">
        <v>170</v>
      </c>
      <c r="B58" s="16">
        <v>695</v>
      </c>
      <c r="C58" s="12">
        <v>0</v>
      </c>
      <c r="D58" s="12">
        <v>695</v>
      </c>
      <c r="E58" s="12">
        <v>364</v>
      </c>
      <c r="F58" s="12">
        <v>331</v>
      </c>
      <c r="G58" s="29">
        <f>F58/D58</f>
        <v>0.4762589928057554</v>
      </c>
      <c r="H58" s="30">
        <f>E58/D58</f>
        <v>0.52374100719424466</v>
      </c>
      <c r="I58" s="30">
        <f>C58/B58</f>
        <v>0</v>
      </c>
      <c r="J58" s="31">
        <f>D58/B58</f>
        <v>1</v>
      </c>
      <c r="K58" s="16">
        <v>724</v>
      </c>
      <c r="L58" s="16">
        <v>33</v>
      </c>
      <c r="M58" s="16">
        <v>691</v>
      </c>
      <c r="N58" s="16">
        <v>544</v>
      </c>
      <c r="O58" s="16">
        <v>147</v>
      </c>
      <c r="P58" s="16">
        <v>1011</v>
      </c>
      <c r="Q58" s="16">
        <v>43</v>
      </c>
      <c r="R58" s="16">
        <v>968</v>
      </c>
      <c r="S58" s="16">
        <v>786</v>
      </c>
      <c r="T58" s="16">
        <v>182</v>
      </c>
      <c r="U58" s="29">
        <f>(O58+T58)/(M58+R58)</f>
        <v>0.19831223628691982</v>
      </c>
      <c r="V58" s="30">
        <f>(N58+S58)/(M58+R58)</f>
        <v>0.80168776371308015</v>
      </c>
      <c r="W58" s="30">
        <f t="shared" si="112"/>
        <v>4.3804034582132563E-2</v>
      </c>
      <c r="X58" s="31">
        <f t="shared" si="112"/>
        <v>0.95619596541786744</v>
      </c>
      <c r="Y58" s="16">
        <v>1588</v>
      </c>
      <c r="Z58" s="16">
        <v>16</v>
      </c>
      <c r="AA58" s="16">
        <v>1572</v>
      </c>
      <c r="AB58" s="16">
        <v>1328</v>
      </c>
      <c r="AC58" s="16">
        <v>244</v>
      </c>
      <c r="AD58" s="16">
        <v>1527</v>
      </c>
      <c r="AE58" s="16">
        <v>5</v>
      </c>
      <c r="AF58" s="16">
        <v>1522</v>
      </c>
      <c r="AG58" s="16">
        <v>1351</v>
      </c>
      <c r="AH58" s="16">
        <v>171</v>
      </c>
      <c r="AI58" s="16">
        <v>2717</v>
      </c>
      <c r="AJ58" s="16">
        <v>57</v>
      </c>
      <c r="AK58" s="16">
        <v>2660</v>
      </c>
      <c r="AL58" s="16">
        <v>2418</v>
      </c>
      <c r="AM58" s="16">
        <v>242</v>
      </c>
      <c r="AN58" s="16">
        <v>2189</v>
      </c>
      <c r="AO58" s="16">
        <v>0</v>
      </c>
      <c r="AP58" s="16">
        <v>2189</v>
      </c>
      <c r="AQ58" s="16">
        <v>2030</v>
      </c>
      <c r="AR58" s="16">
        <v>159</v>
      </c>
      <c r="AS58" s="29">
        <f>(AR58+AM58+AH58+AC58)/($AP58+$AK58+$AF58+$AA58)</f>
        <v>0.10273196525242352</v>
      </c>
      <c r="AT58" s="30">
        <f>(AQ58+AL58+AG58+AB58)/($AP58+$AK58+$AF58+$AA58)</f>
        <v>0.89726803474757644</v>
      </c>
      <c r="AU58" s="30">
        <f t="shared" si="116"/>
        <v>9.7244732576985422E-3</v>
      </c>
      <c r="AV58" s="31">
        <f t="shared" si="116"/>
        <v>0.99027552674230146</v>
      </c>
      <c r="AW58" s="16">
        <v>939</v>
      </c>
      <c r="AX58" s="16">
        <v>0</v>
      </c>
      <c r="AY58" s="16">
        <v>939</v>
      </c>
      <c r="AZ58" s="16">
        <v>875</v>
      </c>
      <c r="BA58" s="16">
        <v>64</v>
      </c>
      <c r="BB58" s="16">
        <v>315</v>
      </c>
      <c r="BC58" s="16">
        <v>0</v>
      </c>
      <c r="BD58" s="16">
        <v>315</v>
      </c>
      <c r="BE58" s="16">
        <v>308</v>
      </c>
      <c r="BF58" s="16">
        <v>7</v>
      </c>
      <c r="BG58" s="16">
        <v>176</v>
      </c>
      <c r="BH58" s="16">
        <v>0</v>
      </c>
      <c r="BI58" s="16">
        <v>176</v>
      </c>
      <c r="BJ58" s="16">
        <v>176</v>
      </c>
      <c r="BK58" s="16">
        <v>0</v>
      </c>
      <c r="BL58" s="16">
        <v>190</v>
      </c>
      <c r="BM58" s="16">
        <v>174</v>
      </c>
      <c r="BN58" s="16">
        <v>16</v>
      </c>
      <c r="BO58" s="16">
        <v>580</v>
      </c>
      <c r="BP58" s="16">
        <v>133</v>
      </c>
      <c r="BQ58" s="16">
        <v>133</v>
      </c>
      <c r="BR58" s="16">
        <v>0</v>
      </c>
      <c r="BS58" s="16">
        <v>260</v>
      </c>
      <c r="BT58" s="16">
        <v>36</v>
      </c>
      <c r="BU58" s="16">
        <v>36</v>
      </c>
      <c r="BV58" s="16">
        <v>0</v>
      </c>
      <c r="BW58" s="16">
        <v>570</v>
      </c>
      <c r="BX58" s="29">
        <f>(BV58+BR58+BN58+BK58+BF58+BA58)/($BT58+$BP58+$BL58+$BI58+$BD58+$AY58)</f>
        <v>4.8630519843487985E-2</v>
      </c>
      <c r="BY58" s="30">
        <f>(BU58+BQ58+BM58+BJ58+BE58+AZ58)/($BT58+$BP58+$BL58+$BI58+$BD58+$AY58)</f>
        <v>0.95136948015651202</v>
      </c>
      <c r="BZ58" s="30">
        <f t="shared" si="117"/>
        <v>0</v>
      </c>
      <c r="CA58" s="31">
        <f t="shared" si="117"/>
        <v>1</v>
      </c>
      <c r="CB58" s="16"/>
    </row>
    <row r="59" spans="1:80" s="4" customFormat="1" x14ac:dyDescent="0.45">
      <c r="A59" s="12" t="s">
        <v>171</v>
      </c>
      <c r="B59" s="16">
        <v>153</v>
      </c>
      <c r="C59" s="12">
        <v>0</v>
      </c>
      <c r="D59" s="12">
        <v>153</v>
      </c>
      <c r="E59" s="12">
        <v>128</v>
      </c>
      <c r="F59" s="12">
        <v>25</v>
      </c>
      <c r="G59" s="29">
        <f>F59/D59</f>
        <v>0.16339869281045752</v>
      </c>
      <c r="H59" s="30">
        <f>E59/D59</f>
        <v>0.83660130718954251</v>
      </c>
      <c r="I59" s="30">
        <f>C59/B59</f>
        <v>0</v>
      </c>
      <c r="J59" s="31">
        <f>D59/B59</f>
        <v>1</v>
      </c>
      <c r="K59" s="16">
        <v>186</v>
      </c>
      <c r="L59" s="16">
        <v>0</v>
      </c>
      <c r="M59" s="16">
        <v>186</v>
      </c>
      <c r="N59" s="16">
        <v>120</v>
      </c>
      <c r="O59" s="16">
        <v>66</v>
      </c>
      <c r="P59" s="16">
        <v>230</v>
      </c>
      <c r="Q59" s="16">
        <v>0</v>
      </c>
      <c r="R59" s="16">
        <v>230</v>
      </c>
      <c r="S59" s="16">
        <v>123</v>
      </c>
      <c r="T59" s="16">
        <v>107</v>
      </c>
      <c r="U59" s="29">
        <f>(O59+T59)/(M59+R59)</f>
        <v>0.41586538461538464</v>
      </c>
      <c r="V59" s="30">
        <f>(N59+S59)/(M59+R59)</f>
        <v>0.58413461538461542</v>
      </c>
      <c r="W59" s="30">
        <f t="shared" si="112"/>
        <v>0</v>
      </c>
      <c r="X59" s="31">
        <f t="shared" si="112"/>
        <v>1</v>
      </c>
      <c r="Y59" s="16">
        <v>589</v>
      </c>
      <c r="Z59" s="16">
        <v>0</v>
      </c>
      <c r="AA59" s="16">
        <v>589</v>
      </c>
      <c r="AB59" s="16">
        <v>523</v>
      </c>
      <c r="AC59" s="16">
        <v>66</v>
      </c>
      <c r="AD59" s="16">
        <v>172</v>
      </c>
      <c r="AE59" s="16">
        <v>0</v>
      </c>
      <c r="AF59" s="16">
        <v>172</v>
      </c>
      <c r="AG59" s="16">
        <v>145</v>
      </c>
      <c r="AH59" s="16">
        <v>27</v>
      </c>
      <c r="AI59" s="16">
        <v>806</v>
      </c>
      <c r="AJ59" s="16">
        <v>0</v>
      </c>
      <c r="AK59" s="16">
        <v>806</v>
      </c>
      <c r="AL59" s="16">
        <v>705</v>
      </c>
      <c r="AM59" s="16">
        <v>101</v>
      </c>
      <c r="AN59" s="16">
        <v>732</v>
      </c>
      <c r="AO59" s="16">
        <v>0</v>
      </c>
      <c r="AP59" s="16">
        <v>732</v>
      </c>
      <c r="AQ59" s="16">
        <v>650</v>
      </c>
      <c r="AR59" s="16">
        <v>82</v>
      </c>
      <c r="AS59" s="29">
        <f>(AR59+AM59+AH59+AC59)/($AP59+$AK59+$AF59+$AA59)</f>
        <v>0.12005219660722052</v>
      </c>
      <c r="AT59" s="30">
        <f>(AQ59+AL59+AG59+AB59)/($AP59+$AK59+$AF59+$AA59)</f>
        <v>0.87994780339277945</v>
      </c>
      <c r="AU59" s="30">
        <f t="shared" si="116"/>
        <v>0</v>
      </c>
      <c r="AV59" s="31">
        <f t="shared" si="116"/>
        <v>1</v>
      </c>
      <c r="AW59" s="16">
        <v>215</v>
      </c>
      <c r="AX59" s="16">
        <v>0</v>
      </c>
      <c r="AY59" s="16">
        <v>215</v>
      </c>
      <c r="AZ59" s="16">
        <v>180</v>
      </c>
      <c r="BA59" s="16">
        <v>35</v>
      </c>
      <c r="BB59" s="16">
        <v>63</v>
      </c>
      <c r="BC59" s="16">
        <v>0</v>
      </c>
      <c r="BD59" s="16">
        <v>63</v>
      </c>
      <c r="BE59" s="16">
        <v>63</v>
      </c>
      <c r="BF59" s="16">
        <v>0</v>
      </c>
      <c r="BG59" s="16">
        <v>67</v>
      </c>
      <c r="BH59" s="16">
        <v>0</v>
      </c>
      <c r="BI59" s="16">
        <v>67</v>
      </c>
      <c r="BJ59" s="16">
        <v>67</v>
      </c>
      <c r="BK59" s="16">
        <v>0</v>
      </c>
      <c r="BL59" s="16">
        <v>48</v>
      </c>
      <c r="BM59" s="16">
        <v>48</v>
      </c>
      <c r="BN59" s="16">
        <v>0</v>
      </c>
      <c r="BO59" s="16">
        <v>14</v>
      </c>
      <c r="BP59" s="16">
        <v>54</v>
      </c>
      <c r="BQ59" s="16">
        <v>54</v>
      </c>
      <c r="BR59" s="16">
        <v>0</v>
      </c>
      <c r="BS59" s="16">
        <v>92</v>
      </c>
      <c r="BT59" s="16">
        <v>0</v>
      </c>
      <c r="BU59" s="16">
        <v>0</v>
      </c>
      <c r="BV59" s="16">
        <v>0</v>
      </c>
      <c r="BW59" s="16">
        <v>149</v>
      </c>
      <c r="BX59" s="29">
        <f>(BV59+BR59+BN59+BK59+BF59+BA59)/($BT59+$BP59+$BL59+$BI59+$BD59+$AY59)</f>
        <v>7.829977628635347E-2</v>
      </c>
      <c r="BY59" s="30">
        <f>(BU59+BQ59+BM59+BJ59+BE59+AZ59)/($BT59+$BP59+$BL59+$BI59+$BD59+$AY59)</f>
        <v>0.92170022371364657</v>
      </c>
      <c r="BZ59" s="30">
        <f t="shared" si="117"/>
        <v>0</v>
      </c>
      <c r="CA59" s="31">
        <f t="shared" si="117"/>
        <v>1</v>
      </c>
      <c r="CB59" s="16"/>
    </row>
    <row r="60" spans="1:80" s="4" customFormat="1" x14ac:dyDescent="0.45">
      <c r="A60" s="12"/>
      <c r="B60" s="16"/>
      <c r="C60" s="12"/>
      <c r="D60" s="12"/>
      <c r="E60" s="12"/>
      <c r="F60" s="12"/>
      <c r="G60" s="29"/>
      <c r="H60" s="30"/>
      <c r="I60" s="30"/>
      <c r="J60" s="31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29"/>
      <c r="V60" s="30"/>
      <c r="W60" s="30"/>
      <c r="X60" s="31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29"/>
      <c r="AT60" s="30"/>
      <c r="AU60" s="30"/>
      <c r="AV60" s="31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29"/>
      <c r="BY60" s="30"/>
      <c r="BZ60" s="30"/>
      <c r="CA60" s="31"/>
      <c r="CB60" s="16"/>
    </row>
    <row r="61" spans="1:80" s="3" customFormat="1" x14ac:dyDescent="0.45">
      <c r="A61" s="12" t="s">
        <v>116</v>
      </c>
      <c r="B61" s="16">
        <f t="shared" ref="B61:F61" si="118">SUM(B62:B67)</f>
        <v>1304</v>
      </c>
      <c r="C61" s="12">
        <f t="shared" si="118"/>
        <v>17</v>
      </c>
      <c r="D61" s="12">
        <f t="shared" si="118"/>
        <v>1287</v>
      </c>
      <c r="E61" s="12">
        <f t="shared" si="118"/>
        <v>682</v>
      </c>
      <c r="F61" s="12">
        <f t="shared" si="118"/>
        <v>605</v>
      </c>
      <c r="G61" s="29">
        <f t="shared" ref="G61:G67" si="119">F61/D61</f>
        <v>0.47008547008547008</v>
      </c>
      <c r="H61" s="30">
        <f t="shared" ref="H61:H67" si="120">E61/D61</f>
        <v>0.52991452991452992</v>
      </c>
      <c r="I61" s="30">
        <f t="shared" ref="I61:I67" si="121">C61/B61</f>
        <v>1.303680981595092E-2</v>
      </c>
      <c r="J61" s="31">
        <f t="shared" ref="J61:J67" si="122">D61/B61</f>
        <v>0.9869631901840491</v>
      </c>
      <c r="K61" s="16">
        <f t="shared" ref="K61:O61" si="123">SUM(K62:K67)</f>
        <v>876</v>
      </c>
      <c r="L61" s="16">
        <f t="shared" si="123"/>
        <v>7</v>
      </c>
      <c r="M61" s="16">
        <f t="shared" si="123"/>
        <v>869</v>
      </c>
      <c r="N61" s="16">
        <f t="shared" si="123"/>
        <v>416</v>
      </c>
      <c r="O61" s="16">
        <f t="shared" si="123"/>
        <v>453</v>
      </c>
      <c r="P61" s="16">
        <f t="shared" ref="P61:T61" si="124">SUM(P62:P67)</f>
        <v>1733</v>
      </c>
      <c r="Q61" s="16">
        <f t="shared" si="124"/>
        <v>0</v>
      </c>
      <c r="R61" s="16">
        <f t="shared" si="124"/>
        <v>1733</v>
      </c>
      <c r="S61" s="16">
        <f t="shared" si="124"/>
        <v>1407</v>
      </c>
      <c r="T61" s="16">
        <f t="shared" si="124"/>
        <v>326</v>
      </c>
      <c r="U61" s="29">
        <f t="shared" ref="U61:U67" si="125">(O61+T61)/(M61+R61)</f>
        <v>0.29938508839354344</v>
      </c>
      <c r="V61" s="30">
        <f t="shared" ref="V61:V67" si="126">(N61+S61)/(M61+R61)</f>
        <v>0.70061491160645661</v>
      </c>
      <c r="W61" s="30">
        <f t="shared" ref="W61:X67" si="127">(L61+Q61)/($K61+$P61)</f>
        <v>2.6830203142966655E-3</v>
      </c>
      <c r="X61" s="31">
        <f t="shared" si="127"/>
        <v>0.99731697968570332</v>
      </c>
      <c r="Y61" s="16">
        <f t="shared" ref="Y61:AC61" si="128">SUM(Y62:Y67)</f>
        <v>2419</v>
      </c>
      <c r="Z61" s="16">
        <f t="shared" si="128"/>
        <v>6</v>
      </c>
      <c r="AA61" s="16">
        <f t="shared" si="128"/>
        <v>2413</v>
      </c>
      <c r="AB61" s="16">
        <f t="shared" si="128"/>
        <v>1925</v>
      </c>
      <c r="AC61" s="16">
        <f t="shared" si="128"/>
        <v>488</v>
      </c>
      <c r="AD61" s="16">
        <f t="shared" ref="AD61:AH61" si="129">SUM(AD62:AD67)</f>
        <v>1643</v>
      </c>
      <c r="AE61" s="16">
        <f t="shared" si="129"/>
        <v>10</v>
      </c>
      <c r="AF61" s="16">
        <f t="shared" si="129"/>
        <v>1633</v>
      </c>
      <c r="AG61" s="16">
        <f t="shared" si="129"/>
        <v>1303</v>
      </c>
      <c r="AH61" s="16">
        <f t="shared" si="129"/>
        <v>330</v>
      </c>
      <c r="AI61" s="16">
        <f t="shared" ref="AI61:BW61" si="130">SUM(AI62:AI67)</f>
        <v>3380</v>
      </c>
      <c r="AJ61" s="16">
        <f t="shared" si="130"/>
        <v>23</v>
      </c>
      <c r="AK61" s="16">
        <f t="shared" si="130"/>
        <v>3357</v>
      </c>
      <c r="AL61" s="16">
        <f t="shared" si="130"/>
        <v>2850</v>
      </c>
      <c r="AM61" s="16">
        <f t="shared" si="130"/>
        <v>507</v>
      </c>
      <c r="AN61" s="16">
        <f t="shared" si="130"/>
        <v>3234</v>
      </c>
      <c r="AO61" s="16">
        <f t="shared" si="130"/>
        <v>0</v>
      </c>
      <c r="AP61" s="16">
        <f t="shared" si="130"/>
        <v>3234</v>
      </c>
      <c r="AQ61" s="16">
        <f t="shared" si="130"/>
        <v>2797</v>
      </c>
      <c r="AR61" s="16">
        <f t="shared" si="130"/>
        <v>437</v>
      </c>
      <c r="AS61" s="29">
        <f t="shared" ref="AS61:AS67" si="131">(AR61+AM61+AH61+AC61)/($AP61+$AK61+$AF61+$AA61)</f>
        <v>0.16564820908150796</v>
      </c>
      <c r="AT61" s="30">
        <f t="shared" ref="AT61:AT67" si="132">(AQ61+AL61+AG61+AB61)/($AP61+$AK61+$AF61+$AA61)</f>
        <v>0.8343517909184921</v>
      </c>
      <c r="AU61" s="30">
        <f t="shared" ref="AU61:AV67" si="133">(AO61+AJ61+AE61+Z61)/($AN61+$AI61+$AD61+$Y61)</f>
        <v>3.6530535781191457E-3</v>
      </c>
      <c r="AV61" s="31">
        <f t="shared" si="133"/>
        <v>0.99634694642188082</v>
      </c>
      <c r="AW61" s="16">
        <f t="shared" si="130"/>
        <v>1112</v>
      </c>
      <c r="AX61" s="16">
        <f t="shared" si="130"/>
        <v>0</v>
      </c>
      <c r="AY61" s="16">
        <f t="shared" si="130"/>
        <v>1112</v>
      </c>
      <c r="AZ61" s="16">
        <f t="shared" si="130"/>
        <v>923</v>
      </c>
      <c r="BA61" s="16">
        <f t="shared" si="130"/>
        <v>189</v>
      </c>
      <c r="BB61" s="16">
        <f t="shared" si="130"/>
        <v>356</v>
      </c>
      <c r="BC61" s="16">
        <f t="shared" si="130"/>
        <v>0</v>
      </c>
      <c r="BD61" s="16">
        <f t="shared" si="130"/>
        <v>356</v>
      </c>
      <c r="BE61" s="16">
        <f t="shared" si="130"/>
        <v>345</v>
      </c>
      <c r="BF61" s="16">
        <f t="shared" si="130"/>
        <v>11</v>
      </c>
      <c r="BG61" s="16">
        <f t="shared" si="130"/>
        <v>258</v>
      </c>
      <c r="BH61" s="16">
        <f t="shared" si="130"/>
        <v>0</v>
      </c>
      <c r="BI61" s="16">
        <f t="shared" si="130"/>
        <v>258</v>
      </c>
      <c r="BJ61" s="16">
        <f t="shared" si="130"/>
        <v>256</v>
      </c>
      <c r="BK61" s="16">
        <f t="shared" si="130"/>
        <v>2</v>
      </c>
      <c r="BL61" s="16">
        <f t="shared" si="130"/>
        <v>236</v>
      </c>
      <c r="BM61" s="16">
        <f t="shared" si="130"/>
        <v>207</v>
      </c>
      <c r="BN61" s="16">
        <f t="shared" si="130"/>
        <v>29</v>
      </c>
      <c r="BO61" s="16">
        <f t="shared" si="130"/>
        <v>675</v>
      </c>
      <c r="BP61" s="16">
        <f t="shared" si="130"/>
        <v>94</v>
      </c>
      <c r="BQ61" s="16">
        <f t="shared" si="130"/>
        <v>94</v>
      </c>
      <c r="BR61" s="16">
        <f t="shared" si="130"/>
        <v>0</v>
      </c>
      <c r="BS61" s="16">
        <f t="shared" si="130"/>
        <v>527</v>
      </c>
      <c r="BT61" s="16">
        <f t="shared" si="130"/>
        <v>56</v>
      </c>
      <c r="BU61" s="16">
        <f t="shared" si="130"/>
        <v>56</v>
      </c>
      <c r="BV61" s="16">
        <f t="shared" si="130"/>
        <v>0</v>
      </c>
      <c r="BW61" s="16">
        <f t="shared" si="130"/>
        <v>565</v>
      </c>
      <c r="BX61" s="29">
        <f t="shared" ref="BX61:BX67" si="134">(BV61+BR61+BN61+BK61+BF61+BA61)/($BT61+$BP61+$BL61+$BI61+$BD61+$AY61)</f>
        <v>0.109375</v>
      </c>
      <c r="BY61" s="30">
        <f t="shared" ref="BY61:BY67" si="135">(BU61+BQ61+BM61+BJ61+BE61+AZ61)/($BT61+$BP61+$BL61+$BI61+$BD61+$AY61)</f>
        <v>0.890625</v>
      </c>
      <c r="BZ61" s="30">
        <f t="shared" ref="BZ61:CA67" si="136">(BC61+AX61)/($BB61+$AW61)</f>
        <v>0</v>
      </c>
      <c r="CA61" s="31">
        <f t="shared" si="136"/>
        <v>1</v>
      </c>
      <c r="CB61" s="16"/>
    </row>
    <row r="62" spans="1:80" s="3" customFormat="1" x14ac:dyDescent="0.45">
      <c r="A62" s="12" t="s">
        <v>172</v>
      </c>
      <c r="B62" s="16">
        <v>237</v>
      </c>
      <c r="C62" s="12">
        <v>0</v>
      </c>
      <c r="D62" s="12">
        <v>237</v>
      </c>
      <c r="E62" s="12">
        <v>131</v>
      </c>
      <c r="F62" s="12">
        <v>106</v>
      </c>
      <c r="G62" s="29">
        <f t="shared" si="119"/>
        <v>0.4472573839662447</v>
      </c>
      <c r="H62" s="30">
        <f t="shared" si="120"/>
        <v>0.5527426160337553</v>
      </c>
      <c r="I62" s="30">
        <f t="shared" si="121"/>
        <v>0</v>
      </c>
      <c r="J62" s="31">
        <f t="shared" si="122"/>
        <v>1</v>
      </c>
      <c r="K62" s="16">
        <v>80</v>
      </c>
      <c r="L62" s="16">
        <v>0</v>
      </c>
      <c r="M62" s="16">
        <v>80</v>
      </c>
      <c r="N62" s="16">
        <v>36</v>
      </c>
      <c r="O62" s="16">
        <v>44</v>
      </c>
      <c r="P62" s="16">
        <v>395</v>
      </c>
      <c r="Q62" s="16">
        <v>0</v>
      </c>
      <c r="R62" s="16">
        <v>395</v>
      </c>
      <c r="S62" s="16">
        <v>393</v>
      </c>
      <c r="T62" s="16">
        <v>2</v>
      </c>
      <c r="U62" s="29">
        <f t="shared" si="125"/>
        <v>9.6842105263157896E-2</v>
      </c>
      <c r="V62" s="30">
        <f t="shared" si="126"/>
        <v>0.90315789473684216</v>
      </c>
      <c r="W62" s="30">
        <f t="shared" si="127"/>
        <v>0</v>
      </c>
      <c r="X62" s="31">
        <f t="shared" si="127"/>
        <v>1</v>
      </c>
      <c r="Y62" s="16">
        <v>380</v>
      </c>
      <c r="Z62" s="16">
        <v>0</v>
      </c>
      <c r="AA62" s="16">
        <v>380</v>
      </c>
      <c r="AB62" s="16">
        <v>296</v>
      </c>
      <c r="AC62" s="16">
        <v>84</v>
      </c>
      <c r="AD62" s="16">
        <v>607</v>
      </c>
      <c r="AE62" s="16">
        <v>0</v>
      </c>
      <c r="AF62" s="16">
        <v>607</v>
      </c>
      <c r="AG62" s="16">
        <v>455</v>
      </c>
      <c r="AH62" s="16">
        <v>152</v>
      </c>
      <c r="AI62" s="16">
        <v>717</v>
      </c>
      <c r="AJ62" s="16">
        <v>0</v>
      </c>
      <c r="AK62" s="16">
        <v>717</v>
      </c>
      <c r="AL62" s="16">
        <v>635</v>
      </c>
      <c r="AM62" s="16">
        <v>82</v>
      </c>
      <c r="AN62" s="16">
        <v>743</v>
      </c>
      <c r="AO62" s="16">
        <v>0</v>
      </c>
      <c r="AP62" s="16">
        <v>743</v>
      </c>
      <c r="AQ62" s="16">
        <v>529</v>
      </c>
      <c r="AR62" s="16">
        <v>214</v>
      </c>
      <c r="AS62" s="29">
        <f t="shared" si="131"/>
        <v>0.21740907233346957</v>
      </c>
      <c r="AT62" s="30">
        <f t="shared" si="132"/>
        <v>0.78259092766653049</v>
      </c>
      <c r="AU62" s="30">
        <f t="shared" si="133"/>
        <v>0</v>
      </c>
      <c r="AV62" s="31">
        <f t="shared" si="133"/>
        <v>1</v>
      </c>
      <c r="AW62" s="16">
        <v>210</v>
      </c>
      <c r="AX62" s="16">
        <v>0</v>
      </c>
      <c r="AY62" s="16">
        <v>210</v>
      </c>
      <c r="AZ62" s="16">
        <v>157</v>
      </c>
      <c r="BA62" s="16">
        <v>53</v>
      </c>
      <c r="BB62" s="16">
        <v>74</v>
      </c>
      <c r="BC62" s="16">
        <v>0</v>
      </c>
      <c r="BD62" s="16">
        <v>74</v>
      </c>
      <c r="BE62" s="16">
        <v>74</v>
      </c>
      <c r="BF62" s="16">
        <v>0</v>
      </c>
      <c r="BG62" s="16">
        <v>34</v>
      </c>
      <c r="BH62" s="16">
        <v>0</v>
      </c>
      <c r="BI62" s="16">
        <v>34</v>
      </c>
      <c r="BJ62" s="16">
        <v>32</v>
      </c>
      <c r="BK62" s="16">
        <v>2</v>
      </c>
      <c r="BL62" s="16">
        <v>41</v>
      </c>
      <c r="BM62" s="16">
        <v>25</v>
      </c>
      <c r="BN62" s="16">
        <v>16</v>
      </c>
      <c r="BO62" s="16">
        <v>31</v>
      </c>
      <c r="BP62" s="16">
        <v>5</v>
      </c>
      <c r="BQ62" s="16">
        <v>5</v>
      </c>
      <c r="BR62" s="16">
        <v>0</v>
      </c>
      <c r="BS62" s="16">
        <v>114</v>
      </c>
      <c r="BT62" s="16">
        <v>15</v>
      </c>
      <c r="BU62" s="16">
        <v>15</v>
      </c>
      <c r="BV62" s="16">
        <v>0</v>
      </c>
      <c r="BW62" s="16">
        <v>125</v>
      </c>
      <c r="BX62" s="29">
        <f t="shared" si="134"/>
        <v>0.18733509234828497</v>
      </c>
      <c r="BY62" s="30">
        <f t="shared" si="135"/>
        <v>0.81266490765171506</v>
      </c>
      <c r="BZ62" s="30">
        <f t="shared" si="136"/>
        <v>0</v>
      </c>
      <c r="CA62" s="31">
        <f t="shared" si="136"/>
        <v>1</v>
      </c>
      <c r="CB62" s="16"/>
    </row>
    <row r="63" spans="1:80" s="3" customFormat="1" x14ac:dyDescent="0.45">
      <c r="A63" s="12" t="s">
        <v>173</v>
      </c>
      <c r="B63" s="16">
        <v>192</v>
      </c>
      <c r="C63" s="12">
        <v>0</v>
      </c>
      <c r="D63" s="12">
        <v>192</v>
      </c>
      <c r="E63" s="12">
        <v>88</v>
      </c>
      <c r="F63" s="12">
        <v>104</v>
      </c>
      <c r="G63" s="29">
        <f t="shared" si="119"/>
        <v>0.54166666666666663</v>
      </c>
      <c r="H63" s="30">
        <f t="shared" si="120"/>
        <v>0.45833333333333331</v>
      </c>
      <c r="I63" s="30">
        <f t="shared" si="121"/>
        <v>0</v>
      </c>
      <c r="J63" s="31">
        <f t="shared" si="122"/>
        <v>1</v>
      </c>
      <c r="K63" s="16">
        <v>69</v>
      </c>
      <c r="L63" s="16">
        <v>0</v>
      </c>
      <c r="M63" s="16">
        <v>69</v>
      </c>
      <c r="N63" s="16">
        <v>0</v>
      </c>
      <c r="O63" s="16">
        <v>69</v>
      </c>
      <c r="P63" s="16">
        <v>127</v>
      </c>
      <c r="Q63" s="16">
        <v>0</v>
      </c>
      <c r="R63" s="16">
        <v>127</v>
      </c>
      <c r="S63" s="16">
        <v>77</v>
      </c>
      <c r="T63" s="16">
        <v>50</v>
      </c>
      <c r="U63" s="29">
        <f t="shared" si="125"/>
        <v>0.6071428571428571</v>
      </c>
      <c r="V63" s="30">
        <f t="shared" si="126"/>
        <v>0.39285714285714285</v>
      </c>
      <c r="W63" s="30">
        <f t="shared" si="127"/>
        <v>0</v>
      </c>
      <c r="X63" s="31">
        <f t="shared" si="127"/>
        <v>1</v>
      </c>
      <c r="Y63" s="16">
        <v>194</v>
      </c>
      <c r="Z63" s="16">
        <v>0</v>
      </c>
      <c r="AA63" s="16">
        <v>194</v>
      </c>
      <c r="AB63" s="16">
        <v>166</v>
      </c>
      <c r="AC63" s="16">
        <v>28</v>
      </c>
      <c r="AD63" s="16">
        <v>134</v>
      </c>
      <c r="AE63" s="16">
        <v>0</v>
      </c>
      <c r="AF63" s="16">
        <v>134</v>
      </c>
      <c r="AG63" s="16">
        <v>134</v>
      </c>
      <c r="AH63" s="16">
        <v>0</v>
      </c>
      <c r="AI63" s="16">
        <v>356</v>
      </c>
      <c r="AJ63" s="16">
        <v>0</v>
      </c>
      <c r="AK63" s="16">
        <v>356</v>
      </c>
      <c r="AL63" s="16">
        <v>291</v>
      </c>
      <c r="AM63" s="16">
        <v>65</v>
      </c>
      <c r="AN63" s="16">
        <v>326</v>
      </c>
      <c r="AO63" s="16">
        <v>0</v>
      </c>
      <c r="AP63" s="16">
        <v>326</v>
      </c>
      <c r="AQ63" s="16">
        <v>308</v>
      </c>
      <c r="AR63" s="16">
        <v>18</v>
      </c>
      <c r="AS63" s="29">
        <f t="shared" si="131"/>
        <v>0.1099009900990099</v>
      </c>
      <c r="AT63" s="30">
        <f t="shared" si="132"/>
        <v>0.89009900990099011</v>
      </c>
      <c r="AU63" s="30">
        <f t="shared" si="133"/>
        <v>0</v>
      </c>
      <c r="AV63" s="31">
        <f t="shared" si="133"/>
        <v>1</v>
      </c>
      <c r="AW63" s="16">
        <v>91</v>
      </c>
      <c r="AX63" s="16">
        <v>0</v>
      </c>
      <c r="AY63" s="16">
        <v>91</v>
      </c>
      <c r="AZ63" s="16">
        <v>82</v>
      </c>
      <c r="BA63" s="16">
        <v>9</v>
      </c>
      <c r="BB63" s="16">
        <v>26</v>
      </c>
      <c r="BC63" s="16">
        <v>0</v>
      </c>
      <c r="BD63" s="16">
        <v>26</v>
      </c>
      <c r="BE63" s="16">
        <v>26</v>
      </c>
      <c r="BF63" s="16">
        <v>0</v>
      </c>
      <c r="BG63" s="16">
        <v>6</v>
      </c>
      <c r="BH63" s="16">
        <v>0</v>
      </c>
      <c r="BI63" s="16">
        <v>6</v>
      </c>
      <c r="BJ63" s="16">
        <v>6</v>
      </c>
      <c r="BK63" s="16">
        <v>0</v>
      </c>
      <c r="BL63" s="16">
        <v>28</v>
      </c>
      <c r="BM63" s="16">
        <v>28</v>
      </c>
      <c r="BN63" s="16">
        <v>0</v>
      </c>
      <c r="BO63" s="16">
        <v>144</v>
      </c>
      <c r="BP63" s="16">
        <v>7</v>
      </c>
      <c r="BQ63" s="16">
        <v>7</v>
      </c>
      <c r="BR63" s="16">
        <v>0</v>
      </c>
      <c r="BS63" s="16">
        <v>102</v>
      </c>
      <c r="BT63" s="16">
        <v>12</v>
      </c>
      <c r="BU63" s="16">
        <v>12</v>
      </c>
      <c r="BV63" s="16">
        <v>0</v>
      </c>
      <c r="BW63" s="16">
        <v>83</v>
      </c>
      <c r="BX63" s="29">
        <f t="shared" si="134"/>
        <v>5.2941176470588235E-2</v>
      </c>
      <c r="BY63" s="30">
        <f t="shared" si="135"/>
        <v>0.94705882352941173</v>
      </c>
      <c r="BZ63" s="30">
        <f t="shared" si="136"/>
        <v>0</v>
      </c>
      <c r="CA63" s="31">
        <f t="shared" si="136"/>
        <v>1</v>
      </c>
      <c r="CB63" s="16"/>
    </row>
    <row r="64" spans="1:80" s="3" customFormat="1" x14ac:dyDescent="0.45">
      <c r="A64" s="12" t="s">
        <v>174</v>
      </c>
      <c r="B64" s="16">
        <v>329</v>
      </c>
      <c r="C64" s="12">
        <v>10</v>
      </c>
      <c r="D64" s="12">
        <v>319</v>
      </c>
      <c r="E64" s="12">
        <v>188</v>
      </c>
      <c r="F64" s="12">
        <v>131</v>
      </c>
      <c r="G64" s="29">
        <f t="shared" si="119"/>
        <v>0.41065830721003133</v>
      </c>
      <c r="H64" s="30">
        <f t="shared" si="120"/>
        <v>0.58934169278996862</v>
      </c>
      <c r="I64" s="30">
        <f t="shared" si="121"/>
        <v>3.0395136778115502E-2</v>
      </c>
      <c r="J64" s="31">
        <f t="shared" si="122"/>
        <v>0.96960486322188455</v>
      </c>
      <c r="K64" s="16">
        <v>119</v>
      </c>
      <c r="L64" s="16">
        <v>0</v>
      </c>
      <c r="M64" s="16">
        <v>119</v>
      </c>
      <c r="N64" s="16">
        <v>70</v>
      </c>
      <c r="O64" s="16">
        <v>49</v>
      </c>
      <c r="P64" s="16">
        <v>481</v>
      </c>
      <c r="Q64" s="16">
        <v>0</v>
      </c>
      <c r="R64" s="16">
        <v>481</v>
      </c>
      <c r="S64" s="16">
        <v>395</v>
      </c>
      <c r="T64" s="16">
        <v>86</v>
      </c>
      <c r="U64" s="29">
        <f t="shared" si="125"/>
        <v>0.22500000000000001</v>
      </c>
      <c r="V64" s="30">
        <f t="shared" si="126"/>
        <v>0.77500000000000002</v>
      </c>
      <c r="W64" s="30">
        <f t="shared" si="127"/>
        <v>0</v>
      </c>
      <c r="X64" s="31">
        <f t="shared" si="127"/>
        <v>1</v>
      </c>
      <c r="Y64" s="16">
        <v>769</v>
      </c>
      <c r="Z64" s="16">
        <v>0</v>
      </c>
      <c r="AA64" s="16">
        <v>769</v>
      </c>
      <c r="AB64" s="16">
        <v>592</v>
      </c>
      <c r="AC64" s="16">
        <v>177</v>
      </c>
      <c r="AD64" s="16">
        <v>398</v>
      </c>
      <c r="AE64" s="16">
        <v>10</v>
      </c>
      <c r="AF64" s="16">
        <v>388</v>
      </c>
      <c r="AG64" s="16">
        <v>338</v>
      </c>
      <c r="AH64" s="16">
        <v>50</v>
      </c>
      <c r="AI64" s="16">
        <v>944</v>
      </c>
      <c r="AJ64" s="16">
        <v>23</v>
      </c>
      <c r="AK64" s="16">
        <v>921</v>
      </c>
      <c r="AL64" s="16">
        <v>820</v>
      </c>
      <c r="AM64" s="16">
        <v>101</v>
      </c>
      <c r="AN64" s="16">
        <v>773</v>
      </c>
      <c r="AO64" s="16">
        <v>0</v>
      </c>
      <c r="AP64" s="16">
        <v>773</v>
      </c>
      <c r="AQ64" s="16">
        <v>716</v>
      </c>
      <c r="AR64" s="16">
        <v>57</v>
      </c>
      <c r="AS64" s="29">
        <f t="shared" si="131"/>
        <v>0.13504033672395652</v>
      </c>
      <c r="AT64" s="30">
        <f t="shared" si="132"/>
        <v>0.86495966327604346</v>
      </c>
      <c r="AU64" s="30">
        <f t="shared" si="133"/>
        <v>1.144244105409154E-2</v>
      </c>
      <c r="AV64" s="31">
        <f t="shared" si="133"/>
        <v>0.98855755894590847</v>
      </c>
      <c r="AW64" s="16">
        <v>313</v>
      </c>
      <c r="AX64" s="16">
        <v>0</v>
      </c>
      <c r="AY64" s="16">
        <v>313</v>
      </c>
      <c r="AZ64" s="16">
        <v>290</v>
      </c>
      <c r="BA64" s="16">
        <v>23</v>
      </c>
      <c r="BB64" s="16">
        <v>114</v>
      </c>
      <c r="BC64" s="16">
        <v>0</v>
      </c>
      <c r="BD64" s="16">
        <v>114</v>
      </c>
      <c r="BE64" s="16">
        <v>114</v>
      </c>
      <c r="BF64" s="16">
        <v>0</v>
      </c>
      <c r="BG64" s="16">
        <v>71</v>
      </c>
      <c r="BH64" s="16">
        <v>0</v>
      </c>
      <c r="BI64" s="16">
        <v>71</v>
      </c>
      <c r="BJ64" s="16">
        <v>71</v>
      </c>
      <c r="BK64" s="16">
        <v>0</v>
      </c>
      <c r="BL64" s="16">
        <v>47</v>
      </c>
      <c r="BM64" s="16">
        <v>47</v>
      </c>
      <c r="BN64" s="16">
        <v>0</v>
      </c>
      <c r="BO64" s="16">
        <v>238</v>
      </c>
      <c r="BP64" s="16">
        <v>25</v>
      </c>
      <c r="BQ64" s="16">
        <v>25</v>
      </c>
      <c r="BR64" s="16">
        <v>0</v>
      </c>
      <c r="BS64" s="16">
        <v>94</v>
      </c>
      <c r="BT64" s="16">
        <v>5</v>
      </c>
      <c r="BU64" s="16">
        <v>5</v>
      </c>
      <c r="BV64" s="16">
        <v>0</v>
      </c>
      <c r="BW64" s="16">
        <v>134</v>
      </c>
      <c r="BX64" s="29">
        <f t="shared" si="134"/>
        <v>0.04</v>
      </c>
      <c r="BY64" s="30">
        <f t="shared" si="135"/>
        <v>0.96</v>
      </c>
      <c r="BZ64" s="30">
        <f t="shared" si="136"/>
        <v>0</v>
      </c>
      <c r="CA64" s="31">
        <f t="shared" si="136"/>
        <v>1</v>
      </c>
      <c r="CB64" s="16"/>
    </row>
    <row r="65" spans="1:80" s="3" customFormat="1" x14ac:dyDescent="0.45">
      <c r="A65" s="12" t="s">
        <v>175</v>
      </c>
      <c r="B65" s="16">
        <v>194</v>
      </c>
      <c r="C65" s="12">
        <v>7</v>
      </c>
      <c r="D65" s="12">
        <v>187</v>
      </c>
      <c r="E65" s="12">
        <v>139</v>
      </c>
      <c r="F65" s="12">
        <v>48</v>
      </c>
      <c r="G65" s="29">
        <f t="shared" si="119"/>
        <v>0.25668449197860965</v>
      </c>
      <c r="H65" s="30">
        <f t="shared" si="120"/>
        <v>0.74331550802139035</v>
      </c>
      <c r="I65" s="30">
        <f t="shared" si="121"/>
        <v>3.608247422680412E-2</v>
      </c>
      <c r="J65" s="31">
        <f t="shared" si="122"/>
        <v>0.96391752577319589</v>
      </c>
      <c r="K65" s="16">
        <v>121</v>
      </c>
      <c r="L65" s="16">
        <v>0</v>
      </c>
      <c r="M65" s="16">
        <v>121</v>
      </c>
      <c r="N65" s="16">
        <v>71</v>
      </c>
      <c r="O65" s="16">
        <v>50</v>
      </c>
      <c r="P65" s="16">
        <v>109</v>
      </c>
      <c r="Q65" s="16">
        <v>0</v>
      </c>
      <c r="R65" s="16">
        <v>109</v>
      </c>
      <c r="S65" s="16">
        <v>89</v>
      </c>
      <c r="T65" s="16">
        <v>20</v>
      </c>
      <c r="U65" s="29">
        <f t="shared" si="125"/>
        <v>0.30434782608695654</v>
      </c>
      <c r="V65" s="30">
        <f t="shared" si="126"/>
        <v>0.69565217391304346</v>
      </c>
      <c r="W65" s="30">
        <f t="shared" si="127"/>
        <v>0</v>
      </c>
      <c r="X65" s="31">
        <f t="shared" si="127"/>
        <v>1</v>
      </c>
      <c r="Y65" s="16">
        <v>248</v>
      </c>
      <c r="Z65" s="16">
        <v>0</v>
      </c>
      <c r="AA65" s="16">
        <v>248</v>
      </c>
      <c r="AB65" s="16">
        <v>227</v>
      </c>
      <c r="AC65" s="16">
        <v>21</v>
      </c>
      <c r="AD65" s="16">
        <v>113</v>
      </c>
      <c r="AE65" s="16">
        <v>0</v>
      </c>
      <c r="AF65" s="16">
        <v>113</v>
      </c>
      <c r="AG65" s="16">
        <v>104</v>
      </c>
      <c r="AH65" s="16">
        <v>9</v>
      </c>
      <c r="AI65" s="16">
        <v>280</v>
      </c>
      <c r="AJ65" s="16">
        <v>0</v>
      </c>
      <c r="AK65" s="16">
        <v>280</v>
      </c>
      <c r="AL65" s="16">
        <v>271</v>
      </c>
      <c r="AM65" s="16">
        <v>9</v>
      </c>
      <c r="AN65" s="16">
        <v>240</v>
      </c>
      <c r="AO65" s="16">
        <v>0</v>
      </c>
      <c r="AP65" s="16">
        <v>240</v>
      </c>
      <c r="AQ65" s="16">
        <v>236</v>
      </c>
      <c r="AR65" s="16">
        <v>4</v>
      </c>
      <c r="AS65" s="29">
        <f t="shared" si="131"/>
        <v>4.8808172531214528E-2</v>
      </c>
      <c r="AT65" s="30">
        <f t="shared" si="132"/>
        <v>0.9511918274687855</v>
      </c>
      <c r="AU65" s="30">
        <f t="shared" si="133"/>
        <v>0</v>
      </c>
      <c r="AV65" s="31">
        <f t="shared" si="133"/>
        <v>1</v>
      </c>
      <c r="AW65" s="16">
        <v>173</v>
      </c>
      <c r="AX65" s="16">
        <v>0</v>
      </c>
      <c r="AY65" s="16">
        <v>173</v>
      </c>
      <c r="AZ65" s="16">
        <v>151</v>
      </c>
      <c r="BA65" s="16">
        <v>22</v>
      </c>
      <c r="BB65" s="16">
        <v>27</v>
      </c>
      <c r="BC65" s="16">
        <v>0</v>
      </c>
      <c r="BD65" s="16">
        <v>27</v>
      </c>
      <c r="BE65" s="16">
        <v>20</v>
      </c>
      <c r="BF65" s="16">
        <v>7</v>
      </c>
      <c r="BG65" s="16">
        <v>48</v>
      </c>
      <c r="BH65" s="16">
        <v>0</v>
      </c>
      <c r="BI65" s="16">
        <v>48</v>
      </c>
      <c r="BJ65" s="16">
        <v>48</v>
      </c>
      <c r="BK65" s="16">
        <v>0</v>
      </c>
      <c r="BL65" s="16">
        <v>16</v>
      </c>
      <c r="BM65" s="16">
        <v>3</v>
      </c>
      <c r="BN65" s="16">
        <v>13</v>
      </c>
      <c r="BO65" s="16">
        <v>43</v>
      </c>
      <c r="BP65" s="16">
        <v>8</v>
      </c>
      <c r="BQ65" s="16">
        <v>8</v>
      </c>
      <c r="BR65" s="16">
        <v>0</v>
      </c>
      <c r="BS65" s="16">
        <v>60</v>
      </c>
      <c r="BT65" s="16">
        <v>16</v>
      </c>
      <c r="BU65" s="16">
        <v>16</v>
      </c>
      <c r="BV65" s="16">
        <v>0</v>
      </c>
      <c r="BW65" s="16">
        <v>61</v>
      </c>
      <c r="BX65" s="29">
        <f t="shared" si="134"/>
        <v>0.14583333333333334</v>
      </c>
      <c r="BY65" s="30">
        <f t="shared" si="135"/>
        <v>0.85416666666666663</v>
      </c>
      <c r="BZ65" s="30">
        <f t="shared" si="136"/>
        <v>0</v>
      </c>
      <c r="CA65" s="31">
        <f t="shared" si="136"/>
        <v>1</v>
      </c>
      <c r="CB65" s="16"/>
    </row>
    <row r="66" spans="1:80" s="3" customFormat="1" x14ac:dyDescent="0.45">
      <c r="A66" s="12" t="s">
        <v>176</v>
      </c>
      <c r="B66" s="16">
        <v>142</v>
      </c>
      <c r="C66" s="12">
        <v>0</v>
      </c>
      <c r="D66" s="12">
        <v>142</v>
      </c>
      <c r="E66" s="12">
        <v>64</v>
      </c>
      <c r="F66" s="12">
        <v>78</v>
      </c>
      <c r="G66" s="29">
        <f t="shared" si="119"/>
        <v>0.54929577464788737</v>
      </c>
      <c r="H66" s="30">
        <f t="shared" si="120"/>
        <v>0.45070422535211269</v>
      </c>
      <c r="I66" s="30">
        <f t="shared" si="121"/>
        <v>0</v>
      </c>
      <c r="J66" s="31">
        <f t="shared" si="122"/>
        <v>1</v>
      </c>
      <c r="K66" s="16">
        <v>148</v>
      </c>
      <c r="L66" s="16">
        <v>0</v>
      </c>
      <c r="M66" s="16">
        <v>148</v>
      </c>
      <c r="N66" s="16">
        <v>74</v>
      </c>
      <c r="O66" s="16">
        <v>74</v>
      </c>
      <c r="P66" s="16">
        <v>50</v>
      </c>
      <c r="Q66" s="16">
        <v>0</v>
      </c>
      <c r="R66" s="16">
        <v>50</v>
      </c>
      <c r="S66" s="16">
        <v>40</v>
      </c>
      <c r="T66" s="16">
        <v>10</v>
      </c>
      <c r="U66" s="29">
        <f t="shared" si="125"/>
        <v>0.42424242424242425</v>
      </c>
      <c r="V66" s="30">
        <f t="shared" si="126"/>
        <v>0.5757575757575758</v>
      </c>
      <c r="W66" s="30">
        <f t="shared" si="127"/>
        <v>0</v>
      </c>
      <c r="X66" s="31">
        <f t="shared" si="127"/>
        <v>1</v>
      </c>
      <c r="Y66" s="16">
        <v>346</v>
      </c>
      <c r="Z66" s="16">
        <v>0</v>
      </c>
      <c r="AA66" s="16">
        <v>346</v>
      </c>
      <c r="AB66" s="16">
        <v>250</v>
      </c>
      <c r="AC66" s="16">
        <v>96</v>
      </c>
      <c r="AD66" s="16">
        <v>113</v>
      </c>
      <c r="AE66" s="16">
        <v>0</v>
      </c>
      <c r="AF66" s="16">
        <v>113</v>
      </c>
      <c r="AG66" s="16">
        <v>91</v>
      </c>
      <c r="AH66" s="16">
        <v>22</v>
      </c>
      <c r="AI66" s="16">
        <v>429</v>
      </c>
      <c r="AJ66" s="16">
        <v>0</v>
      </c>
      <c r="AK66" s="16">
        <v>429</v>
      </c>
      <c r="AL66" s="16">
        <v>324</v>
      </c>
      <c r="AM66" s="16">
        <v>105</v>
      </c>
      <c r="AN66" s="16">
        <v>647</v>
      </c>
      <c r="AO66" s="16">
        <v>0</v>
      </c>
      <c r="AP66" s="16">
        <v>647</v>
      </c>
      <c r="AQ66" s="16">
        <v>583</v>
      </c>
      <c r="AR66" s="16">
        <v>64</v>
      </c>
      <c r="AS66" s="29">
        <f t="shared" si="131"/>
        <v>0.18697068403908795</v>
      </c>
      <c r="AT66" s="30">
        <f t="shared" si="132"/>
        <v>0.8130293159609121</v>
      </c>
      <c r="AU66" s="30">
        <f t="shared" si="133"/>
        <v>0</v>
      </c>
      <c r="AV66" s="31">
        <f t="shared" si="133"/>
        <v>1</v>
      </c>
      <c r="AW66" s="16">
        <v>109</v>
      </c>
      <c r="AX66" s="16">
        <v>0</v>
      </c>
      <c r="AY66" s="16">
        <v>109</v>
      </c>
      <c r="AZ66" s="16">
        <v>95</v>
      </c>
      <c r="BA66" s="16">
        <v>14</v>
      </c>
      <c r="BB66" s="16">
        <v>51</v>
      </c>
      <c r="BC66" s="16">
        <v>0</v>
      </c>
      <c r="BD66" s="16">
        <v>51</v>
      </c>
      <c r="BE66" s="16">
        <v>47</v>
      </c>
      <c r="BF66" s="16">
        <v>4</v>
      </c>
      <c r="BG66" s="16">
        <v>23</v>
      </c>
      <c r="BH66" s="16">
        <v>0</v>
      </c>
      <c r="BI66" s="16">
        <v>23</v>
      </c>
      <c r="BJ66" s="16">
        <v>23</v>
      </c>
      <c r="BK66" s="16">
        <v>0</v>
      </c>
      <c r="BL66" s="16">
        <v>52</v>
      </c>
      <c r="BM66" s="16">
        <v>52</v>
      </c>
      <c r="BN66" s="16">
        <v>0</v>
      </c>
      <c r="BO66" s="16">
        <v>107</v>
      </c>
      <c r="BP66" s="16">
        <v>15</v>
      </c>
      <c r="BQ66" s="16">
        <v>15</v>
      </c>
      <c r="BR66" s="16">
        <v>0</v>
      </c>
      <c r="BS66" s="16">
        <v>86</v>
      </c>
      <c r="BT66" s="16">
        <v>8</v>
      </c>
      <c r="BU66" s="16">
        <v>8</v>
      </c>
      <c r="BV66" s="16">
        <v>0</v>
      </c>
      <c r="BW66" s="16">
        <v>47</v>
      </c>
      <c r="BX66" s="29">
        <f t="shared" si="134"/>
        <v>6.9767441860465115E-2</v>
      </c>
      <c r="BY66" s="30">
        <f t="shared" si="135"/>
        <v>0.93023255813953487</v>
      </c>
      <c r="BZ66" s="30">
        <f t="shared" si="136"/>
        <v>0</v>
      </c>
      <c r="CA66" s="31">
        <f t="shared" si="136"/>
        <v>1</v>
      </c>
      <c r="CB66" s="16"/>
    </row>
    <row r="67" spans="1:80" s="3" customFormat="1" x14ac:dyDescent="0.45">
      <c r="A67" s="12" t="s">
        <v>177</v>
      </c>
      <c r="B67" s="16">
        <v>210</v>
      </c>
      <c r="C67" s="12">
        <v>0</v>
      </c>
      <c r="D67" s="12">
        <v>210</v>
      </c>
      <c r="E67" s="12">
        <v>72</v>
      </c>
      <c r="F67" s="12">
        <v>138</v>
      </c>
      <c r="G67" s="29">
        <f t="shared" si="119"/>
        <v>0.65714285714285714</v>
      </c>
      <c r="H67" s="30">
        <f t="shared" si="120"/>
        <v>0.34285714285714286</v>
      </c>
      <c r="I67" s="30">
        <f t="shared" si="121"/>
        <v>0</v>
      </c>
      <c r="J67" s="31">
        <f t="shared" si="122"/>
        <v>1</v>
      </c>
      <c r="K67" s="16">
        <v>339</v>
      </c>
      <c r="L67" s="16">
        <v>7</v>
      </c>
      <c r="M67" s="16">
        <v>332</v>
      </c>
      <c r="N67" s="16">
        <v>165</v>
      </c>
      <c r="O67" s="16">
        <v>167</v>
      </c>
      <c r="P67" s="16">
        <v>571</v>
      </c>
      <c r="Q67" s="16">
        <v>0</v>
      </c>
      <c r="R67" s="16">
        <v>571</v>
      </c>
      <c r="S67" s="16">
        <v>413</v>
      </c>
      <c r="T67" s="16">
        <v>158</v>
      </c>
      <c r="U67" s="29">
        <f t="shared" si="125"/>
        <v>0.35991140642303432</v>
      </c>
      <c r="V67" s="30">
        <f t="shared" si="126"/>
        <v>0.64008859357696568</v>
      </c>
      <c r="W67" s="30">
        <f t="shared" si="127"/>
        <v>7.6923076923076927E-3</v>
      </c>
      <c r="X67" s="31">
        <f t="shared" si="127"/>
        <v>0.99230769230769234</v>
      </c>
      <c r="Y67" s="16">
        <v>482</v>
      </c>
      <c r="Z67" s="16">
        <v>6</v>
      </c>
      <c r="AA67" s="16">
        <v>476</v>
      </c>
      <c r="AB67" s="16">
        <v>394</v>
      </c>
      <c r="AC67" s="16">
        <v>82</v>
      </c>
      <c r="AD67" s="16">
        <v>278</v>
      </c>
      <c r="AE67" s="16">
        <v>0</v>
      </c>
      <c r="AF67" s="16">
        <v>278</v>
      </c>
      <c r="AG67" s="16">
        <v>181</v>
      </c>
      <c r="AH67" s="16">
        <v>97</v>
      </c>
      <c r="AI67" s="16">
        <v>654</v>
      </c>
      <c r="AJ67" s="16">
        <v>0</v>
      </c>
      <c r="AK67" s="16">
        <v>654</v>
      </c>
      <c r="AL67" s="16">
        <v>509</v>
      </c>
      <c r="AM67" s="16">
        <v>145</v>
      </c>
      <c r="AN67" s="16">
        <v>505</v>
      </c>
      <c r="AO67" s="16">
        <v>0</v>
      </c>
      <c r="AP67" s="16">
        <v>505</v>
      </c>
      <c r="AQ67" s="16">
        <v>425</v>
      </c>
      <c r="AR67" s="16">
        <v>80</v>
      </c>
      <c r="AS67" s="29">
        <f t="shared" si="131"/>
        <v>0.21118661787767903</v>
      </c>
      <c r="AT67" s="30">
        <f t="shared" si="132"/>
        <v>0.78881338212232099</v>
      </c>
      <c r="AU67" s="30">
        <f t="shared" si="133"/>
        <v>3.126628452318916E-3</v>
      </c>
      <c r="AV67" s="31">
        <f t="shared" si="133"/>
        <v>0.99687337154768108</v>
      </c>
      <c r="AW67" s="16">
        <v>216</v>
      </c>
      <c r="AX67" s="16">
        <v>0</v>
      </c>
      <c r="AY67" s="16">
        <v>216</v>
      </c>
      <c r="AZ67" s="16">
        <v>148</v>
      </c>
      <c r="BA67" s="16">
        <v>68</v>
      </c>
      <c r="BB67" s="16">
        <v>64</v>
      </c>
      <c r="BC67" s="16">
        <v>0</v>
      </c>
      <c r="BD67" s="16">
        <v>64</v>
      </c>
      <c r="BE67" s="16">
        <v>64</v>
      </c>
      <c r="BF67" s="16">
        <v>0</v>
      </c>
      <c r="BG67" s="16">
        <v>76</v>
      </c>
      <c r="BH67" s="16">
        <v>0</v>
      </c>
      <c r="BI67" s="16">
        <v>76</v>
      </c>
      <c r="BJ67" s="16">
        <v>76</v>
      </c>
      <c r="BK67" s="16">
        <v>0</v>
      </c>
      <c r="BL67" s="16">
        <v>52</v>
      </c>
      <c r="BM67" s="16">
        <v>52</v>
      </c>
      <c r="BN67" s="16">
        <v>0</v>
      </c>
      <c r="BO67" s="16">
        <v>112</v>
      </c>
      <c r="BP67" s="16">
        <v>34</v>
      </c>
      <c r="BQ67" s="16">
        <v>34</v>
      </c>
      <c r="BR67" s="16">
        <v>0</v>
      </c>
      <c r="BS67" s="16">
        <v>71</v>
      </c>
      <c r="BT67" s="16">
        <v>0</v>
      </c>
      <c r="BU67" s="16">
        <v>0</v>
      </c>
      <c r="BV67" s="16">
        <v>0</v>
      </c>
      <c r="BW67" s="16">
        <v>115</v>
      </c>
      <c r="BX67" s="29">
        <f t="shared" si="134"/>
        <v>0.15384615384615385</v>
      </c>
      <c r="BY67" s="30">
        <f t="shared" si="135"/>
        <v>0.84615384615384615</v>
      </c>
      <c r="BZ67" s="30">
        <f t="shared" si="136"/>
        <v>0</v>
      </c>
      <c r="CA67" s="31">
        <f t="shared" si="136"/>
        <v>1</v>
      </c>
      <c r="CB67" s="16"/>
    </row>
    <row r="68" spans="1:80" s="3" customFormat="1" x14ac:dyDescent="0.45">
      <c r="A68" s="12"/>
      <c r="B68" s="16"/>
      <c r="C68" s="12"/>
      <c r="D68" s="12"/>
      <c r="E68" s="12"/>
      <c r="F68" s="12"/>
      <c r="G68" s="29"/>
      <c r="H68" s="30"/>
      <c r="I68" s="30"/>
      <c r="J68" s="31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9"/>
      <c r="V68" s="30"/>
      <c r="W68" s="30"/>
      <c r="X68" s="31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29"/>
      <c r="AT68" s="30"/>
      <c r="AU68" s="30"/>
      <c r="AV68" s="31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29"/>
      <c r="BY68" s="30"/>
      <c r="BZ68" s="30"/>
      <c r="CA68" s="31"/>
      <c r="CB68" s="16"/>
    </row>
    <row r="69" spans="1:80" s="5" customFormat="1" x14ac:dyDescent="0.45">
      <c r="A69" s="12" t="s">
        <v>126</v>
      </c>
      <c r="B69" s="16">
        <v>190</v>
      </c>
      <c r="C69" s="12">
        <v>0</v>
      </c>
      <c r="D69" s="12">
        <v>190</v>
      </c>
      <c r="E69" s="12">
        <v>98</v>
      </c>
      <c r="F69" s="12">
        <v>92</v>
      </c>
      <c r="G69" s="29">
        <f>F69/D69</f>
        <v>0.48421052631578948</v>
      </c>
      <c r="H69" s="30">
        <f>E69/D69</f>
        <v>0.51578947368421058</v>
      </c>
      <c r="I69" s="30">
        <f>C69/B69</f>
        <v>0</v>
      </c>
      <c r="J69" s="31">
        <f>D69/B69</f>
        <v>1</v>
      </c>
      <c r="K69" s="16">
        <v>85</v>
      </c>
      <c r="L69" s="16">
        <v>0</v>
      </c>
      <c r="M69" s="16">
        <v>85</v>
      </c>
      <c r="N69" s="16">
        <v>63</v>
      </c>
      <c r="O69" s="16">
        <v>22</v>
      </c>
      <c r="P69" s="16">
        <v>149</v>
      </c>
      <c r="Q69" s="16">
        <v>0</v>
      </c>
      <c r="R69" s="16">
        <v>149</v>
      </c>
      <c r="S69" s="16">
        <v>71</v>
      </c>
      <c r="T69" s="16">
        <v>78</v>
      </c>
      <c r="U69" s="29">
        <f>(O69+T69)/(M69+R69)</f>
        <v>0.42735042735042733</v>
      </c>
      <c r="V69" s="30">
        <f>(N69+S69)/(M69+R69)</f>
        <v>0.57264957264957261</v>
      </c>
      <c r="W69" s="30">
        <f>(L69+Q69)/($K69+$P69)</f>
        <v>0</v>
      </c>
      <c r="X69" s="31">
        <f>(M69+R69)/($K69+$P69)</f>
        <v>1</v>
      </c>
      <c r="Y69" s="16">
        <v>226</v>
      </c>
      <c r="Z69" s="16">
        <v>0</v>
      </c>
      <c r="AA69" s="16">
        <v>226</v>
      </c>
      <c r="AB69" s="16">
        <v>126</v>
      </c>
      <c r="AC69" s="16">
        <v>100</v>
      </c>
      <c r="AD69" s="16">
        <v>160</v>
      </c>
      <c r="AE69" s="16">
        <v>0</v>
      </c>
      <c r="AF69" s="16">
        <v>160</v>
      </c>
      <c r="AG69" s="16">
        <v>115</v>
      </c>
      <c r="AH69" s="16">
        <v>45</v>
      </c>
      <c r="AI69" s="16">
        <f t="shared" ref="AI69:BW69" si="137">AI70</f>
        <v>279</v>
      </c>
      <c r="AJ69" s="16">
        <f t="shared" si="137"/>
        <v>0</v>
      </c>
      <c r="AK69" s="16">
        <f t="shared" si="137"/>
        <v>279</v>
      </c>
      <c r="AL69" s="16">
        <f t="shared" si="137"/>
        <v>235</v>
      </c>
      <c r="AM69" s="16">
        <f t="shared" si="137"/>
        <v>44</v>
      </c>
      <c r="AN69" s="16">
        <f t="shared" si="137"/>
        <v>202</v>
      </c>
      <c r="AO69" s="16">
        <f t="shared" si="137"/>
        <v>0</v>
      </c>
      <c r="AP69" s="16">
        <f t="shared" si="137"/>
        <v>202</v>
      </c>
      <c r="AQ69" s="16">
        <f t="shared" si="137"/>
        <v>182</v>
      </c>
      <c r="AR69" s="16">
        <f t="shared" si="137"/>
        <v>20</v>
      </c>
      <c r="AS69" s="29">
        <f>(AR69+AM69+AH69+AC69)/($AP69+$AK69+$AF69+$AA69)</f>
        <v>0.24106113033448673</v>
      </c>
      <c r="AT69" s="30">
        <f>(AQ69+AL69+AG69+AB69)/($AP69+$AK69+$AF69+$AA69)</f>
        <v>0.75893886966551327</v>
      </c>
      <c r="AU69" s="30">
        <f>(AO69+AJ69+AE69+Z69)/($AN69+$AI69+$AD69+$Y69)</f>
        <v>0</v>
      </c>
      <c r="AV69" s="31">
        <f>(AP69+AK69+AF69+AA69)/($AN69+$AI69+$AD69+$Y69)</f>
        <v>1</v>
      </c>
      <c r="AW69" s="16">
        <f t="shared" si="137"/>
        <v>80</v>
      </c>
      <c r="AX69" s="16">
        <f t="shared" si="137"/>
        <v>0</v>
      </c>
      <c r="AY69" s="16">
        <f t="shared" si="137"/>
        <v>80</v>
      </c>
      <c r="AZ69" s="16">
        <f t="shared" si="137"/>
        <v>80</v>
      </c>
      <c r="BA69" s="16">
        <f t="shared" si="137"/>
        <v>0</v>
      </c>
      <c r="BB69" s="16">
        <f t="shared" si="137"/>
        <v>33</v>
      </c>
      <c r="BC69" s="16">
        <f t="shared" si="137"/>
        <v>0</v>
      </c>
      <c r="BD69" s="16">
        <f t="shared" si="137"/>
        <v>33</v>
      </c>
      <c r="BE69" s="16">
        <f t="shared" si="137"/>
        <v>33</v>
      </c>
      <c r="BF69" s="16">
        <f t="shared" si="137"/>
        <v>0</v>
      </c>
      <c r="BG69" s="16">
        <f t="shared" si="137"/>
        <v>23</v>
      </c>
      <c r="BH69" s="16">
        <f t="shared" si="137"/>
        <v>0</v>
      </c>
      <c r="BI69" s="16">
        <f t="shared" si="137"/>
        <v>23</v>
      </c>
      <c r="BJ69" s="16">
        <f t="shared" si="137"/>
        <v>23</v>
      </c>
      <c r="BK69" s="16">
        <f t="shared" si="137"/>
        <v>0</v>
      </c>
      <c r="BL69" s="16">
        <f t="shared" si="137"/>
        <v>26</v>
      </c>
      <c r="BM69" s="16">
        <f t="shared" si="137"/>
        <v>26</v>
      </c>
      <c r="BN69" s="16">
        <f t="shared" si="137"/>
        <v>0</v>
      </c>
      <c r="BO69" s="16">
        <f t="shared" si="137"/>
        <v>16</v>
      </c>
      <c r="BP69" s="16">
        <f t="shared" si="137"/>
        <v>17</v>
      </c>
      <c r="BQ69" s="16">
        <f t="shared" si="137"/>
        <v>17</v>
      </c>
      <c r="BR69" s="16">
        <f t="shared" si="137"/>
        <v>0</v>
      </c>
      <c r="BS69" s="16">
        <f t="shared" si="137"/>
        <v>18</v>
      </c>
      <c r="BT69" s="16">
        <f t="shared" si="137"/>
        <v>6</v>
      </c>
      <c r="BU69" s="16">
        <f t="shared" si="137"/>
        <v>6</v>
      </c>
      <c r="BV69" s="16">
        <f t="shared" si="137"/>
        <v>0</v>
      </c>
      <c r="BW69" s="16">
        <f t="shared" si="137"/>
        <v>71</v>
      </c>
      <c r="BX69" s="29">
        <f>(BV69+BR69+BN69+BK69+BF69+BA69)/($BT69+$BP69+$BL69+$BI69+$BD69+$AY69)</f>
        <v>0</v>
      </c>
      <c r="BY69" s="30">
        <f>(BU69+BQ69+BM69+BJ69+BE69+AZ69)/($BT69+$BP69+$BL69+$BI69+$BD69+$AY69)</f>
        <v>1</v>
      </c>
      <c r="BZ69" s="30">
        <f>(BC69+AX69)/($BB69+$AW69)</f>
        <v>0</v>
      </c>
      <c r="CA69" s="31">
        <f>(BD69+AY69)/($BB69+$AW69)</f>
        <v>1</v>
      </c>
      <c r="CB69" s="16"/>
    </row>
    <row r="70" spans="1:80" s="5" customFormat="1" ht="14.65" thickBot="1" x14ac:dyDescent="0.5">
      <c r="A70" s="12" t="s">
        <v>178</v>
      </c>
      <c r="B70" s="16">
        <v>190</v>
      </c>
      <c r="C70" s="12">
        <v>0</v>
      </c>
      <c r="D70" s="12">
        <v>190</v>
      </c>
      <c r="E70" s="12">
        <v>98</v>
      </c>
      <c r="F70" s="12">
        <v>92</v>
      </c>
      <c r="G70" s="35">
        <f>F70/D70</f>
        <v>0.48421052631578948</v>
      </c>
      <c r="H70" s="36">
        <f>E70/D70</f>
        <v>0.51578947368421058</v>
      </c>
      <c r="I70" s="36">
        <f>C70/B70</f>
        <v>0</v>
      </c>
      <c r="J70" s="37">
        <f>D70/B70</f>
        <v>1</v>
      </c>
      <c r="K70" s="16">
        <v>85</v>
      </c>
      <c r="L70" s="16">
        <v>0</v>
      </c>
      <c r="M70" s="16">
        <v>85</v>
      </c>
      <c r="N70" s="16">
        <v>63</v>
      </c>
      <c r="O70" s="16">
        <v>22</v>
      </c>
      <c r="P70" s="16">
        <v>149</v>
      </c>
      <c r="Q70" s="16">
        <v>0</v>
      </c>
      <c r="R70" s="16">
        <v>149</v>
      </c>
      <c r="S70" s="16">
        <v>71</v>
      </c>
      <c r="T70" s="16">
        <v>78</v>
      </c>
      <c r="U70" s="35">
        <f>(O70+T70)/(M70+R70)</f>
        <v>0.42735042735042733</v>
      </c>
      <c r="V70" s="36">
        <f>(N70+S70)/(M70+R70)</f>
        <v>0.57264957264957261</v>
      </c>
      <c r="W70" s="36">
        <f>(L70+Q70)/($K70+$P70)</f>
        <v>0</v>
      </c>
      <c r="X70" s="37">
        <f>(M70+R70)/($K70+$P70)</f>
        <v>1</v>
      </c>
      <c r="Y70" s="16">
        <v>226</v>
      </c>
      <c r="Z70" s="16">
        <v>0</v>
      </c>
      <c r="AA70" s="16">
        <v>226</v>
      </c>
      <c r="AB70" s="16">
        <v>126</v>
      </c>
      <c r="AC70" s="16">
        <v>100</v>
      </c>
      <c r="AD70" s="16">
        <v>160</v>
      </c>
      <c r="AE70" s="16">
        <v>0</v>
      </c>
      <c r="AF70" s="16">
        <v>160</v>
      </c>
      <c r="AG70" s="16">
        <v>115</v>
      </c>
      <c r="AH70" s="16">
        <v>45</v>
      </c>
      <c r="AI70" s="16">
        <v>279</v>
      </c>
      <c r="AJ70" s="16">
        <v>0</v>
      </c>
      <c r="AK70" s="16">
        <v>279</v>
      </c>
      <c r="AL70" s="16">
        <v>235</v>
      </c>
      <c r="AM70" s="16">
        <v>44</v>
      </c>
      <c r="AN70" s="16">
        <v>202</v>
      </c>
      <c r="AO70" s="16">
        <v>0</v>
      </c>
      <c r="AP70" s="16">
        <v>202</v>
      </c>
      <c r="AQ70" s="16">
        <v>182</v>
      </c>
      <c r="AR70" s="16">
        <v>20</v>
      </c>
      <c r="AS70" s="35">
        <f>(AR70+AM70+AH70+AC70)/($AP70+$AK70+$AF70+$AA70)</f>
        <v>0.24106113033448673</v>
      </c>
      <c r="AT70" s="36">
        <f>(AQ70+AL70+AG70+AB70)/($AP70+$AK70+$AF70+$AA70)</f>
        <v>0.75893886966551327</v>
      </c>
      <c r="AU70" s="36">
        <f>(AO70+AJ70+AE70+Z70)/($AN70+$AI70+$AD70+$Y70)</f>
        <v>0</v>
      </c>
      <c r="AV70" s="37">
        <f>(AP70+AK70+AF70+AA70)/($AN70+$AI70+$AD70+$Y70)</f>
        <v>1</v>
      </c>
      <c r="AW70" s="16">
        <v>80</v>
      </c>
      <c r="AX70" s="16">
        <v>0</v>
      </c>
      <c r="AY70" s="16">
        <v>80</v>
      </c>
      <c r="AZ70" s="16">
        <v>80</v>
      </c>
      <c r="BA70" s="16">
        <v>0</v>
      </c>
      <c r="BB70" s="16">
        <v>33</v>
      </c>
      <c r="BC70" s="16">
        <v>0</v>
      </c>
      <c r="BD70" s="16">
        <v>33</v>
      </c>
      <c r="BE70" s="16">
        <v>33</v>
      </c>
      <c r="BF70" s="16">
        <v>0</v>
      </c>
      <c r="BG70" s="16">
        <v>23</v>
      </c>
      <c r="BH70" s="16">
        <v>0</v>
      </c>
      <c r="BI70" s="16">
        <v>23</v>
      </c>
      <c r="BJ70" s="16">
        <v>23</v>
      </c>
      <c r="BK70" s="16">
        <v>0</v>
      </c>
      <c r="BL70" s="16">
        <v>26</v>
      </c>
      <c r="BM70" s="16">
        <v>26</v>
      </c>
      <c r="BN70" s="16">
        <v>0</v>
      </c>
      <c r="BO70" s="16">
        <v>16</v>
      </c>
      <c r="BP70" s="16">
        <v>17</v>
      </c>
      <c r="BQ70" s="16">
        <v>17</v>
      </c>
      <c r="BR70" s="16">
        <v>0</v>
      </c>
      <c r="BS70" s="16">
        <v>18</v>
      </c>
      <c r="BT70" s="16">
        <v>6</v>
      </c>
      <c r="BU70" s="16">
        <v>6</v>
      </c>
      <c r="BV70" s="16">
        <v>0</v>
      </c>
      <c r="BW70" s="16">
        <v>71</v>
      </c>
      <c r="BX70" s="35">
        <f>(BV70+BR70+BN70+BK70+BF70+BA70)/($BT70+$BP70+$BL70+$BI70+$BD70+$AY70)</f>
        <v>0</v>
      </c>
      <c r="BY70" s="36">
        <f>(BU70+BQ70+BM70+BJ70+BE70+AZ70)/($BT70+$BP70+$BL70+$BI70+$BD70+$AY70)</f>
        <v>1</v>
      </c>
      <c r="BZ70" s="36">
        <f>(BC70+AX70)/($BB70+$AW70)</f>
        <v>0</v>
      </c>
      <c r="CA70" s="37">
        <f>(BD70+AY70)/($BB70+$AW70)</f>
        <v>1</v>
      </c>
      <c r="CB70" s="16"/>
    </row>
    <row r="71" spans="1:80" s="5" customFormat="1" x14ac:dyDescent="0.45">
      <c r="A71" s="12"/>
      <c r="B71" s="16"/>
      <c r="C71" s="12"/>
      <c r="D71" s="12"/>
      <c r="E71" s="12"/>
      <c r="F71" s="12"/>
      <c r="G71" s="15"/>
      <c r="H71" s="15"/>
      <c r="I71" s="15"/>
      <c r="J71" s="15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5"/>
      <c r="V71" s="15"/>
      <c r="W71" s="15"/>
      <c r="X71" s="15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5"/>
      <c r="AT71" s="15"/>
      <c r="AU71" s="15"/>
      <c r="AV71" s="15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5"/>
      <c r="BY71" s="15"/>
      <c r="BZ71" s="15"/>
      <c r="CA71" s="15"/>
      <c r="CB71" s="1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A1" zoomScale="80" zoomScaleNormal="80" workbookViewId="0">
      <selection activeCell="I23" sqref="I2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T66" sqref="T6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6"/>
  <sheetViews>
    <sheetView zoomScale="80" zoomScaleNormal="80" workbookViewId="0">
      <pane xSplit="1" ySplit="1" topLeftCell="DQ62" activePane="bottomRight" state="frozen"/>
      <selection activeCell="A70" sqref="A70"/>
      <selection pane="topRight" activeCell="A70" sqref="A70"/>
      <selection pane="bottomLeft" activeCell="A70" sqref="A70"/>
      <selection pane="bottomRight" activeCell="DT45" sqref="DT45"/>
    </sheetView>
  </sheetViews>
  <sheetFormatPr defaultRowHeight="14.25" x14ac:dyDescent="0.45"/>
  <cols>
    <col min="1" max="1" width="23.3984375" customWidth="1"/>
    <col min="2" max="8" width="9.06640625" hidden="1" customWidth="1"/>
    <col min="9" max="9" width="25.6640625" hidden="1" customWidth="1"/>
    <col min="10" max="10" width="8.86328125" hidden="1" customWidth="1"/>
    <col min="11" max="14" width="9.06640625" style="1" customWidth="1"/>
    <col min="15" max="36" width="9.06640625" style="1" hidden="1" customWidth="1"/>
    <col min="37" max="40" width="9.06640625" style="1" customWidth="1"/>
    <col min="41" max="76" width="9.06640625" style="1" hidden="1" customWidth="1"/>
    <col min="77" max="80" width="9.06640625" style="2" customWidth="1"/>
    <col min="81" max="116" width="9.06640625" style="1" hidden="1" customWidth="1"/>
    <col min="117" max="120" width="9.06640625" style="2"/>
    <col min="121" max="121" width="9.06640625" style="1"/>
  </cols>
  <sheetData>
    <row r="1" spans="1:121" x14ac:dyDescent="0.45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5" t="s">
        <v>121</v>
      </c>
      <c r="L1" s="38" t="s">
        <v>122</v>
      </c>
      <c r="M1" s="38" t="s">
        <v>123</v>
      </c>
      <c r="N1" s="38" t="s">
        <v>124</v>
      </c>
      <c r="O1" s="16" t="s">
        <v>10</v>
      </c>
      <c r="P1" s="16" t="s">
        <v>11</v>
      </c>
      <c r="Q1" s="16" t="s">
        <v>12</v>
      </c>
      <c r="R1" s="16" t="s">
        <v>13</v>
      </c>
      <c r="S1" s="16" t="s">
        <v>14</v>
      </c>
      <c r="T1" s="16" t="s">
        <v>15</v>
      </c>
      <c r="U1" s="16" t="s">
        <v>16</v>
      </c>
      <c r="V1" s="15" t="s">
        <v>94</v>
      </c>
      <c r="W1" s="38" t="s">
        <v>95</v>
      </c>
      <c r="X1" s="38" t="s">
        <v>96</v>
      </c>
      <c r="Y1" s="38" t="s">
        <v>97</v>
      </c>
      <c r="Z1" s="16" t="s">
        <v>17</v>
      </c>
      <c r="AA1" s="16" t="s">
        <v>18</v>
      </c>
      <c r="AB1" s="16" t="s">
        <v>19</v>
      </c>
      <c r="AC1" s="16" t="s">
        <v>20</v>
      </c>
      <c r="AD1" s="16" t="s">
        <v>21</v>
      </c>
      <c r="AE1" s="16" t="s">
        <v>22</v>
      </c>
      <c r="AF1" s="16" t="s">
        <v>23</v>
      </c>
      <c r="AG1" s="15" t="s">
        <v>98</v>
      </c>
      <c r="AH1" s="38" t="s">
        <v>99</v>
      </c>
      <c r="AI1" s="38" t="s">
        <v>100</v>
      </c>
      <c r="AJ1" s="38" t="s">
        <v>101</v>
      </c>
      <c r="AK1" s="38" t="s">
        <v>117</v>
      </c>
      <c r="AL1" s="38" t="s">
        <v>118</v>
      </c>
      <c r="AM1" s="38" t="s">
        <v>119</v>
      </c>
      <c r="AN1" s="38" t="s">
        <v>120</v>
      </c>
      <c r="AO1" s="16" t="s">
        <v>24</v>
      </c>
      <c r="AP1" s="16" t="s">
        <v>25</v>
      </c>
      <c r="AQ1" s="16" t="s">
        <v>26</v>
      </c>
      <c r="AR1" s="16" t="s">
        <v>27</v>
      </c>
      <c r="AS1" s="16" t="s">
        <v>28</v>
      </c>
      <c r="AT1" s="16" t="s">
        <v>29</v>
      </c>
      <c r="AU1" s="16" t="s">
        <v>30</v>
      </c>
      <c r="AV1" s="15" t="s">
        <v>106</v>
      </c>
      <c r="AW1" s="38" t="s">
        <v>107</v>
      </c>
      <c r="AX1" s="38" t="s">
        <v>102</v>
      </c>
      <c r="AY1" s="38" t="s">
        <v>103</v>
      </c>
      <c r="AZ1" s="16" t="s">
        <v>31</v>
      </c>
      <c r="BA1" s="16" t="s">
        <v>32</v>
      </c>
      <c r="BB1" s="16" t="s">
        <v>33</v>
      </c>
      <c r="BC1" s="16" t="s">
        <v>34</v>
      </c>
      <c r="BD1" s="16" t="s">
        <v>35</v>
      </c>
      <c r="BE1" s="16" t="s">
        <v>36</v>
      </c>
      <c r="BF1" s="16" t="s">
        <v>37</v>
      </c>
      <c r="BG1" s="15" t="s">
        <v>104</v>
      </c>
      <c r="BH1" s="38" t="s">
        <v>105</v>
      </c>
      <c r="BI1" s="38" t="s">
        <v>108</v>
      </c>
      <c r="BJ1" s="38" t="s">
        <v>109</v>
      </c>
      <c r="BK1" s="16" t="s">
        <v>38</v>
      </c>
      <c r="BL1" s="16" t="s">
        <v>39</v>
      </c>
      <c r="BM1" s="16" t="s">
        <v>40</v>
      </c>
      <c r="BN1" s="16" t="s">
        <v>41</v>
      </c>
      <c r="BO1" s="16" t="s">
        <v>42</v>
      </c>
      <c r="BP1" s="16" t="s">
        <v>43</v>
      </c>
      <c r="BQ1" s="16" t="s">
        <v>44</v>
      </c>
      <c r="BR1" s="16" t="s">
        <v>45</v>
      </c>
      <c r="BS1" s="16" t="s">
        <v>46</v>
      </c>
      <c r="BT1" s="16" t="s">
        <v>47</v>
      </c>
      <c r="BU1" s="16" t="s">
        <v>48</v>
      </c>
      <c r="BV1" s="16" t="s">
        <v>49</v>
      </c>
      <c r="BW1" s="16" t="s">
        <v>50</v>
      </c>
      <c r="BX1" s="16" t="s">
        <v>51</v>
      </c>
      <c r="BY1" s="15" t="s">
        <v>130</v>
      </c>
      <c r="BZ1" s="15" t="s">
        <v>131</v>
      </c>
      <c r="CA1" s="15" t="s">
        <v>132</v>
      </c>
      <c r="CB1" s="15" t="s">
        <v>133</v>
      </c>
      <c r="CC1" s="16" t="s">
        <v>52</v>
      </c>
      <c r="CD1" s="16" t="s">
        <v>53</v>
      </c>
      <c r="CE1" s="16" t="s">
        <v>54</v>
      </c>
      <c r="CF1" s="16" t="s">
        <v>55</v>
      </c>
      <c r="CG1" s="16" t="s">
        <v>56</v>
      </c>
      <c r="CH1" s="16" t="s">
        <v>57</v>
      </c>
      <c r="CI1" s="16" t="s">
        <v>58</v>
      </c>
      <c r="CJ1" s="16" t="s">
        <v>59</v>
      </c>
      <c r="CK1" s="16" t="s">
        <v>60</v>
      </c>
      <c r="CL1" s="16" t="s">
        <v>61</v>
      </c>
      <c r="CM1" s="16" t="s">
        <v>62</v>
      </c>
      <c r="CN1" s="16" t="s">
        <v>63</v>
      </c>
      <c r="CO1" s="16" t="s">
        <v>64</v>
      </c>
      <c r="CP1" s="16" t="s">
        <v>65</v>
      </c>
      <c r="CQ1" s="16" t="s">
        <v>66</v>
      </c>
      <c r="CR1" s="16" t="s">
        <v>67</v>
      </c>
      <c r="CS1" s="16" t="s">
        <v>68</v>
      </c>
      <c r="CT1" s="16" t="s">
        <v>69</v>
      </c>
      <c r="CU1" s="16" t="s">
        <v>70</v>
      </c>
      <c r="CV1" s="16" t="s">
        <v>71</v>
      </c>
      <c r="CW1" s="16" t="s">
        <v>72</v>
      </c>
      <c r="CX1" s="16" t="s">
        <v>73</v>
      </c>
      <c r="CY1" s="16" t="s">
        <v>74</v>
      </c>
      <c r="CZ1" s="16" t="s">
        <v>75</v>
      </c>
      <c r="DA1" s="16" t="s">
        <v>76</v>
      </c>
      <c r="DB1" s="16" t="s">
        <v>77</v>
      </c>
      <c r="DC1" s="16" t="s">
        <v>78</v>
      </c>
      <c r="DD1" s="16" t="s">
        <v>79</v>
      </c>
      <c r="DE1" s="16" t="s">
        <v>80</v>
      </c>
      <c r="DF1" s="16" t="s">
        <v>81</v>
      </c>
      <c r="DG1" s="16" t="s">
        <v>82</v>
      </c>
      <c r="DH1" s="16" t="s">
        <v>83</v>
      </c>
      <c r="DI1" s="16" t="s">
        <v>84</v>
      </c>
      <c r="DJ1" s="16" t="s">
        <v>85</v>
      </c>
      <c r="DK1" s="16" t="s">
        <v>86</v>
      </c>
      <c r="DL1" s="16" t="s">
        <v>87</v>
      </c>
      <c r="DM1" s="15" t="s">
        <v>179</v>
      </c>
      <c r="DN1" s="15" t="s">
        <v>180</v>
      </c>
      <c r="DO1" s="15" t="s">
        <v>181</v>
      </c>
      <c r="DP1" s="15" t="s">
        <v>182</v>
      </c>
      <c r="DQ1" s="15"/>
    </row>
    <row r="2" spans="1:121" s="4" customFormat="1" x14ac:dyDescent="0.45">
      <c r="A2" s="12" t="s">
        <v>184</v>
      </c>
      <c r="B2" s="12">
        <v>1836030</v>
      </c>
      <c r="C2" s="12">
        <v>903103</v>
      </c>
      <c r="D2" s="13">
        <v>96466</v>
      </c>
      <c r="E2" s="14">
        <v>34842</v>
      </c>
      <c r="F2" s="12">
        <v>1016</v>
      </c>
      <c r="G2" s="12">
        <v>33826</v>
      </c>
      <c r="H2" s="12">
        <v>21803</v>
      </c>
      <c r="I2" s="12">
        <v>12023</v>
      </c>
      <c r="J2" s="12">
        <v>61624</v>
      </c>
      <c r="K2" s="15">
        <f t="shared" ref="K2:K30" si="0">I2/G2</f>
        <v>0.35543664636670019</v>
      </c>
      <c r="L2" s="15">
        <f t="shared" ref="L2:L30" si="1">H2/G2</f>
        <v>0.64456335363329986</v>
      </c>
      <c r="M2" s="15">
        <f t="shared" ref="M2:M30" si="2">F2/E2</f>
        <v>2.9160208943229435E-2</v>
      </c>
      <c r="N2" s="15">
        <f t="shared" ref="N2:N30" si="3">G2/E2</f>
        <v>0.97083979105677054</v>
      </c>
      <c r="O2" s="16">
        <v>45173</v>
      </c>
      <c r="P2" s="16">
        <v>30538</v>
      </c>
      <c r="Q2" s="16">
        <v>1053</v>
      </c>
      <c r="R2" s="16">
        <v>29485</v>
      </c>
      <c r="S2" s="16">
        <v>21476</v>
      </c>
      <c r="T2" s="16">
        <v>8009</v>
      </c>
      <c r="U2" s="16">
        <v>14635</v>
      </c>
      <c r="V2" s="15">
        <f t="shared" ref="V2:V64" si="4">T2/R2</f>
        <v>0.27162964219094454</v>
      </c>
      <c r="W2" s="15">
        <f t="shared" ref="W2:W64" si="5">S2/R2</f>
        <v>0.72837035780905546</v>
      </c>
      <c r="X2" s="15">
        <f t="shared" ref="X2:X64" si="6">Q2/P2</f>
        <v>3.4481629445281291E-2</v>
      </c>
      <c r="Y2" s="15">
        <f t="shared" ref="Y2:Y64" si="7">R2/P2</f>
        <v>0.96551837055471867</v>
      </c>
      <c r="Z2" s="16">
        <v>60111</v>
      </c>
      <c r="AA2" s="16">
        <v>43722</v>
      </c>
      <c r="AB2" s="16">
        <v>1405</v>
      </c>
      <c r="AC2" s="16">
        <v>42317</v>
      </c>
      <c r="AD2" s="16">
        <v>33229</v>
      </c>
      <c r="AE2" s="16">
        <v>9088</v>
      </c>
      <c r="AF2" s="16">
        <v>16389</v>
      </c>
      <c r="AG2" s="15">
        <f t="shared" ref="AG2:AG64" si="8">AE2/AC2</f>
        <v>0.21476002552165796</v>
      </c>
      <c r="AH2" s="15">
        <f t="shared" ref="AH2:AH64" si="9">AD2/AC2</f>
        <v>0.78523997447834204</v>
      </c>
      <c r="AI2" s="15">
        <f t="shared" ref="AI2:AI64" si="10">AB2/AA2</f>
        <v>3.2134852019578247E-2</v>
      </c>
      <c r="AJ2" s="15">
        <f t="shared" ref="AJ2:AJ64" si="11">AC2/AA2</f>
        <v>0.96786514798042178</v>
      </c>
      <c r="AK2" s="15">
        <f t="shared" ref="AK2:AK64" si="12">(T2+AE2)/(R2+AC2)</f>
        <v>0.23811314448065513</v>
      </c>
      <c r="AL2" s="15">
        <f t="shared" ref="AL2:AL64" si="13">(S2+AD2)/(R2+AC2)</f>
        <v>0.76188685551934487</v>
      </c>
      <c r="AM2" s="15">
        <f t="shared" ref="AM2:AN16" si="14">(Q2+AB2)/($P2+$AA2)</f>
        <v>3.3099919202800969E-2</v>
      </c>
      <c r="AN2" s="15">
        <f t="shared" si="14"/>
        <v>0.96690008079719902</v>
      </c>
      <c r="AO2" s="16">
        <v>92287</v>
      </c>
      <c r="AP2" s="16">
        <v>70568</v>
      </c>
      <c r="AQ2" s="16">
        <v>1415</v>
      </c>
      <c r="AR2" s="16">
        <v>69153</v>
      </c>
      <c r="AS2" s="16">
        <v>57710</v>
      </c>
      <c r="AT2" s="16">
        <v>11443</v>
      </c>
      <c r="AU2" s="16">
        <v>21719</v>
      </c>
      <c r="AV2" s="15">
        <f t="shared" ref="AV2:AV64" si="15">AT2/AR2</f>
        <v>0.16547365985568233</v>
      </c>
      <c r="AW2" s="15">
        <f t="shared" ref="AW2:AW64" si="16">AS2/AR2</f>
        <v>0.8345263401443177</v>
      </c>
      <c r="AX2" s="15">
        <f t="shared" ref="AX2:AX64" si="17">AQ2/AP2</f>
        <v>2.0051581453349961E-2</v>
      </c>
      <c r="AY2" s="15">
        <f t="shared" ref="AY2:AY64" si="18">AR2/AP2</f>
        <v>0.97994841854665005</v>
      </c>
      <c r="AZ2" s="16">
        <v>82423</v>
      </c>
      <c r="BA2" s="16">
        <v>64888</v>
      </c>
      <c r="BB2" s="16">
        <v>777</v>
      </c>
      <c r="BC2" s="16">
        <v>64111</v>
      </c>
      <c r="BD2" s="16">
        <v>55290</v>
      </c>
      <c r="BE2" s="16">
        <v>8821</v>
      </c>
      <c r="BF2" s="16">
        <v>17535</v>
      </c>
      <c r="BG2" s="15">
        <f t="shared" ref="BG2:BG64" si="19">BE2/BC2</f>
        <v>0.1375894932226919</v>
      </c>
      <c r="BH2" s="15">
        <f t="shared" ref="BH2:BH64" si="20">BD2/BC2</f>
        <v>0.86241050677730813</v>
      </c>
      <c r="BI2" s="15">
        <f t="shared" ref="BI2:BI64" si="21">BB2/BA2</f>
        <v>1.1974479102453459E-2</v>
      </c>
      <c r="BJ2" s="15">
        <f t="shared" ref="BJ2:BJ64" si="22">BC2/BA2</f>
        <v>0.98802552089754658</v>
      </c>
      <c r="BK2" s="16">
        <v>174308</v>
      </c>
      <c r="BL2" s="16">
        <v>135187</v>
      </c>
      <c r="BM2" s="16">
        <v>1362</v>
      </c>
      <c r="BN2" s="16">
        <v>133825</v>
      </c>
      <c r="BO2" s="16">
        <v>117040</v>
      </c>
      <c r="BP2" s="16">
        <v>16785</v>
      </c>
      <c r="BQ2" s="16">
        <v>39121</v>
      </c>
      <c r="BR2" s="16">
        <v>166074</v>
      </c>
      <c r="BS2" s="16">
        <v>121560</v>
      </c>
      <c r="BT2" s="16">
        <v>429</v>
      </c>
      <c r="BU2" s="16">
        <v>121131</v>
      </c>
      <c r="BV2" s="16">
        <v>107347</v>
      </c>
      <c r="BW2" s="16">
        <v>13784</v>
      </c>
      <c r="BX2" s="16">
        <v>44514</v>
      </c>
      <c r="BY2" s="15">
        <f t="shared" ref="BY2:BY64" si="23">(BW2+BP2+BE2+AT2)/($BU2+$BN2+$BC2+$AR2)</f>
        <v>0.13093864303745298</v>
      </c>
      <c r="BZ2" s="15">
        <f t="shared" ref="BZ2:BZ64" si="24">(BV2+BO2+BD2+AS2)/($BU2+$BN2+$BC2+$AR2)</f>
        <v>0.86906135696254705</v>
      </c>
      <c r="CA2" s="15">
        <f t="shared" ref="CA2:CB64" si="25">(BT2+BM2+BB2+AQ2)/($BS2+$BL2+$BA2+$AP2)</f>
        <v>1.0155455210694463E-2</v>
      </c>
      <c r="CB2" s="15">
        <f t="shared" si="25"/>
        <v>0.9898445447893055</v>
      </c>
      <c r="CC2" s="16">
        <v>62325</v>
      </c>
      <c r="CD2" s="16">
        <v>39107</v>
      </c>
      <c r="CE2" s="16">
        <v>56</v>
      </c>
      <c r="CF2" s="16">
        <v>39051</v>
      </c>
      <c r="CG2" s="16">
        <v>35338</v>
      </c>
      <c r="CH2" s="16">
        <v>3713</v>
      </c>
      <c r="CI2" s="16">
        <v>23218</v>
      </c>
      <c r="CJ2" s="16">
        <v>21803</v>
      </c>
      <c r="CK2" s="16">
        <v>11497</v>
      </c>
      <c r="CL2" s="16">
        <v>0</v>
      </c>
      <c r="CM2" s="16">
        <v>11497</v>
      </c>
      <c r="CN2" s="16">
        <v>10338</v>
      </c>
      <c r="CO2" s="16">
        <v>1159</v>
      </c>
      <c r="CP2" s="16">
        <v>10306</v>
      </c>
      <c r="CQ2" s="16">
        <v>25782</v>
      </c>
      <c r="CR2" s="16">
        <v>10623</v>
      </c>
      <c r="CS2" s="16">
        <v>0</v>
      </c>
      <c r="CT2" s="16">
        <v>10623</v>
      </c>
      <c r="CU2" s="16">
        <v>10099</v>
      </c>
      <c r="CV2" s="16">
        <v>524</v>
      </c>
      <c r="CW2" s="16">
        <v>15159</v>
      </c>
      <c r="CX2" s="16">
        <v>30823</v>
      </c>
      <c r="CY2" s="16">
        <v>8563</v>
      </c>
      <c r="CZ2" s="16">
        <v>7736</v>
      </c>
      <c r="DA2" s="16">
        <v>827</v>
      </c>
      <c r="DB2" s="16">
        <v>22260</v>
      </c>
      <c r="DC2" s="16">
        <v>20192</v>
      </c>
      <c r="DD2" s="16">
        <v>3385</v>
      </c>
      <c r="DE2" s="16">
        <v>3163</v>
      </c>
      <c r="DF2" s="16">
        <v>222</v>
      </c>
      <c r="DG2" s="16">
        <v>16807</v>
      </c>
      <c r="DH2" s="16">
        <v>25336</v>
      </c>
      <c r="DI2" s="16">
        <v>1730</v>
      </c>
      <c r="DJ2" s="16">
        <v>1504</v>
      </c>
      <c r="DK2" s="16">
        <v>226</v>
      </c>
      <c r="DL2" s="16">
        <v>23606</v>
      </c>
      <c r="DM2" s="15">
        <f t="shared" ref="DM2:DM64" si="26">(DK2+DF2+DA2+CV2+CO2+CH2)/($DI2+$DD2+$CY2+$CT2+$CM2+$CF2)</f>
        <v>8.9126107229221499E-2</v>
      </c>
      <c r="DN2" s="15">
        <f t="shared" ref="DN2:DN64" si="27">(DJ2+DE2+CZ2+CU2+CN2+CG2)/($DI2+$DD2+$CY2+$CT2+$CM2+$CF2)</f>
        <v>0.91087389277077846</v>
      </c>
      <c r="DO2" s="15">
        <f t="shared" ref="DO2:DP64" si="28">(CL2+CE2)/($CK2+$CD2)</f>
        <v>1.106631886807367E-3</v>
      </c>
      <c r="DP2" s="15">
        <f t="shared" si="28"/>
        <v>0.99889336811319263</v>
      </c>
      <c r="DQ2" s="15"/>
    </row>
    <row r="3" spans="1:121" s="4" customFormat="1" x14ac:dyDescent="0.45">
      <c r="A3" s="12" t="s">
        <v>129</v>
      </c>
      <c r="B3" s="12">
        <v>1492061</v>
      </c>
      <c r="C3" s="12">
        <v>728436</v>
      </c>
      <c r="D3" s="13">
        <v>77935</v>
      </c>
      <c r="E3" s="14">
        <v>27623</v>
      </c>
      <c r="F3" s="12">
        <v>652</v>
      </c>
      <c r="G3" s="12">
        <v>26971</v>
      </c>
      <c r="H3" s="12">
        <v>17198</v>
      </c>
      <c r="I3" s="12">
        <v>9773</v>
      </c>
      <c r="J3" s="12">
        <v>50312</v>
      </c>
      <c r="K3" s="15">
        <f t="shared" si="0"/>
        <v>0.36235215601942827</v>
      </c>
      <c r="L3" s="15">
        <f t="shared" si="1"/>
        <v>0.63764784398057173</v>
      </c>
      <c r="M3" s="15">
        <f t="shared" si="2"/>
        <v>2.3603518806791443E-2</v>
      </c>
      <c r="N3" s="15">
        <f t="shared" si="3"/>
        <v>0.97639648119320854</v>
      </c>
      <c r="O3" s="16">
        <v>36002</v>
      </c>
      <c r="P3" s="16">
        <v>24376</v>
      </c>
      <c r="Q3" s="16">
        <v>730</v>
      </c>
      <c r="R3" s="16">
        <v>23646</v>
      </c>
      <c r="S3" s="16">
        <v>17294</v>
      </c>
      <c r="T3" s="16">
        <v>6352</v>
      </c>
      <c r="U3" s="16">
        <v>11626</v>
      </c>
      <c r="V3" s="15">
        <f t="shared" si="4"/>
        <v>0.26862894358453859</v>
      </c>
      <c r="W3" s="15">
        <f t="shared" si="5"/>
        <v>0.73137105641546141</v>
      </c>
      <c r="X3" s="15">
        <f t="shared" si="6"/>
        <v>2.9947489333770921E-2</v>
      </c>
      <c r="Y3" s="15">
        <f t="shared" si="7"/>
        <v>0.97005251066622911</v>
      </c>
      <c r="Z3" s="16">
        <v>48094</v>
      </c>
      <c r="AA3" s="16">
        <v>34954</v>
      </c>
      <c r="AB3" s="16">
        <v>989</v>
      </c>
      <c r="AC3" s="16">
        <v>33965</v>
      </c>
      <c r="AD3" s="16">
        <v>26379</v>
      </c>
      <c r="AE3" s="16">
        <v>7586</v>
      </c>
      <c r="AF3" s="16">
        <v>13140</v>
      </c>
      <c r="AG3" s="15">
        <f t="shared" si="8"/>
        <v>0.22334756366848227</v>
      </c>
      <c r="AH3" s="15">
        <f t="shared" si="9"/>
        <v>0.7766524363315177</v>
      </c>
      <c r="AI3" s="15">
        <f t="shared" si="10"/>
        <v>2.8294329690450305E-2</v>
      </c>
      <c r="AJ3" s="15">
        <f t="shared" si="11"/>
        <v>0.97170567030954969</v>
      </c>
      <c r="AK3" s="15">
        <f t="shared" si="12"/>
        <v>0.24193296419086632</v>
      </c>
      <c r="AL3" s="15">
        <f t="shared" si="13"/>
        <v>0.7580670358091337</v>
      </c>
      <c r="AM3" s="15">
        <f t="shared" si="14"/>
        <v>2.897353783920445E-2</v>
      </c>
      <c r="AN3" s="15">
        <f t="shared" si="14"/>
        <v>0.97102646216079558</v>
      </c>
      <c r="AO3" s="16">
        <v>74713</v>
      </c>
      <c r="AP3" s="16">
        <v>57032</v>
      </c>
      <c r="AQ3" s="16">
        <v>1051</v>
      </c>
      <c r="AR3" s="16">
        <v>55981</v>
      </c>
      <c r="AS3" s="16">
        <v>46546</v>
      </c>
      <c r="AT3" s="16">
        <v>9435</v>
      </c>
      <c r="AU3" s="16">
        <v>17681</v>
      </c>
      <c r="AV3" s="15">
        <f t="shared" si="15"/>
        <v>0.16853932584269662</v>
      </c>
      <c r="AW3" s="15">
        <f t="shared" si="16"/>
        <v>0.8314606741573034</v>
      </c>
      <c r="AX3" s="15">
        <f t="shared" si="17"/>
        <v>1.8428250806564735E-2</v>
      </c>
      <c r="AY3" s="15">
        <f t="shared" si="18"/>
        <v>0.98157174919343526</v>
      </c>
      <c r="AZ3" s="16">
        <v>66320</v>
      </c>
      <c r="BA3" s="16">
        <v>52162</v>
      </c>
      <c r="BB3" s="16">
        <v>604</v>
      </c>
      <c r="BC3" s="16">
        <v>51558</v>
      </c>
      <c r="BD3" s="16">
        <v>44387</v>
      </c>
      <c r="BE3" s="16">
        <v>7171</v>
      </c>
      <c r="BF3" s="16">
        <v>14158</v>
      </c>
      <c r="BG3" s="15">
        <f t="shared" si="19"/>
        <v>0.13908607781527599</v>
      </c>
      <c r="BH3" s="15">
        <f t="shared" si="20"/>
        <v>0.86091392218472396</v>
      </c>
      <c r="BI3" s="15">
        <f t="shared" si="21"/>
        <v>1.157931060925578E-2</v>
      </c>
      <c r="BJ3" s="15">
        <f t="shared" si="22"/>
        <v>0.98842068939074423</v>
      </c>
      <c r="BK3" s="16">
        <v>141093</v>
      </c>
      <c r="BL3" s="16">
        <v>109350</v>
      </c>
      <c r="BM3" s="16">
        <v>1030</v>
      </c>
      <c r="BN3" s="16">
        <v>108320</v>
      </c>
      <c r="BO3" s="16">
        <v>94967</v>
      </c>
      <c r="BP3" s="16">
        <v>13353</v>
      </c>
      <c r="BQ3" s="16">
        <v>31743</v>
      </c>
      <c r="BR3" s="16">
        <v>134413</v>
      </c>
      <c r="BS3" s="16">
        <v>97980</v>
      </c>
      <c r="BT3" s="16">
        <v>377</v>
      </c>
      <c r="BU3" s="16">
        <v>97603</v>
      </c>
      <c r="BV3" s="16">
        <v>86909</v>
      </c>
      <c r="BW3" s="16">
        <v>10694</v>
      </c>
      <c r="BX3" s="16">
        <v>36433</v>
      </c>
      <c r="BY3" s="15">
        <f t="shared" si="23"/>
        <v>0.12969036119210622</v>
      </c>
      <c r="BZ3" s="15">
        <f t="shared" si="24"/>
        <v>0.8703096388078938</v>
      </c>
      <c r="CA3" s="15">
        <f t="shared" si="25"/>
        <v>9.6738320001010982E-3</v>
      </c>
      <c r="CB3" s="15">
        <f t="shared" si="25"/>
        <v>0.99032616799989892</v>
      </c>
      <c r="CC3" s="16">
        <v>50026</v>
      </c>
      <c r="CD3" s="16">
        <v>31181</v>
      </c>
      <c r="CE3" s="16">
        <v>55</v>
      </c>
      <c r="CF3" s="16">
        <v>31126</v>
      </c>
      <c r="CG3" s="16">
        <v>28480</v>
      </c>
      <c r="CH3" s="16">
        <v>2646</v>
      </c>
      <c r="CI3" s="16">
        <v>18845</v>
      </c>
      <c r="CJ3" s="16">
        <v>17717</v>
      </c>
      <c r="CK3" s="16">
        <v>9295</v>
      </c>
      <c r="CL3" s="16">
        <v>0</v>
      </c>
      <c r="CM3" s="16">
        <v>9295</v>
      </c>
      <c r="CN3" s="16">
        <v>8387</v>
      </c>
      <c r="CO3" s="16">
        <v>908</v>
      </c>
      <c r="CP3" s="16">
        <v>8422</v>
      </c>
      <c r="CQ3" s="16">
        <v>20774</v>
      </c>
      <c r="CR3" s="16">
        <v>8551</v>
      </c>
      <c r="CS3" s="16">
        <v>0</v>
      </c>
      <c r="CT3" s="16">
        <v>8551</v>
      </c>
      <c r="CU3" s="16">
        <v>8147</v>
      </c>
      <c r="CV3" s="16">
        <v>404</v>
      </c>
      <c r="CW3" s="16">
        <v>12223</v>
      </c>
      <c r="CX3" s="16">
        <v>25253</v>
      </c>
      <c r="CY3" s="16">
        <v>7065</v>
      </c>
      <c r="CZ3" s="16">
        <v>6398</v>
      </c>
      <c r="DA3" s="16">
        <v>667</v>
      </c>
      <c r="DB3" s="16">
        <v>18188</v>
      </c>
      <c r="DC3" s="16">
        <v>15951</v>
      </c>
      <c r="DD3" s="16">
        <v>2637</v>
      </c>
      <c r="DE3" s="16">
        <v>2468</v>
      </c>
      <c r="DF3" s="16">
        <v>169</v>
      </c>
      <c r="DG3" s="16">
        <v>13314</v>
      </c>
      <c r="DH3" s="16">
        <v>20145</v>
      </c>
      <c r="DI3" s="16">
        <v>1307</v>
      </c>
      <c r="DJ3" s="16">
        <v>1099</v>
      </c>
      <c r="DK3" s="16">
        <v>208</v>
      </c>
      <c r="DL3" s="16">
        <v>18838</v>
      </c>
      <c r="DM3" s="15">
        <f t="shared" si="26"/>
        <v>8.3393074473583295E-2</v>
      </c>
      <c r="DN3" s="15">
        <f t="shared" si="27"/>
        <v>0.91660692552641665</v>
      </c>
      <c r="DO3" s="15">
        <f t="shared" si="28"/>
        <v>1.3588299239055243E-3</v>
      </c>
      <c r="DP3" s="15">
        <f t="shared" si="28"/>
        <v>0.99864117007609443</v>
      </c>
      <c r="DQ3" s="15"/>
    </row>
    <row r="4" spans="1:121" s="4" customFormat="1" x14ac:dyDescent="0.45">
      <c r="A4" s="12" t="s">
        <v>185</v>
      </c>
      <c r="B4" s="12">
        <v>82927</v>
      </c>
      <c r="C4" s="12">
        <v>40378</v>
      </c>
      <c r="D4" s="13">
        <v>5116</v>
      </c>
      <c r="E4" s="14">
        <v>1781</v>
      </c>
      <c r="F4" s="12">
        <v>126</v>
      </c>
      <c r="G4" s="12">
        <v>1655</v>
      </c>
      <c r="H4" s="12">
        <v>995</v>
      </c>
      <c r="I4" s="12">
        <v>660</v>
      </c>
      <c r="J4" s="12">
        <v>3335</v>
      </c>
      <c r="K4" s="15">
        <f t="shared" si="0"/>
        <v>0.3987915407854985</v>
      </c>
      <c r="L4" s="15">
        <f t="shared" si="1"/>
        <v>0.6012084592145015</v>
      </c>
      <c r="M4" s="15">
        <f t="shared" si="2"/>
        <v>7.0746771476698486E-2</v>
      </c>
      <c r="N4" s="15">
        <f t="shared" si="3"/>
        <v>0.9292532285233015</v>
      </c>
      <c r="O4" s="16">
        <v>2635</v>
      </c>
      <c r="P4" s="16">
        <v>1670</v>
      </c>
      <c r="Q4" s="16">
        <v>47</v>
      </c>
      <c r="R4" s="16">
        <v>1623</v>
      </c>
      <c r="S4" s="16">
        <v>955</v>
      </c>
      <c r="T4" s="16">
        <v>668</v>
      </c>
      <c r="U4" s="16">
        <v>965</v>
      </c>
      <c r="V4" s="15">
        <f t="shared" si="4"/>
        <v>0.41158348736906963</v>
      </c>
      <c r="W4" s="15">
        <f t="shared" si="5"/>
        <v>0.58841651263093042</v>
      </c>
      <c r="X4" s="15">
        <f t="shared" si="6"/>
        <v>2.8143712574850301E-2</v>
      </c>
      <c r="Y4" s="15">
        <f t="shared" si="7"/>
        <v>0.97185628742514973</v>
      </c>
      <c r="Z4" s="16">
        <v>2873</v>
      </c>
      <c r="AA4" s="16">
        <v>1994</v>
      </c>
      <c r="AB4" s="16">
        <v>76</v>
      </c>
      <c r="AC4" s="16">
        <v>1918</v>
      </c>
      <c r="AD4" s="16">
        <v>1431</v>
      </c>
      <c r="AE4" s="16">
        <v>487</v>
      </c>
      <c r="AF4" s="16">
        <v>879</v>
      </c>
      <c r="AG4" s="15">
        <f t="shared" si="8"/>
        <v>0.25391032325338897</v>
      </c>
      <c r="AH4" s="15">
        <f t="shared" si="9"/>
        <v>0.74608967674661109</v>
      </c>
      <c r="AI4" s="15">
        <f t="shared" si="10"/>
        <v>3.8114343029087262E-2</v>
      </c>
      <c r="AJ4" s="15">
        <f t="shared" si="11"/>
        <v>0.96188565697091277</v>
      </c>
      <c r="AK4" s="15">
        <f t="shared" si="12"/>
        <v>0.32617904546738208</v>
      </c>
      <c r="AL4" s="15">
        <f t="shared" si="13"/>
        <v>0.67382095453261792</v>
      </c>
      <c r="AM4" s="15">
        <f t="shared" si="14"/>
        <v>3.356986899563319E-2</v>
      </c>
      <c r="AN4" s="15">
        <f t="shared" si="14"/>
        <v>0.96643013100436681</v>
      </c>
      <c r="AO4" s="16">
        <v>3877</v>
      </c>
      <c r="AP4" s="16">
        <v>2963</v>
      </c>
      <c r="AQ4" s="16">
        <v>61</v>
      </c>
      <c r="AR4" s="16">
        <v>2902</v>
      </c>
      <c r="AS4" s="16">
        <v>2031</v>
      </c>
      <c r="AT4" s="16">
        <v>871</v>
      </c>
      <c r="AU4" s="16">
        <v>914</v>
      </c>
      <c r="AV4" s="15">
        <f t="shared" si="15"/>
        <v>0.3001378359751895</v>
      </c>
      <c r="AW4" s="15">
        <f t="shared" si="16"/>
        <v>0.6998621640248105</v>
      </c>
      <c r="AX4" s="15">
        <f t="shared" si="17"/>
        <v>2.0587242659466758E-2</v>
      </c>
      <c r="AY4" s="15">
        <f t="shared" si="18"/>
        <v>0.97941275734053324</v>
      </c>
      <c r="AZ4" s="16">
        <v>3481</v>
      </c>
      <c r="BA4" s="16">
        <v>2758</v>
      </c>
      <c r="BB4" s="16">
        <v>23</v>
      </c>
      <c r="BC4" s="16">
        <v>2735</v>
      </c>
      <c r="BD4" s="16">
        <v>2264</v>
      </c>
      <c r="BE4" s="16">
        <v>471</v>
      </c>
      <c r="BF4" s="16">
        <v>723</v>
      </c>
      <c r="BG4" s="15">
        <f t="shared" si="19"/>
        <v>0.17221206581352833</v>
      </c>
      <c r="BH4" s="15">
        <f t="shared" si="20"/>
        <v>0.82778793418647167</v>
      </c>
      <c r="BI4" s="15">
        <f t="shared" si="21"/>
        <v>8.3393763596809282E-3</v>
      </c>
      <c r="BJ4" s="15">
        <f t="shared" si="22"/>
        <v>0.99166062364031904</v>
      </c>
      <c r="BK4" s="16">
        <v>7348</v>
      </c>
      <c r="BL4" s="16">
        <v>5406</v>
      </c>
      <c r="BM4" s="16">
        <v>23</v>
      </c>
      <c r="BN4" s="16">
        <v>5383</v>
      </c>
      <c r="BO4" s="16">
        <v>4088</v>
      </c>
      <c r="BP4" s="16">
        <v>1295</v>
      </c>
      <c r="BQ4" s="16">
        <v>1942</v>
      </c>
      <c r="BR4" s="16">
        <v>6914</v>
      </c>
      <c r="BS4" s="16">
        <v>4916</v>
      </c>
      <c r="BT4" s="16">
        <v>4</v>
      </c>
      <c r="BU4" s="16">
        <v>4912</v>
      </c>
      <c r="BV4" s="16">
        <v>3950</v>
      </c>
      <c r="BW4" s="16">
        <v>962</v>
      </c>
      <c r="BX4" s="16">
        <v>1998</v>
      </c>
      <c r="BY4" s="15">
        <f t="shared" si="23"/>
        <v>0.22589756464976149</v>
      </c>
      <c r="BZ4" s="15">
        <f t="shared" si="24"/>
        <v>0.77410243535023848</v>
      </c>
      <c r="CA4" s="15">
        <f t="shared" si="25"/>
        <v>6.9189054416256314E-3</v>
      </c>
      <c r="CB4" s="15">
        <f t="shared" si="25"/>
        <v>0.99308109455837434</v>
      </c>
      <c r="CC4" s="16">
        <v>3128</v>
      </c>
      <c r="CD4" s="16">
        <v>1921</v>
      </c>
      <c r="CE4" s="16">
        <v>0</v>
      </c>
      <c r="CF4" s="16">
        <v>1921</v>
      </c>
      <c r="CG4" s="16">
        <v>1417</v>
      </c>
      <c r="CH4" s="16">
        <v>504</v>
      </c>
      <c r="CI4" s="16">
        <v>1207</v>
      </c>
      <c r="CJ4" s="16">
        <v>810</v>
      </c>
      <c r="CK4" s="16">
        <v>404</v>
      </c>
      <c r="CL4" s="16">
        <v>0</v>
      </c>
      <c r="CM4" s="16">
        <v>404</v>
      </c>
      <c r="CN4" s="16">
        <v>338</v>
      </c>
      <c r="CO4" s="16">
        <v>66</v>
      </c>
      <c r="CP4" s="16">
        <v>406</v>
      </c>
      <c r="CQ4" s="16">
        <v>1026</v>
      </c>
      <c r="CR4" s="16">
        <v>458</v>
      </c>
      <c r="CS4" s="16">
        <v>0</v>
      </c>
      <c r="CT4" s="16">
        <v>458</v>
      </c>
      <c r="CU4" s="16">
        <v>424</v>
      </c>
      <c r="CV4" s="16">
        <v>34</v>
      </c>
      <c r="CW4" s="16">
        <v>568</v>
      </c>
      <c r="CX4" s="16">
        <v>1116</v>
      </c>
      <c r="CY4" s="16">
        <v>251</v>
      </c>
      <c r="CZ4" s="16">
        <v>200</v>
      </c>
      <c r="DA4" s="16">
        <v>51</v>
      </c>
      <c r="DB4" s="16">
        <v>865</v>
      </c>
      <c r="DC4" s="16">
        <v>987</v>
      </c>
      <c r="DD4" s="16">
        <v>132</v>
      </c>
      <c r="DE4" s="16">
        <v>120</v>
      </c>
      <c r="DF4" s="16">
        <v>12</v>
      </c>
      <c r="DG4" s="16">
        <v>855</v>
      </c>
      <c r="DH4" s="16">
        <v>1067</v>
      </c>
      <c r="DI4" s="16">
        <v>56</v>
      </c>
      <c r="DJ4" s="16">
        <v>56</v>
      </c>
      <c r="DK4" s="16">
        <v>0</v>
      </c>
      <c r="DL4" s="16">
        <v>1011</v>
      </c>
      <c r="DM4" s="15">
        <f t="shared" si="26"/>
        <v>0.20701427684667909</v>
      </c>
      <c r="DN4" s="15">
        <f t="shared" si="27"/>
        <v>0.79298572315332094</v>
      </c>
      <c r="DO4" s="15">
        <f t="shared" si="28"/>
        <v>0</v>
      </c>
      <c r="DP4" s="15">
        <f t="shared" si="28"/>
        <v>1</v>
      </c>
      <c r="DQ4" s="15"/>
    </row>
    <row r="5" spans="1:121" s="4" customFormat="1" x14ac:dyDescent="0.45">
      <c r="A5" s="12" t="s">
        <v>129</v>
      </c>
      <c r="B5" s="12">
        <f>SUM(B13,B18,B24,B33,B37,B41,B47,B52,B59)</f>
        <v>1118088</v>
      </c>
      <c r="C5" s="12">
        <f t="shared" ref="C5:J5" si="29">SUM(C13,C18,C24,C33,C37,C41,C47,C52,C59)</f>
        <v>536127</v>
      </c>
      <c r="D5" s="12">
        <f t="shared" si="29"/>
        <v>58803</v>
      </c>
      <c r="E5" s="12">
        <f t="shared" si="29"/>
        <v>19709</v>
      </c>
      <c r="F5" s="12">
        <f t="shared" si="29"/>
        <v>492</v>
      </c>
      <c r="G5" s="12">
        <f t="shared" si="29"/>
        <v>19217</v>
      </c>
      <c r="H5" s="12">
        <f t="shared" si="29"/>
        <v>12001</v>
      </c>
      <c r="I5" s="12">
        <f t="shared" si="29"/>
        <v>7216</v>
      </c>
      <c r="J5" s="12">
        <f t="shared" si="29"/>
        <v>39094</v>
      </c>
      <c r="K5" s="15">
        <f t="shared" si="0"/>
        <v>0.37550085861476817</v>
      </c>
      <c r="L5" s="15">
        <f t="shared" si="1"/>
        <v>0.62449914138523177</v>
      </c>
      <c r="M5" s="15">
        <f t="shared" si="2"/>
        <v>2.49632147749759E-2</v>
      </c>
      <c r="N5" s="15">
        <f t="shared" si="3"/>
        <v>0.97503678522502413</v>
      </c>
      <c r="O5" s="16">
        <f t="shared" ref="O5:U5" si="30">SUM(O13,O18,O24,O33,O37,O41,O47,O52,O59)</f>
        <v>26148</v>
      </c>
      <c r="P5" s="16">
        <f t="shared" si="30"/>
        <v>17223</v>
      </c>
      <c r="Q5" s="16">
        <f t="shared" si="30"/>
        <v>551</v>
      </c>
      <c r="R5" s="16">
        <f t="shared" si="30"/>
        <v>16672</v>
      </c>
      <c r="S5" s="16">
        <f t="shared" si="30"/>
        <v>11983</v>
      </c>
      <c r="T5" s="16">
        <f t="shared" si="30"/>
        <v>4689</v>
      </c>
      <c r="U5" s="16">
        <f t="shared" si="30"/>
        <v>8925</v>
      </c>
      <c r="V5" s="15">
        <f t="shared" si="4"/>
        <v>0.28125</v>
      </c>
      <c r="W5" s="15">
        <f t="shared" si="5"/>
        <v>0.71875</v>
      </c>
      <c r="X5" s="15">
        <f t="shared" si="6"/>
        <v>3.1992103582418857E-2</v>
      </c>
      <c r="Y5" s="15">
        <f t="shared" si="7"/>
        <v>0.96800789641758112</v>
      </c>
      <c r="Z5" s="16">
        <f t="shared" ref="Z5:AF5" si="31">SUM(Z13,Z18,Z24,Z33,Z37,Z41,Z47,Z52,Z59)</f>
        <v>34036</v>
      </c>
      <c r="AA5" s="16">
        <f t="shared" si="31"/>
        <v>24205</v>
      </c>
      <c r="AB5" s="16">
        <f t="shared" si="31"/>
        <v>818</v>
      </c>
      <c r="AC5" s="16">
        <f t="shared" si="31"/>
        <v>23387</v>
      </c>
      <c r="AD5" s="16">
        <f t="shared" si="31"/>
        <v>17846</v>
      </c>
      <c r="AE5" s="16">
        <f t="shared" si="31"/>
        <v>5541</v>
      </c>
      <c r="AF5" s="16">
        <f t="shared" si="31"/>
        <v>9831</v>
      </c>
      <c r="AG5" s="15">
        <f t="shared" si="8"/>
        <v>0.23692649762688672</v>
      </c>
      <c r="AH5" s="15">
        <f t="shared" si="9"/>
        <v>0.76307350237311322</v>
      </c>
      <c r="AI5" s="15">
        <f t="shared" si="10"/>
        <v>3.3794670522619294E-2</v>
      </c>
      <c r="AJ5" s="15">
        <f t="shared" si="11"/>
        <v>0.96620532947738069</v>
      </c>
      <c r="AK5" s="15">
        <f t="shared" si="12"/>
        <v>0.25537332434658877</v>
      </c>
      <c r="AL5" s="15">
        <f t="shared" si="13"/>
        <v>0.74462667565341123</v>
      </c>
      <c r="AM5" s="15">
        <f t="shared" si="14"/>
        <v>3.3045283383219076E-2</v>
      </c>
      <c r="AN5" s="15">
        <f t="shared" si="14"/>
        <v>0.9669547166167809</v>
      </c>
      <c r="AO5" s="16">
        <f t="shared" ref="AO5:AU5" si="32">SUM(AO13,AO18,AO24,AO33,AO37,AO41,AO47,AO52,AO59)</f>
        <v>53211</v>
      </c>
      <c r="AP5" s="16">
        <f t="shared" si="32"/>
        <v>39758</v>
      </c>
      <c r="AQ5" s="16">
        <f t="shared" si="32"/>
        <v>787</v>
      </c>
      <c r="AR5" s="16">
        <f t="shared" si="32"/>
        <v>38971</v>
      </c>
      <c r="AS5" s="16">
        <f t="shared" si="32"/>
        <v>32049</v>
      </c>
      <c r="AT5" s="16">
        <f t="shared" si="32"/>
        <v>6922</v>
      </c>
      <c r="AU5" s="16">
        <f t="shared" si="32"/>
        <v>13453</v>
      </c>
      <c r="AV5" s="15">
        <f t="shared" si="15"/>
        <v>0.17761925534371711</v>
      </c>
      <c r="AW5" s="15">
        <f t="shared" si="16"/>
        <v>0.82238074465628286</v>
      </c>
      <c r="AX5" s="15">
        <f t="shared" si="17"/>
        <v>1.9794758287640223E-2</v>
      </c>
      <c r="AY5" s="15">
        <f t="shared" si="18"/>
        <v>0.98020524171235979</v>
      </c>
      <c r="AZ5" s="16">
        <f t="shared" ref="AZ5:BF5" si="33">SUM(AZ13,AZ18,AZ24,AZ33,AZ37,AZ41,AZ47,AZ52,AZ59)</f>
        <v>46641</v>
      </c>
      <c r="BA5" s="16">
        <f t="shared" si="33"/>
        <v>35591</v>
      </c>
      <c r="BB5" s="16">
        <f t="shared" si="33"/>
        <v>492</v>
      </c>
      <c r="BC5" s="16">
        <f t="shared" si="33"/>
        <v>35099</v>
      </c>
      <c r="BD5" s="16">
        <f t="shared" si="33"/>
        <v>29920</v>
      </c>
      <c r="BE5" s="16">
        <f t="shared" si="33"/>
        <v>5179</v>
      </c>
      <c r="BF5" s="16">
        <f t="shared" si="33"/>
        <v>11050</v>
      </c>
      <c r="BG5" s="15">
        <f t="shared" si="19"/>
        <v>0.14755406136926977</v>
      </c>
      <c r="BH5" s="15">
        <f t="shared" si="20"/>
        <v>0.85244593863073026</v>
      </c>
      <c r="BI5" s="15">
        <f t="shared" si="21"/>
        <v>1.3823719479643731E-2</v>
      </c>
      <c r="BJ5" s="15">
        <f t="shared" si="22"/>
        <v>0.98617628052035622</v>
      </c>
      <c r="BK5" s="16">
        <f t="shared" ref="BK5:BX5" si="34">SUM(BK13,BK18,BK24,BK33,BK37,BK41,BK47,BK52,BK59)</f>
        <v>101562</v>
      </c>
      <c r="BL5" s="16">
        <f t="shared" si="34"/>
        <v>77357</v>
      </c>
      <c r="BM5" s="16">
        <f t="shared" si="34"/>
        <v>775</v>
      </c>
      <c r="BN5" s="16">
        <f t="shared" si="34"/>
        <v>76582</v>
      </c>
      <c r="BO5" s="16">
        <f t="shared" si="34"/>
        <v>66891</v>
      </c>
      <c r="BP5" s="16">
        <f t="shared" si="34"/>
        <v>9691</v>
      </c>
      <c r="BQ5" s="16">
        <f t="shared" si="34"/>
        <v>24205</v>
      </c>
      <c r="BR5" s="16">
        <f t="shared" si="34"/>
        <v>100583</v>
      </c>
      <c r="BS5" s="16">
        <f t="shared" si="34"/>
        <v>72152</v>
      </c>
      <c r="BT5" s="16">
        <f t="shared" si="34"/>
        <v>261</v>
      </c>
      <c r="BU5" s="16">
        <f t="shared" si="34"/>
        <v>71891</v>
      </c>
      <c r="BV5" s="16">
        <f t="shared" si="34"/>
        <v>63953</v>
      </c>
      <c r="BW5" s="16">
        <f t="shared" si="34"/>
        <v>7938</v>
      </c>
      <c r="BX5" s="16">
        <f t="shared" si="34"/>
        <v>28431</v>
      </c>
      <c r="BY5" s="15">
        <f t="shared" si="23"/>
        <v>0.13359215971744787</v>
      </c>
      <c r="BZ5" s="15">
        <f t="shared" si="24"/>
        <v>0.86640784028255213</v>
      </c>
      <c r="CA5" s="15">
        <f t="shared" si="25"/>
        <v>1.0295386421652777E-2</v>
      </c>
      <c r="CB5" s="15">
        <f t="shared" si="25"/>
        <v>0.98970461357834727</v>
      </c>
      <c r="CC5" s="16">
        <f t="shared" ref="CC5:DL5" si="35">SUM(CC13,CC18,CC24,CC33,CC37,CC41,CC47,CC52,CC59)</f>
        <v>37751</v>
      </c>
      <c r="CD5" s="16">
        <f t="shared" si="35"/>
        <v>23153</v>
      </c>
      <c r="CE5" s="16">
        <f t="shared" si="35"/>
        <v>32</v>
      </c>
      <c r="CF5" s="16">
        <f t="shared" si="35"/>
        <v>23121</v>
      </c>
      <c r="CG5" s="16">
        <f t="shared" si="35"/>
        <v>21234</v>
      </c>
      <c r="CH5" s="16">
        <f t="shared" si="35"/>
        <v>1887</v>
      </c>
      <c r="CI5" s="16">
        <f t="shared" si="35"/>
        <v>14598</v>
      </c>
      <c r="CJ5" s="16">
        <f t="shared" si="35"/>
        <v>13423</v>
      </c>
      <c r="CK5" s="16">
        <f t="shared" si="35"/>
        <v>7004</v>
      </c>
      <c r="CL5" s="16">
        <f t="shared" si="35"/>
        <v>0</v>
      </c>
      <c r="CM5" s="16">
        <f t="shared" si="35"/>
        <v>7004</v>
      </c>
      <c r="CN5" s="16">
        <f t="shared" si="35"/>
        <v>6265</v>
      </c>
      <c r="CO5" s="16">
        <f t="shared" si="35"/>
        <v>739</v>
      </c>
      <c r="CP5" s="16">
        <f t="shared" si="35"/>
        <v>6419</v>
      </c>
      <c r="CQ5" s="16">
        <f t="shared" si="35"/>
        <v>15992</v>
      </c>
      <c r="CR5" s="16">
        <f t="shared" si="35"/>
        <v>6228</v>
      </c>
      <c r="CS5" s="16">
        <f t="shared" si="35"/>
        <v>0</v>
      </c>
      <c r="CT5" s="16">
        <f t="shared" si="35"/>
        <v>6228</v>
      </c>
      <c r="CU5" s="16">
        <f t="shared" si="35"/>
        <v>5948</v>
      </c>
      <c r="CV5" s="16">
        <f t="shared" si="35"/>
        <v>280</v>
      </c>
      <c r="CW5" s="16">
        <f t="shared" si="35"/>
        <v>9764</v>
      </c>
      <c r="CX5" s="16">
        <f t="shared" si="35"/>
        <v>19784</v>
      </c>
      <c r="CY5" s="16">
        <f t="shared" si="35"/>
        <v>5524</v>
      </c>
      <c r="CZ5" s="16">
        <f t="shared" si="35"/>
        <v>5047</v>
      </c>
      <c r="DA5" s="16">
        <f t="shared" si="35"/>
        <v>477</v>
      </c>
      <c r="DB5" s="16">
        <f t="shared" si="35"/>
        <v>14260</v>
      </c>
      <c r="DC5" s="16">
        <f t="shared" si="35"/>
        <v>12736</v>
      </c>
      <c r="DD5" s="16">
        <f t="shared" si="35"/>
        <v>2098</v>
      </c>
      <c r="DE5" s="16">
        <f t="shared" si="35"/>
        <v>1955</v>
      </c>
      <c r="DF5" s="16">
        <f t="shared" si="35"/>
        <v>143</v>
      </c>
      <c r="DG5" s="16">
        <f t="shared" si="35"/>
        <v>10638</v>
      </c>
      <c r="DH5" s="16">
        <f t="shared" si="35"/>
        <v>15457</v>
      </c>
      <c r="DI5" s="16">
        <f t="shared" si="35"/>
        <v>990</v>
      </c>
      <c r="DJ5" s="16">
        <f t="shared" si="35"/>
        <v>816</v>
      </c>
      <c r="DK5" s="16">
        <f t="shared" si="35"/>
        <v>174</v>
      </c>
      <c r="DL5" s="16">
        <f t="shared" si="35"/>
        <v>14467</v>
      </c>
      <c r="DM5" s="15">
        <f t="shared" si="26"/>
        <v>8.2286222617591456E-2</v>
      </c>
      <c r="DN5" s="15">
        <f t="shared" si="27"/>
        <v>0.91771377738240856</v>
      </c>
      <c r="DO5" s="15">
        <f t="shared" si="28"/>
        <v>1.0611135059853433E-3</v>
      </c>
      <c r="DP5" s="15">
        <f t="shared" si="28"/>
        <v>0.99893888649401463</v>
      </c>
      <c r="DQ5" s="15"/>
    </row>
    <row r="6" spans="1:121" s="3" customFormat="1" x14ac:dyDescent="0.45">
      <c r="A6" s="12" t="s">
        <v>127</v>
      </c>
      <c r="B6" s="12">
        <f>SUM(B7:B12)</f>
        <v>73296</v>
      </c>
      <c r="C6" s="12">
        <f t="shared" ref="C6:J6" si="36">SUM(C7:C12)</f>
        <v>35375</v>
      </c>
      <c r="D6" s="12">
        <f t="shared" si="36"/>
        <v>4315</v>
      </c>
      <c r="E6" s="12">
        <f t="shared" si="36"/>
        <v>1289</v>
      </c>
      <c r="F6" s="12">
        <f t="shared" si="36"/>
        <v>1</v>
      </c>
      <c r="G6" s="12">
        <f t="shared" si="36"/>
        <v>1288</v>
      </c>
      <c r="H6" s="12">
        <f t="shared" si="36"/>
        <v>738</v>
      </c>
      <c r="I6" s="12">
        <f t="shared" si="36"/>
        <v>550</v>
      </c>
      <c r="J6" s="12">
        <f t="shared" si="36"/>
        <v>3026</v>
      </c>
      <c r="K6" s="15">
        <f t="shared" si="0"/>
        <v>0.42701863354037267</v>
      </c>
      <c r="L6" s="15">
        <f t="shared" si="1"/>
        <v>0.57298136645962738</v>
      </c>
      <c r="M6" s="15">
        <f t="shared" si="2"/>
        <v>7.7579519006982156E-4</v>
      </c>
      <c r="N6" s="15">
        <f t="shared" si="3"/>
        <v>0.99922420480993013</v>
      </c>
      <c r="O6" s="16">
        <f t="shared" ref="O6:U6" si="37">SUM(O7:O12)</f>
        <v>2341</v>
      </c>
      <c r="P6" s="16">
        <f t="shared" si="37"/>
        <v>1501</v>
      </c>
      <c r="Q6" s="16">
        <f t="shared" si="37"/>
        <v>47</v>
      </c>
      <c r="R6" s="16">
        <f t="shared" si="37"/>
        <v>1454</v>
      </c>
      <c r="S6" s="16">
        <f t="shared" si="37"/>
        <v>866</v>
      </c>
      <c r="T6" s="16">
        <f t="shared" si="37"/>
        <v>588</v>
      </c>
      <c r="U6" s="16">
        <f t="shared" si="37"/>
        <v>840</v>
      </c>
      <c r="V6" s="15">
        <f t="shared" si="4"/>
        <v>0.40440165061898214</v>
      </c>
      <c r="W6" s="15">
        <f t="shared" si="5"/>
        <v>0.59559834938101786</v>
      </c>
      <c r="X6" s="15">
        <f t="shared" si="6"/>
        <v>3.1312458361092602E-2</v>
      </c>
      <c r="Y6" s="15">
        <f t="shared" si="7"/>
        <v>0.96868754163890736</v>
      </c>
      <c r="Z6" s="16">
        <f t="shared" ref="Z6:AF6" si="38">SUM(Z7:Z12)</f>
        <v>2391</v>
      </c>
      <c r="AA6" s="16">
        <f t="shared" si="38"/>
        <v>1622</v>
      </c>
      <c r="AB6" s="16">
        <f t="shared" si="38"/>
        <v>47</v>
      </c>
      <c r="AC6" s="16">
        <f t="shared" si="38"/>
        <v>1575</v>
      </c>
      <c r="AD6" s="16">
        <f t="shared" si="38"/>
        <v>1152</v>
      </c>
      <c r="AE6" s="16">
        <f t="shared" si="38"/>
        <v>423</v>
      </c>
      <c r="AF6" s="16">
        <f t="shared" si="38"/>
        <v>769</v>
      </c>
      <c r="AG6" s="15">
        <f t="shared" si="8"/>
        <v>0.26857142857142857</v>
      </c>
      <c r="AH6" s="15">
        <f t="shared" si="9"/>
        <v>0.73142857142857143</v>
      </c>
      <c r="AI6" s="15">
        <f t="shared" si="10"/>
        <v>2.8976572133168926E-2</v>
      </c>
      <c r="AJ6" s="15">
        <f t="shared" si="11"/>
        <v>0.97102342786683105</v>
      </c>
      <c r="AK6" s="38">
        <f t="shared" si="12"/>
        <v>0.33377352261472432</v>
      </c>
      <c r="AL6" s="38">
        <f t="shared" si="13"/>
        <v>0.66622647738527563</v>
      </c>
      <c r="AM6" s="38">
        <f t="shared" si="14"/>
        <v>3.009926352865834E-2</v>
      </c>
      <c r="AN6" s="38">
        <f t="shared" si="14"/>
        <v>0.96990073647134167</v>
      </c>
      <c r="AO6" s="16">
        <f t="shared" ref="AO6" si="39">SUM(AO7:AO12)</f>
        <v>3328</v>
      </c>
      <c r="AP6" s="16">
        <f t="shared" ref="AP6:AU6" si="40">SUM(AP7:AP12)</f>
        <v>2546</v>
      </c>
      <c r="AQ6" s="16">
        <f t="shared" si="40"/>
        <v>50</v>
      </c>
      <c r="AR6" s="16">
        <f t="shared" si="40"/>
        <v>2496</v>
      </c>
      <c r="AS6" s="16">
        <f t="shared" si="40"/>
        <v>1759</v>
      </c>
      <c r="AT6" s="16">
        <f t="shared" si="40"/>
        <v>737</v>
      </c>
      <c r="AU6" s="16">
        <f t="shared" si="40"/>
        <v>782</v>
      </c>
      <c r="AV6" s="15">
        <f t="shared" si="15"/>
        <v>0.2952724358974359</v>
      </c>
      <c r="AW6" s="15">
        <f t="shared" si="16"/>
        <v>0.7047275641025641</v>
      </c>
      <c r="AX6" s="15">
        <f t="shared" si="17"/>
        <v>1.9638648860958365E-2</v>
      </c>
      <c r="AY6" s="15">
        <f t="shared" si="18"/>
        <v>0.98036135113904166</v>
      </c>
      <c r="AZ6" s="16">
        <f t="shared" ref="AZ6:BF6" si="41">SUM(AZ7:AZ12)</f>
        <v>3102</v>
      </c>
      <c r="BA6" s="16">
        <f t="shared" si="41"/>
        <v>2455</v>
      </c>
      <c r="BB6" s="16">
        <f t="shared" si="41"/>
        <v>18</v>
      </c>
      <c r="BC6" s="16">
        <f t="shared" si="41"/>
        <v>2437</v>
      </c>
      <c r="BD6" s="16">
        <f t="shared" si="41"/>
        <v>2008</v>
      </c>
      <c r="BE6" s="16">
        <f t="shared" si="41"/>
        <v>429</v>
      </c>
      <c r="BF6" s="16">
        <f t="shared" si="41"/>
        <v>647</v>
      </c>
      <c r="BG6" s="15">
        <f t="shared" si="19"/>
        <v>0.17603610997127617</v>
      </c>
      <c r="BH6" s="15">
        <f t="shared" si="20"/>
        <v>0.82396389002872383</v>
      </c>
      <c r="BI6" s="15">
        <f t="shared" si="21"/>
        <v>7.3319755600814666E-3</v>
      </c>
      <c r="BJ6" s="15">
        <f t="shared" si="22"/>
        <v>0.99266802443991853</v>
      </c>
      <c r="BK6" s="16">
        <f t="shared" ref="BK6:DL6" si="42">SUM(BK7:BK12)</f>
        <v>6566</v>
      </c>
      <c r="BL6" s="16">
        <f t="shared" si="42"/>
        <v>4773</v>
      </c>
      <c r="BM6" s="16">
        <f t="shared" si="42"/>
        <v>23</v>
      </c>
      <c r="BN6" s="16">
        <f t="shared" si="42"/>
        <v>4750</v>
      </c>
      <c r="BO6" s="16">
        <f t="shared" si="42"/>
        <v>3564</v>
      </c>
      <c r="BP6" s="16">
        <f t="shared" si="42"/>
        <v>1186</v>
      </c>
      <c r="BQ6" s="16">
        <f t="shared" si="42"/>
        <v>1793</v>
      </c>
      <c r="BR6" s="16">
        <f t="shared" si="42"/>
        <v>6148</v>
      </c>
      <c r="BS6" s="16">
        <f t="shared" si="42"/>
        <v>4378</v>
      </c>
      <c r="BT6" s="16">
        <f t="shared" si="42"/>
        <v>4</v>
      </c>
      <c r="BU6" s="16">
        <f t="shared" si="42"/>
        <v>4374</v>
      </c>
      <c r="BV6" s="16">
        <f t="shared" si="42"/>
        <v>3486</v>
      </c>
      <c r="BW6" s="16">
        <f t="shared" si="42"/>
        <v>888</v>
      </c>
      <c r="BX6" s="16">
        <f t="shared" si="42"/>
        <v>1770</v>
      </c>
      <c r="BY6" s="15">
        <f t="shared" si="23"/>
        <v>0.23049014725759409</v>
      </c>
      <c r="BZ6" s="15">
        <f t="shared" si="24"/>
        <v>0.76950985274240591</v>
      </c>
      <c r="CA6" s="15">
        <f t="shared" si="25"/>
        <v>6.7128321085358957E-3</v>
      </c>
      <c r="CB6" s="15">
        <f t="shared" si="25"/>
        <v>0.9932871678914641</v>
      </c>
      <c r="CC6" s="16">
        <f t="shared" si="42"/>
        <v>2741</v>
      </c>
      <c r="CD6" s="16">
        <f t="shared" si="42"/>
        <v>1769</v>
      </c>
      <c r="CE6" s="16">
        <f t="shared" si="42"/>
        <v>0</v>
      </c>
      <c r="CF6" s="16">
        <f t="shared" si="42"/>
        <v>1769</v>
      </c>
      <c r="CG6" s="16">
        <f t="shared" si="42"/>
        <v>1310</v>
      </c>
      <c r="CH6" s="16">
        <f t="shared" si="42"/>
        <v>459</v>
      </c>
      <c r="CI6" s="16">
        <f t="shared" si="42"/>
        <v>972</v>
      </c>
      <c r="CJ6" s="16">
        <f t="shared" si="42"/>
        <v>715</v>
      </c>
      <c r="CK6" s="16">
        <f t="shared" si="42"/>
        <v>345</v>
      </c>
      <c r="CL6" s="16">
        <f t="shared" si="42"/>
        <v>0</v>
      </c>
      <c r="CM6" s="16">
        <f t="shared" si="42"/>
        <v>345</v>
      </c>
      <c r="CN6" s="16">
        <f t="shared" si="42"/>
        <v>299</v>
      </c>
      <c r="CO6" s="16">
        <f t="shared" si="42"/>
        <v>46</v>
      </c>
      <c r="CP6" s="16">
        <f t="shared" si="42"/>
        <v>370</v>
      </c>
      <c r="CQ6" s="16">
        <f t="shared" si="42"/>
        <v>900</v>
      </c>
      <c r="CR6" s="16">
        <f t="shared" si="42"/>
        <v>416</v>
      </c>
      <c r="CS6" s="16">
        <f t="shared" si="42"/>
        <v>0</v>
      </c>
      <c r="CT6" s="16">
        <f t="shared" si="42"/>
        <v>416</v>
      </c>
      <c r="CU6" s="16">
        <f t="shared" si="42"/>
        <v>382</v>
      </c>
      <c r="CV6" s="16">
        <f t="shared" si="42"/>
        <v>34</v>
      </c>
      <c r="CW6" s="16">
        <f t="shared" si="42"/>
        <v>484</v>
      </c>
      <c r="CX6" s="16">
        <f t="shared" si="42"/>
        <v>1013</v>
      </c>
      <c r="CY6" s="16">
        <f t="shared" si="42"/>
        <v>245</v>
      </c>
      <c r="CZ6" s="16">
        <f t="shared" si="42"/>
        <v>197</v>
      </c>
      <c r="DA6" s="16">
        <f t="shared" si="42"/>
        <v>48</v>
      </c>
      <c r="DB6" s="16">
        <f t="shared" si="42"/>
        <v>768</v>
      </c>
      <c r="DC6" s="16">
        <f t="shared" si="42"/>
        <v>885</v>
      </c>
      <c r="DD6" s="16">
        <f t="shared" si="42"/>
        <v>125</v>
      </c>
      <c r="DE6" s="16">
        <f t="shared" si="42"/>
        <v>113</v>
      </c>
      <c r="DF6" s="16">
        <f t="shared" si="42"/>
        <v>12</v>
      </c>
      <c r="DG6" s="16">
        <f t="shared" si="42"/>
        <v>760</v>
      </c>
      <c r="DH6" s="16">
        <f t="shared" si="42"/>
        <v>930</v>
      </c>
      <c r="DI6" s="16">
        <f t="shared" si="42"/>
        <v>36</v>
      </c>
      <c r="DJ6" s="16">
        <f t="shared" si="42"/>
        <v>36</v>
      </c>
      <c r="DK6" s="16">
        <f t="shared" si="42"/>
        <v>0</v>
      </c>
      <c r="DL6" s="16">
        <f t="shared" si="42"/>
        <v>894</v>
      </c>
      <c r="DM6" s="15">
        <f t="shared" si="26"/>
        <v>0.20401907356948229</v>
      </c>
      <c r="DN6" s="15">
        <f t="shared" si="27"/>
        <v>0.79598092643051777</v>
      </c>
      <c r="DO6" s="15">
        <f t="shared" si="28"/>
        <v>0</v>
      </c>
      <c r="DP6" s="15">
        <f t="shared" si="28"/>
        <v>1</v>
      </c>
      <c r="DQ6" s="15"/>
    </row>
    <row r="7" spans="1:121" s="3" customFormat="1" x14ac:dyDescent="0.45">
      <c r="A7" s="12" t="s">
        <v>134</v>
      </c>
      <c r="B7" s="12">
        <v>1467</v>
      </c>
      <c r="C7" s="12">
        <v>788</v>
      </c>
      <c r="D7" s="13">
        <v>29</v>
      </c>
      <c r="E7" s="14">
        <v>17</v>
      </c>
      <c r="F7" s="12">
        <v>1</v>
      </c>
      <c r="G7" s="12">
        <v>16</v>
      </c>
      <c r="H7" s="12">
        <v>13</v>
      </c>
      <c r="I7" s="12">
        <v>3</v>
      </c>
      <c r="J7" s="12">
        <v>12</v>
      </c>
      <c r="K7" s="15">
        <f t="shared" si="0"/>
        <v>0.1875</v>
      </c>
      <c r="L7" s="15">
        <f t="shared" si="1"/>
        <v>0.8125</v>
      </c>
      <c r="M7" s="15">
        <f t="shared" si="2"/>
        <v>5.8823529411764705E-2</v>
      </c>
      <c r="N7" s="15">
        <f t="shared" si="3"/>
        <v>0.94117647058823528</v>
      </c>
      <c r="O7" s="16">
        <v>10</v>
      </c>
      <c r="P7" s="16">
        <v>10</v>
      </c>
      <c r="Q7" s="16">
        <v>0</v>
      </c>
      <c r="R7" s="16">
        <v>10</v>
      </c>
      <c r="S7" s="16">
        <v>3</v>
      </c>
      <c r="T7" s="16">
        <v>7</v>
      </c>
      <c r="U7" s="16">
        <v>0</v>
      </c>
      <c r="V7" s="15">
        <f t="shared" si="4"/>
        <v>0.7</v>
      </c>
      <c r="W7" s="15">
        <f t="shared" si="5"/>
        <v>0.3</v>
      </c>
      <c r="X7" s="15">
        <f t="shared" si="6"/>
        <v>0</v>
      </c>
      <c r="Y7" s="15">
        <f t="shared" si="7"/>
        <v>1</v>
      </c>
      <c r="Z7" s="16">
        <v>89</v>
      </c>
      <c r="AA7" s="16">
        <v>77</v>
      </c>
      <c r="AB7" s="16">
        <v>0</v>
      </c>
      <c r="AC7" s="16">
        <v>77</v>
      </c>
      <c r="AD7" s="16">
        <v>69</v>
      </c>
      <c r="AE7" s="16">
        <v>8</v>
      </c>
      <c r="AF7" s="16">
        <v>12</v>
      </c>
      <c r="AG7" s="15">
        <f t="shared" si="8"/>
        <v>0.1038961038961039</v>
      </c>
      <c r="AH7" s="15">
        <f t="shared" si="9"/>
        <v>0.89610389610389607</v>
      </c>
      <c r="AI7" s="15">
        <f t="shared" si="10"/>
        <v>0</v>
      </c>
      <c r="AJ7" s="15">
        <f t="shared" si="11"/>
        <v>1</v>
      </c>
      <c r="AK7" s="15">
        <f t="shared" si="12"/>
        <v>0.17241379310344829</v>
      </c>
      <c r="AL7" s="15">
        <f t="shared" si="13"/>
        <v>0.82758620689655171</v>
      </c>
      <c r="AM7" s="15">
        <f t="shared" si="14"/>
        <v>0</v>
      </c>
      <c r="AN7" s="15">
        <f t="shared" si="14"/>
        <v>1</v>
      </c>
      <c r="AO7" s="16">
        <v>94</v>
      </c>
      <c r="AP7" s="16">
        <v>83</v>
      </c>
      <c r="AQ7" s="16">
        <v>0</v>
      </c>
      <c r="AR7" s="16">
        <v>83</v>
      </c>
      <c r="AS7" s="16">
        <v>83</v>
      </c>
      <c r="AT7" s="16">
        <v>0</v>
      </c>
      <c r="AU7" s="16">
        <v>11</v>
      </c>
      <c r="AV7" s="15">
        <f t="shared" si="15"/>
        <v>0</v>
      </c>
      <c r="AW7" s="15">
        <f t="shared" si="16"/>
        <v>1</v>
      </c>
      <c r="AX7" s="15">
        <f t="shared" si="17"/>
        <v>0</v>
      </c>
      <c r="AY7" s="15">
        <f t="shared" si="18"/>
        <v>1</v>
      </c>
      <c r="AZ7" s="16">
        <v>51</v>
      </c>
      <c r="BA7" s="16">
        <v>37</v>
      </c>
      <c r="BB7" s="16">
        <v>0</v>
      </c>
      <c r="BC7" s="16">
        <v>37</v>
      </c>
      <c r="BD7" s="16">
        <v>37</v>
      </c>
      <c r="BE7" s="16">
        <v>0</v>
      </c>
      <c r="BF7" s="16">
        <v>14</v>
      </c>
      <c r="BG7" s="15">
        <f t="shared" si="19"/>
        <v>0</v>
      </c>
      <c r="BH7" s="15">
        <f t="shared" si="20"/>
        <v>1</v>
      </c>
      <c r="BI7" s="15">
        <f t="shared" si="21"/>
        <v>0</v>
      </c>
      <c r="BJ7" s="15">
        <f t="shared" si="22"/>
        <v>1</v>
      </c>
      <c r="BK7" s="16">
        <v>146</v>
      </c>
      <c r="BL7" s="16">
        <v>125</v>
      </c>
      <c r="BM7" s="16">
        <v>0</v>
      </c>
      <c r="BN7" s="16">
        <v>125</v>
      </c>
      <c r="BO7" s="16">
        <v>102</v>
      </c>
      <c r="BP7" s="16">
        <v>23</v>
      </c>
      <c r="BQ7" s="16">
        <v>21</v>
      </c>
      <c r="BR7" s="16">
        <v>140</v>
      </c>
      <c r="BS7" s="16">
        <v>102</v>
      </c>
      <c r="BT7" s="16">
        <v>0</v>
      </c>
      <c r="BU7" s="16">
        <v>102</v>
      </c>
      <c r="BV7" s="16">
        <v>59</v>
      </c>
      <c r="BW7" s="16">
        <v>43</v>
      </c>
      <c r="BX7" s="16">
        <v>38</v>
      </c>
      <c r="BY7" s="15">
        <f t="shared" si="23"/>
        <v>0.19020172910662825</v>
      </c>
      <c r="BZ7" s="15">
        <f t="shared" si="24"/>
        <v>0.80979827089337175</v>
      </c>
      <c r="CA7" s="15">
        <f t="shared" si="25"/>
        <v>0</v>
      </c>
      <c r="CB7" s="15">
        <f t="shared" si="25"/>
        <v>1</v>
      </c>
      <c r="CC7" s="16">
        <v>47</v>
      </c>
      <c r="CD7" s="16">
        <v>42</v>
      </c>
      <c r="CE7" s="16">
        <v>0</v>
      </c>
      <c r="CF7" s="16">
        <v>42</v>
      </c>
      <c r="CG7" s="16">
        <v>35</v>
      </c>
      <c r="CH7" s="16">
        <v>7</v>
      </c>
      <c r="CI7" s="16">
        <v>5</v>
      </c>
      <c r="CJ7" s="16">
        <v>4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4</v>
      </c>
      <c r="CQ7" s="16">
        <v>7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7</v>
      </c>
      <c r="CX7" s="16">
        <v>53</v>
      </c>
      <c r="CY7" s="16">
        <v>33</v>
      </c>
      <c r="CZ7" s="16">
        <v>13</v>
      </c>
      <c r="DA7" s="16">
        <v>20</v>
      </c>
      <c r="DB7" s="16">
        <v>20</v>
      </c>
      <c r="DC7" s="16">
        <v>57</v>
      </c>
      <c r="DD7" s="16">
        <v>0</v>
      </c>
      <c r="DE7" s="16">
        <v>0</v>
      </c>
      <c r="DF7" s="16">
        <v>0</v>
      </c>
      <c r="DG7" s="16">
        <v>57</v>
      </c>
      <c r="DH7" s="16">
        <v>61</v>
      </c>
      <c r="DI7" s="16">
        <v>4</v>
      </c>
      <c r="DJ7" s="16">
        <v>4</v>
      </c>
      <c r="DK7" s="16">
        <v>0</v>
      </c>
      <c r="DL7" s="16">
        <v>57</v>
      </c>
      <c r="DM7" s="15">
        <f t="shared" si="26"/>
        <v>0.34177215189873417</v>
      </c>
      <c r="DN7" s="15">
        <f t="shared" si="27"/>
        <v>0.65822784810126578</v>
      </c>
      <c r="DO7" s="15">
        <f t="shared" si="28"/>
        <v>0</v>
      </c>
      <c r="DP7" s="15">
        <f t="shared" si="28"/>
        <v>1</v>
      </c>
      <c r="DQ7" s="16"/>
    </row>
    <row r="8" spans="1:121" s="3" customFormat="1" x14ac:dyDescent="0.45">
      <c r="A8" s="12" t="s">
        <v>135</v>
      </c>
      <c r="B8" s="12">
        <v>12047</v>
      </c>
      <c r="C8" s="12">
        <v>5580</v>
      </c>
      <c r="D8" s="13">
        <v>587</v>
      </c>
      <c r="E8" s="14">
        <v>209</v>
      </c>
      <c r="F8" s="12">
        <v>0</v>
      </c>
      <c r="G8" s="12">
        <v>209</v>
      </c>
      <c r="H8" s="12">
        <v>177</v>
      </c>
      <c r="I8" s="12">
        <v>32</v>
      </c>
      <c r="J8" s="12">
        <v>378</v>
      </c>
      <c r="K8" s="15">
        <f t="shared" si="0"/>
        <v>0.15311004784688995</v>
      </c>
      <c r="L8" s="15">
        <f t="shared" si="1"/>
        <v>0.84688995215311003</v>
      </c>
      <c r="M8" s="15">
        <f t="shared" si="2"/>
        <v>0</v>
      </c>
      <c r="N8" s="15">
        <f t="shared" si="3"/>
        <v>1</v>
      </c>
      <c r="O8" s="16">
        <v>383</v>
      </c>
      <c r="P8" s="16">
        <v>254</v>
      </c>
      <c r="Q8" s="16">
        <v>0</v>
      </c>
      <c r="R8" s="16">
        <v>254</v>
      </c>
      <c r="S8" s="16">
        <v>139</v>
      </c>
      <c r="T8" s="16">
        <v>115</v>
      </c>
      <c r="U8" s="16">
        <v>129</v>
      </c>
      <c r="V8" s="15">
        <f t="shared" si="4"/>
        <v>0.452755905511811</v>
      </c>
      <c r="W8" s="15">
        <f t="shared" si="5"/>
        <v>0.547244094488189</v>
      </c>
      <c r="X8" s="15">
        <f t="shared" si="6"/>
        <v>0</v>
      </c>
      <c r="Y8" s="15">
        <f t="shared" si="7"/>
        <v>1</v>
      </c>
      <c r="Z8" s="16">
        <v>306</v>
      </c>
      <c r="AA8" s="16">
        <v>208</v>
      </c>
      <c r="AB8" s="16">
        <v>0</v>
      </c>
      <c r="AC8" s="16">
        <v>208</v>
      </c>
      <c r="AD8" s="16">
        <v>148</v>
      </c>
      <c r="AE8" s="16">
        <v>60</v>
      </c>
      <c r="AF8" s="16">
        <v>98</v>
      </c>
      <c r="AG8" s="15">
        <f t="shared" si="8"/>
        <v>0.28846153846153844</v>
      </c>
      <c r="AH8" s="15">
        <f t="shared" si="9"/>
        <v>0.71153846153846156</v>
      </c>
      <c r="AI8" s="15">
        <f t="shared" si="10"/>
        <v>0</v>
      </c>
      <c r="AJ8" s="15">
        <f t="shared" si="11"/>
        <v>1</v>
      </c>
      <c r="AK8" s="15">
        <f t="shared" si="12"/>
        <v>0.37878787878787878</v>
      </c>
      <c r="AL8" s="15">
        <f t="shared" si="13"/>
        <v>0.62121212121212122</v>
      </c>
      <c r="AM8" s="15">
        <f t="shared" si="14"/>
        <v>0</v>
      </c>
      <c r="AN8" s="15">
        <f t="shared" si="14"/>
        <v>1</v>
      </c>
      <c r="AO8" s="16">
        <v>509</v>
      </c>
      <c r="AP8" s="16">
        <v>418</v>
      </c>
      <c r="AQ8" s="16">
        <v>0</v>
      </c>
      <c r="AR8" s="16">
        <v>418</v>
      </c>
      <c r="AS8" s="16">
        <v>225</v>
      </c>
      <c r="AT8" s="16">
        <v>193</v>
      </c>
      <c r="AU8" s="16">
        <v>91</v>
      </c>
      <c r="AV8" s="15">
        <f t="shared" si="15"/>
        <v>0.46172248803827753</v>
      </c>
      <c r="AW8" s="15">
        <f t="shared" si="16"/>
        <v>0.53827751196172247</v>
      </c>
      <c r="AX8" s="15">
        <f t="shared" si="17"/>
        <v>0</v>
      </c>
      <c r="AY8" s="15">
        <f t="shared" si="18"/>
        <v>1</v>
      </c>
      <c r="AZ8" s="16">
        <v>432</v>
      </c>
      <c r="BA8" s="16">
        <v>323</v>
      </c>
      <c r="BB8" s="16">
        <v>0</v>
      </c>
      <c r="BC8" s="16">
        <v>323</v>
      </c>
      <c r="BD8" s="16">
        <v>257</v>
      </c>
      <c r="BE8" s="16">
        <v>66</v>
      </c>
      <c r="BF8" s="16">
        <v>109</v>
      </c>
      <c r="BG8" s="15">
        <f t="shared" si="19"/>
        <v>0.2043343653250774</v>
      </c>
      <c r="BH8" s="15">
        <f t="shared" si="20"/>
        <v>0.79566563467492257</v>
      </c>
      <c r="BI8" s="15">
        <f t="shared" si="21"/>
        <v>0</v>
      </c>
      <c r="BJ8" s="15">
        <f t="shared" si="22"/>
        <v>1</v>
      </c>
      <c r="BK8" s="16">
        <v>1043</v>
      </c>
      <c r="BL8" s="16">
        <v>777</v>
      </c>
      <c r="BM8" s="16">
        <v>0</v>
      </c>
      <c r="BN8" s="16">
        <v>777</v>
      </c>
      <c r="BO8" s="16">
        <v>602</v>
      </c>
      <c r="BP8" s="16">
        <v>175</v>
      </c>
      <c r="BQ8" s="16">
        <v>266</v>
      </c>
      <c r="BR8" s="16">
        <v>1166</v>
      </c>
      <c r="BS8" s="16">
        <v>719</v>
      </c>
      <c r="BT8" s="16">
        <v>0</v>
      </c>
      <c r="BU8" s="16">
        <v>719</v>
      </c>
      <c r="BV8" s="16">
        <v>489</v>
      </c>
      <c r="BW8" s="16">
        <v>230</v>
      </c>
      <c r="BX8" s="16">
        <v>447</v>
      </c>
      <c r="BY8" s="15">
        <f t="shared" si="23"/>
        <v>0.29682610639248996</v>
      </c>
      <c r="BZ8" s="15">
        <f t="shared" si="24"/>
        <v>0.70317389360751004</v>
      </c>
      <c r="CA8" s="15">
        <f t="shared" si="25"/>
        <v>0</v>
      </c>
      <c r="CB8" s="15">
        <f t="shared" si="25"/>
        <v>1</v>
      </c>
      <c r="CC8" s="16">
        <v>442</v>
      </c>
      <c r="CD8" s="16">
        <v>267</v>
      </c>
      <c r="CE8" s="16">
        <v>0</v>
      </c>
      <c r="CF8" s="16">
        <v>267</v>
      </c>
      <c r="CG8" s="16">
        <v>169</v>
      </c>
      <c r="CH8" s="16">
        <v>98</v>
      </c>
      <c r="CI8" s="16">
        <v>175</v>
      </c>
      <c r="CJ8" s="16">
        <v>110</v>
      </c>
      <c r="CK8" s="16">
        <v>51</v>
      </c>
      <c r="CL8" s="16">
        <v>0</v>
      </c>
      <c r="CM8" s="16">
        <v>51</v>
      </c>
      <c r="CN8" s="16">
        <v>34</v>
      </c>
      <c r="CO8" s="16">
        <v>17</v>
      </c>
      <c r="CP8" s="16">
        <v>59</v>
      </c>
      <c r="CQ8" s="16">
        <v>134</v>
      </c>
      <c r="CR8" s="16">
        <v>39</v>
      </c>
      <c r="CS8" s="16">
        <v>0</v>
      </c>
      <c r="CT8" s="16">
        <v>39</v>
      </c>
      <c r="CU8" s="16">
        <v>39</v>
      </c>
      <c r="CV8" s="16">
        <v>0</v>
      </c>
      <c r="CW8" s="16">
        <v>95</v>
      </c>
      <c r="CX8" s="16">
        <v>114</v>
      </c>
      <c r="CY8" s="16">
        <v>50</v>
      </c>
      <c r="CZ8" s="16">
        <v>44</v>
      </c>
      <c r="DA8" s="16">
        <v>6</v>
      </c>
      <c r="DB8" s="16">
        <v>64</v>
      </c>
      <c r="DC8" s="16">
        <v>212</v>
      </c>
      <c r="DD8" s="16">
        <v>0</v>
      </c>
      <c r="DE8" s="16">
        <v>0</v>
      </c>
      <c r="DF8" s="16">
        <v>0</v>
      </c>
      <c r="DG8" s="16">
        <v>212</v>
      </c>
      <c r="DH8" s="16">
        <v>142</v>
      </c>
      <c r="DI8" s="16">
        <v>7</v>
      </c>
      <c r="DJ8" s="16">
        <v>7</v>
      </c>
      <c r="DK8" s="16">
        <v>0</v>
      </c>
      <c r="DL8" s="16">
        <v>135</v>
      </c>
      <c r="DM8" s="15">
        <f t="shared" si="26"/>
        <v>0.2922705314009662</v>
      </c>
      <c r="DN8" s="15">
        <f t="shared" si="27"/>
        <v>0.70772946859903385</v>
      </c>
      <c r="DO8" s="15">
        <f t="shared" si="28"/>
        <v>0</v>
      </c>
      <c r="DP8" s="15">
        <f t="shared" si="28"/>
        <v>1</v>
      </c>
      <c r="DQ8" s="16"/>
    </row>
    <row r="9" spans="1:121" s="3" customFormat="1" x14ac:dyDescent="0.45">
      <c r="A9" s="12" t="s">
        <v>136</v>
      </c>
      <c r="B9" s="12">
        <v>8414</v>
      </c>
      <c r="C9" s="12">
        <v>3875</v>
      </c>
      <c r="D9" s="13">
        <v>518</v>
      </c>
      <c r="E9" s="14">
        <v>156</v>
      </c>
      <c r="F9" s="12">
        <v>0</v>
      </c>
      <c r="G9" s="12">
        <v>156</v>
      </c>
      <c r="H9" s="12">
        <v>62</v>
      </c>
      <c r="I9" s="12">
        <v>94</v>
      </c>
      <c r="J9" s="12">
        <v>362</v>
      </c>
      <c r="K9" s="15">
        <f t="shared" si="0"/>
        <v>0.60256410256410253</v>
      </c>
      <c r="L9" s="15">
        <f t="shared" si="1"/>
        <v>0.39743589743589741</v>
      </c>
      <c r="M9" s="15">
        <f t="shared" si="2"/>
        <v>0</v>
      </c>
      <c r="N9" s="15">
        <f t="shared" si="3"/>
        <v>1</v>
      </c>
      <c r="O9" s="16">
        <v>159</v>
      </c>
      <c r="P9" s="16">
        <v>124</v>
      </c>
      <c r="Q9" s="16">
        <v>0</v>
      </c>
      <c r="R9" s="16">
        <v>124</v>
      </c>
      <c r="S9" s="16">
        <v>103</v>
      </c>
      <c r="T9" s="16">
        <v>21</v>
      </c>
      <c r="U9" s="16">
        <v>35</v>
      </c>
      <c r="V9" s="15">
        <f t="shared" si="4"/>
        <v>0.16935483870967741</v>
      </c>
      <c r="W9" s="15">
        <f t="shared" si="5"/>
        <v>0.83064516129032262</v>
      </c>
      <c r="X9" s="15">
        <f t="shared" si="6"/>
        <v>0</v>
      </c>
      <c r="Y9" s="15">
        <f t="shared" si="7"/>
        <v>1</v>
      </c>
      <c r="Z9" s="16">
        <v>144</v>
      </c>
      <c r="AA9" s="16">
        <v>107</v>
      </c>
      <c r="AB9" s="16">
        <v>16</v>
      </c>
      <c r="AC9" s="16">
        <v>91</v>
      </c>
      <c r="AD9" s="16">
        <v>71</v>
      </c>
      <c r="AE9" s="16">
        <v>20</v>
      </c>
      <c r="AF9" s="16">
        <v>37</v>
      </c>
      <c r="AG9" s="15">
        <f t="shared" si="8"/>
        <v>0.21978021978021978</v>
      </c>
      <c r="AH9" s="15">
        <f t="shared" si="9"/>
        <v>0.78021978021978022</v>
      </c>
      <c r="AI9" s="15">
        <f t="shared" si="10"/>
        <v>0.14953271028037382</v>
      </c>
      <c r="AJ9" s="15">
        <f t="shared" si="11"/>
        <v>0.85046728971962615</v>
      </c>
      <c r="AK9" s="15">
        <f t="shared" si="12"/>
        <v>0.19069767441860466</v>
      </c>
      <c r="AL9" s="15">
        <f t="shared" si="13"/>
        <v>0.80930232558139537</v>
      </c>
      <c r="AM9" s="15">
        <f t="shared" si="14"/>
        <v>6.9264069264069264E-2</v>
      </c>
      <c r="AN9" s="15">
        <f t="shared" si="14"/>
        <v>0.93073593073593075</v>
      </c>
      <c r="AO9" s="16">
        <v>259</v>
      </c>
      <c r="AP9" s="16">
        <v>215</v>
      </c>
      <c r="AQ9" s="16">
        <v>11</v>
      </c>
      <c r="AR9" s="16">
        <v>204</v>
      </c>
      <c r="AS9" s="16">
        <v>166</v>
      </c>
      <c r="AT9" s="16">
        <v>38</v>
      </c>
      <c r="AU9" s="16">
        <v>44</v>
      </c>
      <c r="AV9" s="15">
        <f t="shared" si="15"/>
        <v>0.18627450980392157</v>
      </c>
      <c r="AW9" s="15">
        <f t="shared" si="16"/>
        <v>0.81372549019607843</v>
      </c>
      <c r="AX9" s="15">
        <f t="shared" si="17"/>
        <v>5.1162790697674418E-2</v>
      </c>
      <c r="AY9" s="15">
        <f t="shared" si="18"/>
        <v>0.94883720930232562</v>
      </c>
      <c r="AZ9" s="16">
        <v>274</v>
      </c>
      <c r="BA9" s="16">
        <v>223</v>
      </c>
      <c r="BB9" s="16">
        <v>13</v>
      </c>
      <c r="BC9" s="16">
        <v>210</v>
      </c>
      <c r="BD9" s="16">
        <v>204</v>
      </c>
      <c r="BE9" s="16">
        <v>6</v>
      </c>
      <c r="BF9" s="16">
        <v>51</v>
      </c>
      <c r="BG9" s="15">
        <f t="shared" si="19"/>
        <v>2.8571428571428571E-2</v>
      </c>
      <c r="BH9" s="15">
        <f t="shared" si="20"/>
        <v>0.97142857142857142</v>
      </c>
      <c r="BI9" s="15">
        <f t="shared" si="21"/>
        <v>5.829596412556054E-2</v>
      </c>
      <c r="BJ9" s="15">
        <f t="shared" si="22"/>
        <v>0.94170403587443952</v>
      </c>
      <c r="BK9" s="16">
        <v>918</v>
      </c>
      <c r="BL9" s="16">
        <v>760</v>
      </c>
      <c r="BM9" s="16">
        <v>0</v>
      </c>
      <c r="BN9" s="16">
        <v>760</v>
      </c>
      <c r="BO9" s="16">
        <v>629</v>
      </c>
      <c r="BP9" s="16">
        <v>131</v>
      </c>
      <c r="BQ9" s="16">
        <v>158</v>
      </c>
      <c r="BR9" s="16">
        <v>837</v>
      </c>
      <c r="BS9" s="16">
        <v>560</v>
      </c>
      <c r="BT9" s="16">
        <v>0</v>
      </c>
      <c r="BU9" s="16">
        <v>560</v>
      </c>
      <c r="BV9" s="16">
        <v>534</v>
      </c>
      <c r="BW9" s="16">
        <v>26</v>
      </c>
      <c r="BX9" s="16">
        <v>277</v>
      </c>
      <c r="BY9" s="15">
        <f t="shared" si="23"/>
        <v>0.11591695501730104</v>
      </c>
      <c r="BZ9" s="15">
        <f t="shared" si="24"/>
        <v>0.88408304498269896</v>
      </c>
      <c r="CA9" s="15">
        <f t="shared" si="25"/>
        <v>1.3651877133105802E-2</v>
      </c>
      <c r="CB9" s="15">
        <f t="shared" si="25"/>
        <v>0.98634812286689422</v>
      </c>
      <c r="CC9" s="16">
        <v>299</v>
      </c>
      <c r="CD9" s="16">
        <v>261</v>
      </c>
      <c r="CE9" s="16">
        <v>0</v>
      </c>
      <c r="CF9" s="16">
        <v>261</v>
      </c>
      <c r="CG9" s="16">
        <v>197</v>
      </c>
      <c r="CH9" s="16">
        <v>64</v>
      </c>
      <c r="CI9" s="16">
        <v>38</v>
      </c>
      <c r="CJ9" s="16">
        <v>72</v>
      </c>
      <c r="CK9" s="16">
        <v>53</v>
      </c>
      <c r="CL9" s="16">
        <v>0</v>
      </c>
      <c r="CM9" s="16">
        <v>53</v>
      </c>
      <c r="CN9" s="16">
        <v>50</v>
      </c>
      <c r="CO9" s="16">
        <v>3</v>
      </c>
      <c r="CP9" s="16">
        <v>19</v>
      </c>
      <c r="CQ9" s="16">
        <v>145</v>
      </c>
      <c r="CR9" s="16">
        <v>88</v>
      </c>
      <c r="CS9" s="16">
        <v>0</v>
      </c>
      <c r="CT9" s="16">
        <v>88</v>
      </c>
      <c r="CU9" s="16">
        <v>88</v>
      </c>
      <c r="CV9" s="16">
        <v>0</v>
      </c>
      <c r="CW9" s="16">
        <v>57</v>
      </c>
      <c r="CX9" s="16">
        <v>85</v>
      </c>
      <c r="CY9" s="16">
        <v>12</v>
      </c>
      <c r="CZ9" s="16">
        <v>8</v>
      </c>
      <c r="DA9" s="16">
        <v>4</v>
      </c>
      <c r="DB9" s="16">
        <v>73</v>
      </c>
      <c r="DC9" s="16">
        <v>102</v>
      </c>
      <c r="DD9" s="16">
        <v>26</v>
      </c>
      <c r="DE9" s="16">
        <v>26</v>
      </c>
      <c r="DF9" s="16">
        <v>0</v>
      </c>
      <c r="DG9" s="16">
        <v>76</v>
      </c>
      <c r="DH9" s="16">
        <v>63</v>
      </c>
      <c r="DI9" s="16">
        <v>0</v>
      </c>
      <c r="DJ9" s="16">
        <v>0</v>
      </c>
      <c r="DK9" s="16">
        <v>0</v>
      </c>
      <c r="DL9" s="16">
        <v>63</v>
      </c>
      <c r="DM9" s="15">
        <f t="shared" si="26"/>
        <v>0.16136363636363638</v>
      </c>
      <c r="DN9" s="15">
        <f t="shared" si="27"/>
        <v>0.83863636363636362</v>
      </c>
      <c r="DO9" s="15">
        <f t="shared" si="28"/>
        <v>0</v>
      </c>
      <c r="DP9" s="15">
        <f t="shared" si="28"/>
        <v>1</v>
      </c>
      <c r="DQ9" s="16"/>
    </row>
    <row r="10" spans="1:121" s="3" customFormat="1" x14ac:dyDescent="0.45">
      <c r="A10" s="12" t="s">
        <v>137</v>
      </c>
      <c r="B10" s="12">
        <v>19222</v>
      </c>
      <c r="C10" s="12">
        <v>9805</v>
      </c>
      <c r="D10" s="13">
        <v>1385</v>
      </c>
      <c r="E10" s="14">
        <v>471</v>
      </c>
      <c r="F10" s="12">
        <v>0</v>
      </c>
      <c r="G10" s="12">
        <v>471</v>
      </c>
      <c r="H10" s="12">
        <v>220</v>
      </c>
      <c r="I10" s="12">
        <v>251</v>
      </c>
      <c r="J10" s="12">
        <v>914</v>
      </c>
      <c r="K10" s="15">
        <f t="shared" si="0"/>
        <v>0.53290870488322717</v>
      </c>
      <c r="L10" s="15">
        <f t="shared" si="1"/>
        <v>0.46709129511677283</v>
      </c>
      <c r="M10" s="15">
        <f t="shared" si="2"/>
        <v>0</v>
      </c>
      <c r="N10" s="15">
        <f t="shared" si="3"/>
        <v>1</v>
      </c>
      <c r="O10" s="16">
        <v>685</v>
      </c>
      <c r="P10" s="16">
        <v>401</v>
      </c>
      <c r="Q10" s="16">
        <v>0</v>
      </c>
      <c r="R10" s="16">
        <v>401</v>
      </c>
      <c r="S10" s="16">
        <v>183</v>
      </c>
      <c r="T10" s="16">
        <v>218</v>
      </c>
      <c r="U10" s="16">
        <v>284</v>
      </c>
      <c r="V10" s="15">
        <f t="shared" si="4"/>
        <v>0.54364089775561097</v>
      </c>
      <c r="W10" s="15">
        <f t="shared" si="5"/>
        <v>0.45635910224438903</v>
      </c>
      <c r="X10" s="15">
        <f t="shared" si="6"/>
        <v>0</v>
      </c>
      <c r="Y10" s="15">
        <f t="shared" si="7"/>
        <v>1</v>
      </c>
      <c r="Z10" s="16">
        <v>792</v>
      </c>
      <c r="AA10" s="16">
        <v>453</v>
      </c>
      <c r="AB10" s="16">
        <v>0</v>
      </c>
      <c r="AC10" s="16">
        <v>453</v>
      </c>
      <c r="AD10" s="16">
        <v>354</v>
      </c>
      <c r="AE10" s="16">
        <v>99</v>
      </c>
      <c r="AF10" s="16">
        <v>339</v>
      </c>
      <c r="AG10" s="15">
        <f t="shared" si="8"/>
        <v>0.2185430463576159</v>
      </c>
      <c r="AH10" s="15">
        <f t="shared" si="9"/>
        <v>0.7814569536423841</v>
      </c>
      <c r="AI10" s="15">
        <f t="shared" si="10"/>
        <v>0</v>
      </c>
      <c r="AJ10" s="15">
        <f t="shared" si="11"/>
        <v>1</v>
      </c>
      <c r="AK10" s="15">
        <f t="shared" si="12"/>
        <v>0.37119437939110073</v>
      </c>
      <c r="AL10" s="15">
        <f t="shared" si="13"/>
        <v>0.62880562060889933</v>
      </c>
      <c r="AM10" s="15">
        <f t="shared" si="14"/>
        <v>0</v>
      </c>
      <c r="AN10" s="15">
        <f t="shared" si="14"/>
        <v>1</v>
      </c>
      <c r="AO10" s="16">
        <v>991</v>
      </c>
      <c r="AP10" s="16">
        <v>767</v>
      </c>
      <c r="AQ10" s="16">
        <v>39</v>
      </c>
      <c r="AR10" s="16">
        <v>728</v>
      </c>
      <c r="AS10" s="16">
        <v>505</v>
      </c>
      <c r="AT10" s="16">
        <v>223</v>
      </c>
      <c r="AU10" s="16">
        <v>224</v>
      </c>
      <c r="AV10" s="15">
        <f t="shared" si="15"/>
        <v>0.30631868131868134</v>
      </c>
      <c r="AW10" s="15">
        <f t="shared" si="16"/>
        <v>0.69368131868131866</v>
      </c>
      <c r="AX10" s="15">
        <f t="shared" si="17"/>
        <v>5.0847457627118647E-2</v>
      </c>
      <c r="AY10" s="15">
        <f t="shared" si="18"/>
        <v>0.94915254237288138</v>
      </c>
      <c r="AZ10" s="16">
        <v>888</v>
      </c>
      <c r="BA10" s="16">
        <v>714</v>
      </c>
      <c r="BB10" s="16">
        <v>0</v>
      </c>
      <c r="BC10" s="16">
        <v>714</v>
      </c>
      <c r="BD10" s="16">
        <v>579</v>
      </c>
      <c r="BE10" s="16">
        <v>135</v>
      </c>
      <c r="BF10" s="16">
        <v>174</v>
      </c>
      <c r="BG10" s="15">
        <f t="shared" si="19"/>
        <v>0.18907563025210083</v>
      </c>
      <c r="BH10" s="15">
        <f t="shared" si="20"/>
        <v>0.81092436974789917</v>
      </c>
      <c r="BI10" s="15">
        <f t="shared" si="21"/>
        <v>0</v>
      </c>
      <c r="BJ10" s="15">
        <f t="shared" si="22"/>
        <v>1</v>
      </c>
      <c r="BK10" s="16">
        <v>1678</v>
      </c>
      <c r="BL10" s="16">
        <v>1214</v>
      </c>
      <c r="BM10" s="16">
        <v>0</v>
      </c>
      <c r="BN10" s="16">
        <v>1214</v>
      </c>
      <c r="BO10" s="16">
        <v>831</v>
      </c>
      <c r="BP10" s="16">
        <v>383</v>
      </c>
      <c r="BQ10" s="16">
        <v>464</v>
      </c>
      <c r="BR10" s="16">
        <v>1449</v>
      </c>
      <c r="BS10" s="16">
        <v>1007</v>
      </c>
      <c r="BT10" s="16">
        <v>0</v>
      </c>
      <c r="BU10" s="16">
        <v>1007</v>
      </c>
      <c r="BV10" s="16">
        <v>793</v>
      </c>
      <c r="BW10" s="16">
        <v>214</v>
      </c>
      <c r="BX10" s="16">
        <v>442</v>
      </c>
      <c r="BY10" s="15">
        <f t="shared" si="23"/>
        <v>0.26071526071526069</v>
      </c>
      <c r="BZ10" s="15">
        <f t="shared" si="24"/>
        <v>0.73928473928473926</v>
      </c>
      <c r="CA10" s="15">
        <f t="shared" si="25"/>
        <v>1.0534846029173419E-2</v>
      </c>
      <c r="CB10" s="15">
        <f t="shared" si="25"/>
        <v>0.98946515397082657</v>
      </c>
      <c r="CC10" s="16">
        <v>719</v>
      </c>
      <c r="CD10" s="16">
        <v>473</v>
      </c>
      <c r="CE10" s="16">
        <v>0</v>
      </c>
      <c r="CF10" s="16">
        <v>473</v>
      </c>
      <c r="CG10" s="16">
        <v>359</v>
      </c>
      <c r="CH10" s="16">
        <v>114</v>
      </c>
      <c r="CI10" s="16">
        <v>246</v>
      </c>
      <c r="CJ10" s="16">
        <v>221</v>
      </c>
      <c r="CK10" s="16">
        <v>121</v>
      </c>
      <c r="CL10" s="16">
        <v>0</v>
      </c>
      <c r="CM10" s="16">
        <v>121</v>
      </c>
      <c r="CN10" s="16">
        <v>115</v>
      </c>
      <c r="CO10" s="16">
        <v>6</v>
      </c>
      <c r="CP10" s="16">
        <v>100</v>
      </c>
      <c r="CQ10" s="16">
        <v>296</v>
      </c>
      <c r="CR10" s="16">
        <v>119</v>
      </c>
      <c r="CS10" s="16">
        <v>0</v>
      </c>
      <c r="CT10" s="16">
        <v>119</v>
      </c>
      <c r="CU10" s="16">
        <v>112</v>
      </c>
      <c r="CV10" s="16">
        <v>7</v>
      </c>
      <c r="CW10" s="16">
        <v>177</v>
      </c>
      <c r="CX10" s="16">
        <v>245</v>
      </c>
      <c r="CY10" s="16">
        <v>36</v>
      </c>
      <c r="CZ10" s="16">
        <v>23</v>
      </c>
      <c r="DA10" s="16">
        <v>13</v>
      </c>
      <c r="DB10" s="16">
        <v>209</v>
      </c>
      <c r="DC10" s="16">
        <v>214</v>
      </c>
      <c r="DD10" s="16">
        <v>34</v>
      </c>
      <c r="DE10" s="16">
        <v>22</v>
      </c>
      <c r="DF10" s="16">
        <v>12</v>
      </c>
      <c r="DG10" s="16">
        <v>180</v>
      </c>
      <c r="DH10" s="16">
        <v>242</v>
      </c>
      <c r="DI10" s="16">
        <v>20</v>
      </c>
      <c r="DJ10" s="16">
        <v>20</v>
      </c>
      <c r="DK10" s="16">
        <v>0</v>
      </c>
      <c r="DL10" s="16">
        <v>222</v>
      </c>
      <c r="DM10" s="15">
        <f t="shared" si="26"/>
        <v>0.18929016189290163</v>
      </c>
      <c r="DN10" s="15">
        <f t="shared" si="27"/>
        <v>0.8107098381070984</v>
      </c>
      <c r="DO10" s="15">
        <f t="shared" si="28"/>
        <v>0</v>
      </c>
      <c r="DP10" s="15">
        <f t="shared" si="28"/>
        <v>1</v>
      </c>
      <c r="DQ10" s="16"/>
    </row>
    <row r="11" spans="1:121" s="3" customFormat="1" x14ac:dyDescent="0.45">
      <c r="A11" s="12" t="s">
        <v>138</v>
      </c>
      <c r="B11" s="12">
        <v>19882</v>
      </c>
      <c r="C11" s="12">
        <v>9556</v>
      </c>
      <c r="D11" s="13">
        <v>1247</v>
      </c>
      <c r="E11" s="14">
        <v>288</v>
      </c>
      <c r="F11" s="12">
        <v>0</v>
      </c>
      <c r="G11" s="12">
        <v>288</v>
      </c>
      <c r="H11" s="12">
        <v>202</v>
      </c>
      <c r="I11" s="12">
        <v>86</v>
      </c>
      <c r="J11" s="12">
        <v>959</v>
      </c>
      <c r="K11" s="15">
        <f t="shared" si="0"/>
        <v>0.2986111111111111</v>
      </c>
      <c r="L11" s="15">
        <f t="shared" si="1"/>
        <v>0.70138888888888884</v>
      </c>
      <c r="M11" s="15">
        <f t="shared" si="2"/>
        <v>0</v>
      </c>
      <c r="N11" s="15">
        <f t="shared" si="3"/>
        <v>1</v>
      </c>
      <c r="O11" s="16">
        <v>701</v>
      </c>
      <c r="P11" s="16">
        <v>489</v>
      </c>
      <c r="Q11" s="16">
        <v>21</v>
      </c>
      <c r="R11" s="16">
        <v>468</v>
      </c>
      <c r="S11" s="16">
        <v>305</v>
      </c>
      <c r="T11" s="16">
        <v>163</v>
      </c>
      <c r="U11" s="16">
        <v>212</v>
      </c>
      <c r="V11" s="15">
        <f t="shared" si="4"/>
        <v>0.34829059829059827</v>
      </c>
      <c r="W11" s="15">
        <f t="shared" si="5"/>
        <v>0.65170940170940173</v>
      </c>
      <c r="X11" s="15">
        <f t="shared" si="6"/>
        <v>4.2944785276073622E-2</v>
      </c>
      <c r="Y11" s="15">
        <f t="shared" si="7"/>
        <v>0.95705521472392641</v>
      </c>
      <c r="Z11" s="16">
        <v>688</v>
      </c>
      <c r="AA11" s="16">
        <v>469</v>
      </c>
      <c r="AB11" s="16">
        <v>31</v>
      </c>
      <c r="AC11" s="16">
        <v>438</v>
      </c>
      <c r="AD11" s="16">
        <v>275</v>
      </c>
      <c r="AE11" s="16">
        <v>163</v>
      </c>
      <c r="AF11" s="16">
        <v>219</v>
      </c>
      <c r="AG11" s="15">
        <f t="shared" si="8"/>
        <v>0.37214611872146119</v>
      </c>
      <c r="AH11" s="15">
        <f t="shared" si="9"/>
        <v>0.62785388127853881</v>
      </c>
      <c r="AI11" s="15">
        <f t="shared" si="10"/>
        <v>6.6098081023454158E-2</v>
      </c>
      <c r="AJ11" s="15">
        <f t="shared" si="11"/>
        <v>0.93390191897654584</v>
      </c>
      <c r="AK11" s="15">
        <f t="shared" si="12"/>
        <v>0.3598233995584989</v>
      </c>
      <c r="AL11" s="15">
        <f t="shared" si="13"/>
        <v>0.64017660044150115</v>
      </c>
      <c r="AM11" s="15">
        <f t="shared" si="14"/>
        <v>5.4279749478079335E-2</v>
      </c>
      <c r="AN11" s="15">
        <f t="shared" si="14"/>
        <v>0.94572025052192066</v>
      </c>
      <c r="AO11" s="16">
        <v>957</v>
      </c>
      <c r="AP11" s="16">
        <v>676</v>
      </c>
      <c r="AQ11" s="16">
        <v>0</v>
      </c>
      <c r="AR11" s="16">
        <v>676</v>
      </c>
      <c r="AS11" s="16">
        <v>474</v>
      </c>
      <c r="AT11" s="16">
        <v>202</v>
      </c>
      <c r="AU11" s="16">
        <v>281</v>
      </c>
      <c r="AV11" s="15">
        <f t="shared" si="15"/>
        <v>0.29881656804733731</v>
      </c>
      <c r="AW11" s="15">
        <f t="shared" si="16"/>
        <v>0.70118343195266275</v>
      </c>
      <c r="AX11" s="15">
        <f t="shared" si="17"/>
        <v>0</v>
      </c>
      <c r="AY11" s="15">
        <f t="shared" si="18"/>
        <v>1</v>
      </c>
      <c r="AZ11" s="16">
        <v>955</v>
      </c>
      <c r="BA11" s="16">
        <v>731</v>
      </c>
      <c r="BB11" s="16">
        <v>5</v>
      </c>
      <c r="BC11" s="16">
        <v>726</v>
      </c>
      <c r="BD11" s="16">
        <v>543</v>
      </c>
      <c r="BE11" s="16">
        <v>183</v>
      </c>
      <c r="BF11" s="16">
        <v>224</v>
      </c>
      <c r="BG11" s="15">
        <f t="shared" si="19"/>
        <v>0.25206611570247933</v>
      </c>
      <c r="BH11" s="15">
        <f t="shared" si="20"/>
        <v>0.74793388429752061</v>
      </c>
      <c r="BI11" s="15">
        <f t="shared" si="21"/>
        <v>6.8399452804377564E-3</v>
      </c>
      <c r="BJ11" s="15">
        <f t="shared" si="22"/>
        <v>0.99316005471956226</v>
      </c>
      <c r="BK11" s="16">
        <v>1747</v>
      </c>
      <c r="BL11" s="16">
        <v>1166</v>
      </c>
      <c r="BM11" s="16">
        <v>17</v>
      </c>
      <c r="BN11" s="16">
        <v>1149</v>
      </c>
      <c r="BO11" s="16">
        <v>803</v>
      </c>
      <c r="BP11" s="16">
        <v>346</v>
      </c>
      <c r="BQ11" s="16">
        <v>581</v>
      </c>
      <c r="BR11" s="16">
        <v>1568</v>
      </c>
      <c r="BS11" s="16">
        <v>1199</v>
      </c>
      <c r="BT11" s="16">
        <v>4</v>
      </c>
      <c r="BU11" s="16">
        <v>1195</v>
      </c>
      <c r="BV11" s="16">
        <v>915</v>
      </c>
      <c r="BW11" s="16">
        <v>280</v>
      </c>
      <c r="BX11" s="16">
        <v>369</v>
      </c>
      <c r="BY11" s="15">
        <f t="shared" si="23"/>
        <v>0.26988788040576617</v>
      </c>
      <c r="BZ11" s="15">
        <f t="shared" si="24"/>
        <v>0.73011211959423383</v>
      </c>
      <c r="CA11" s="15">
        <f t="shared" si="25"/>
        <v>6.8928950159066809E-3</v>
      </c>
      <c r="CB11" s="15">
        <f t="shared" si="25"/>
        <v>0.99310710498409327</v>
      </c>
      <c r="CC11" s="16">
        <v>596</v>
      </c>
      <c r="CD11" s="16">
        <v>372</v>
      </c>
      <c r="CE11" s="16">
        <v>0</v>
      </c>
      <c r="CF11" s="16">
        <v>372</v>
      </c>
      <c r="CG11" s="16">
        <v>262</v>
      </c>
      <c r="CH11" s="16">
        <v>110</v>
      </c>
      <c r="CI11" s="16">
        <v>224</v>
      </c>
      <c r="CJ11" s="16">
        <v>167</v>
      </c>
      <c r="CK11" s="16">
        <v>77</v>
      </c>
      <c r="CL11" s="16">
        <v>0</v>
      </c>
      <c r="CM11" s="16">
        <v>77</v>
      </c>
      <c r="CN11" s="16">
        <v>60</v>
      </c>
      <c r="CO11" s="16">
        <v>17</v>
      </c>
      <c r="CP11" s="16">
        <v>90</v>
      </c>
      <c r="CQ11" s="16">
        <v>196</v>
      </c>
      <c r="CR11" s="16">
        <v>106</v>
      </c>
      <c r="CS11" s="16">
        <v>0</v>
      </c>
      <c r="CT11" s="16">
        <v>106</v>
      </c>
      <c r="CU11" s="16">
        <v>86</v>
      </c>
      <c r="CV11" s="16">
        <v>20</v>
      </c>
      <c r="CW11" s="16">
        <v>90</v>
      </c>
      <c r="CX11" s="16">
        <v>305</v>
      </c>
      <c r="CY11" s="16">
        <v>59</v>
      </c>
      <c r="CZ11" s="16">
        <v>54</v>
      </c>
      <c r="DA11" s="16">
        <v>5</v>
      </c>
      <c r="DB11" s="16">
        <v>246</v>
      </c>
      <c r="DC11" s="16">
        <v>158</v>
      </c>
      <c r="DD11" s="16">
        <v>27</v>
      </c>
      <c r="DE11" s="16">
        <v>27</v>
      </c>
      <c r="DF11" s="16">
        <v>0</v>
      </c>
      <c r="DG11" s="16">
        <v>131</v>
      </c>
      <c r="DH11" s="16">
        <v>271</v>
      </c>
      <c r="DI11" s="16">
        <v>5</v>
      </c>
      <c r="DJ11" s="16">
        <v>5</v>
      </c>
      <c r="DK11" s="16">
        <v>0</v>
      </c>
      <c r="DL11" s="16">
        <v>266</v>
      </c>
      <c r="DM11" s="15">
        <f t="shared" si="26"/>
        <v>0.23529411764705882</v>
      </c>
      <c r="DN11" s="15">
        <f t="shared" si="27"/>
        <v>0.76470588235294112</v>
      </c>
      <c r="DO11" s="15">
        <f t="shared" si="28"/>
        <v>0</v>
      </c>
      <c r="DP11" s="15">
        <f t="shared" si="28"/>
        <v>1</v>
      </c>
      <c r="DQ11" s="16"/>
    </row>
    <row r="12" spans="1:121" s="3" customFormat="1" x14ac:dyDescent="0.45">
      <c r="A12" s="12" t="s">
        <v>139</v>
      </c>
      <c r="B12" s="12">
        <v>12264</v>
      </c>
      <c r="C12" s="12">
        <v>5771</v>
      </c>
      <c r="D12" s="13">
        <v>549</v>
      </c>
      <c r="E12" s="14">
        <v>148</v>
      </c>
      <c r="F12" s="12">
        <v>0</v>
      </c>
      <c r="G12" s="12">
        <v>148</v>
      </c>
      <c r="H12" s="12">
        <v>64</v>
      </c>
      <c r="I12" s="12">
        <v>84</v>
      </c>
      <c r="J12" s="12">
        <v>401</v>
      </c>
      <c r="K12" s="15">
        <f t="shared" si="0"/>
        <v>0.56756756756756754</v>
      </c>
      <c r="L12" s="15">
        <f t="shared" si="1"/>
        <v>0.43243243243243246</v>
      </c>
      <c r="M12" s="15">
        <f t="shared" si="2"/>
        <v>0</v>
      </c>
      <c r="N12" s="15">
        <f t="shared" si="3"/>
        <v>1</v>
      </c>
      <c r="O12" s="16">
        <v>403</v>
      </c>
      <c r="P12" s="16">
        <v>223</v>
      </c>
      <c r="Q12" s="16">
        <v>26</v>
      </c>
      <c r="R12" s="16">
        <v>197</v>
      </c>
      <c r="S12" s="16">
        <v>133</v>
      </c>
      <c r="T12" s="16">
        <v>64</v>
      </c>
      <c r="U12" s="16">
        <v>180</v>
      </c>
      <c r="V12" s="15">
        <f t="shared" si="4"/>
        <v>0.32487309644670048</v>
      </c>
      <c r="W12" s="15">
        <f t="shared" si="5"/>
        <v>0.67512690355329952</v>
      </c>
      <c r="X12" s="15">
        <f t="shared" si="6"/>
        <v>0.11659192825112108</v>
      </c>
      <c r="Y12" s="15">
        <f t="shared" si="7"/>
        <v>0.88340807174887892</v>
      </c>
      <c r="Z12" s="16">
        <v>372</v>
      </c>
      <c r="AA12" s="16">
        <v>308</v>
      </c>
      <c r="AB12" s="16">
        <v>0</v>
      </c>
      <c r="AC12" s="16">
        <v>308</v>
      </c>
      <c r="AD12" s="16">
        <v>235</v>
      </c>
      <c r="AE12" s="16">
        <v>73</v>
      </c>
      <c r="AF12" s="16">
        <v>64</v>
      </c>
      <c r="AG12" s="15">
        <f t="shared" si="8"/>
        <v>0.23701298701298701</v>
      </c>
      <c r="AH12" s="15">
        <f t="shared" si="9"/>
        <v>0.76298701298701299</v>
      </c>
      <c r="AI12" s="15">
        <f t="shared" si="10"/>
        <v>0</v>
      </c>
      <c r="AJ12" s="15">
        <f t="shared" si="11"/>
        <v>1</v>
      </c>
      <c r="AK12" s="15">
        <f t="shared" si="12"/>
        <v>0.27128712871287131</v>
      </c>
      <c r="AL12" s="15">
        <f t="shared" si="13"/>
        <v>0.72871287128712869</v>
      </c>
      <c r="AM12" s="15">
        <f t="shared" si="14"/>
        <v>4.8964218455743877E-2</v>
      </c>
      <c r="AN12" s="15">
        <f t="shared" si="14"/>
        <v>0.95103578154425616</v>
      </c>
      <c r="AO12" s="16">
        <v>518</v>
      </c>
      <c r="AP12" s="16">
        <v>387</v>
      </c>
      <c r="AQ12" s="16">
        <v>0</v>
      </c>
      <c r="AR12" s="16">
        <v>387</v>
      </c>
      <c r="AS12" s="16">
        <v>306</v>
      </c>
      <c r="AT12" s="16">
        <v>81</v>
      </c>
      <c r="AU12" s="16">
        <v>131</v>
      </c>
      <c r="AV12" s="15">
        <f t="shared" si="15"/>
        <v>0.20930232558139536</v>
      </c>
      <c r="AW12" s="15">
        <f t="shared" si="16"/>
        <v>0.79069767441860461</v>
      </c>
      <c r="AX12" s="15">
        <f t="shared" si="17"/>
        <v>0</v>
      </c>
      <c r="AY12" s="15">
        <f t="shared" si="18"/>
        <v>1</v>
      </c>
      <c r="AZ12" s="16">
        <v>502</v>
      </c>
      <c r="BA12" s="16">
        <v>427</v>
      </c>
      <c r="BB12" s="16">
        <v>0</v>
      </c>
      <c r="BC12" s="16">
        <v>427</v>
      </c>
      <c r="BD12" s="16">
        <v>388</v>
      </c>
      <c r="BE12" s="16">
        <v>39</v>
      </c>
      <c r="BF12" s="16">
        <v>75</v>
      </c>
      <c r="BG12" s="15">
        <f t="shared" si="19"/>
        <v>9.1334894613583142E-2</v>
      </c>
      <c r="BH12" s="15">
        <f t="shared" si="20"/>
        <v>0.90866510538641687</v>
      </c>
      <c r="BI12" s="15">
        <f t="shared" si="21"/>
        <v>0</v>
      </c>
      <c r="BJ12" s="15">
        <f t="shared" si="22"/>
        <v>1</v>
      </c>
      <c r="BK12" s="16">
        <v>1034</v>
      </c>
      <c r="BL12" s="16">
        <v>731</v>
      </c>
      <c r="BM12" s="16">
        <v>6</v>
      </c>
      <c r="BN12" s="16">
        <v>725</v>
      </c>
      <c r="BO12" s="16">
        <v>597</v>
      </c>
      <c r="BP12" s="16">
        <v>128</v>
      </c>
      <c r="BQ12" s="16">
        <v>303</v>
      </c>
      <c r="BR12" s="16">
        <v>988</v>
      </c>
      <c r="BS12" s="16">
        <v>791</v>
      </c>
      <c r="BT12" s="16">
        <v>0</v>
      </c>
      <c r="BU12" s="16">
        <v>791</v>
      </c>
      <c r="BV12" s="16">
        <v>696</v>
      </c>
      <c r="BW12" s="16">
        <v>95</v>
      </c>
      <c r="BX12" s="16">
        <v>197</v>
      </c>
      <c r="BY12" s="15">
        <f t="shared" si="23"/>
        <v>0.14721030042918454</v>
      </c>
      <c r="BZ12" s="15">
        <f t="shared" si="24"/>
        <v>0.85278969957081541</v>
      </c>
      <c r="CA12" s="15">
        <f t="shared" si="25"/>
        <v>2.5684931506849314E-3</v>
      </c>
      <c r="CB12" s="15">
        <f t="shared" si="25"/>
        <v>0.99743150684931503</v>
      </c>
      <c r="CC12" s="16">
        <v>638</v>
      </c>
      <c r="CD12" s="16">
        <v>354</v>
      </c>
      <c r="CE12" s="16">
        <v>0</v>
      </c>
      <c r="CF12" s="16">
        <v>354</v>
      </c>
      <c r="CG12" s="16">
        <v>288</v>
      </c>
      <c r="CH12" s="16">
        <v>66</v>
      </c>
      <c r="CI12" s="16">
        <v>284</v>
      </c>
      <c r="CJ12" s="16">
        <v>141</v>
      </c>
      <c r="CK12" s="16">
        <v>43</v>
      </c>
      <c r="CL12" s="16">
        <v>0</v>
      </c>
      <c r="CM12" s="16">
        <v>43</v>
      </c>
      <c r="CN12" s="16">
        <v>40</v>
      </c>
      <c r="CO12" s="16">
        <v>3</v>
      </c>
      <c r="CP12" s="16">
        <v>98</v>
      </c>
      <c r="CQ12" s="16">
        <v>122</v>
      </c>
      <c r="CR12" s="16">
        <v>64</v>
      </c>
      <c r="CS12" s="16">
        <v>0</v>
      </c>
      <c r="CT12" s="16">
        <v>64</v>
      </c>
      <c r="CU12" s="16">
        <v>57</v>
      </c>
      <c r="CV12" s="16">
        <v>7</v>
      </c>
      <c r="CW12" s="16">
        <v>58</v>
      </c>
      <c r="CX12" s="16">
        <v>211</v>
      </c>
      <c r="CY12" s="16">
        <v>55</v>
      </c>
      <c r="CZ12" s="16">
        <v>55</v>
      </c>
      <c r="DA12" s="16">
        <v>0</v>
      </c>
      <c r="DB12" s="16">
        <v>156</v>
      </c>
      <c r="DC12" s="16">
        <v>142</v>
      </c>
      <c r="DD12" s="16">
        <v>38</v>
      </c>
      <c r="DE12" s="16">
        <v>38</v>
      </c>
      <c r="DF12" s="16">
        <v>0</v>
      </c>
      <c r="DG12" s="16">
        <v>104</v>
      </c>
      <c r="DH12" s="16">
        <v>151</v>
      </c>
      <c r="DI12" s="16">
        <v>0</v>
      </c>
      <c r="DJ12" s="16">
        <v>0</v>
      </c>
      <c r="DK12" s="16">
        <v>0</v>
      </c>
      <c r="DL12" s="16">
        <v>151</v>
      </c>
      <c r="DM12" s="15">
        <f t="shared" si="26"/>
        <v>0.13718411552346571</v>
      </c>
      <c r="DN12" s="15">
        <f t="shared" si="27"/>
        <v>0.86281588447653434</v>
      </c>
      <c r="DO12" s="15">
        <f t="shared" si="28"/>
        <v>0</v>
      </c>
      <c r="DP12" s="15">
        <f t="shared" si="28"/>
        <v>1</v>
      </c>
      <c r="DQ12" s="16"/>
    </row>
    <row r="13" spans="1:121" s="5" customFormat="1" x14ac:dyDescent="0.45">
      <c r="A13" s="12" t="s">
        <v>125</v>
      </c>
      <c r="B13" s="12">
        <f>SUM(B14:B17)</f>
        <v>75314</v>
      </c>
      <c r="C13" s="12">
        <f t="shared" ref="C13:J13" si="43">SUM(C14:C17)</f>
        <v>37211</v>
      </c>
      <c r="D13" s="12">
        <f t="shared" si="43"/>
        <v>3555</v>
      </c>
      <c r="E13" s="12">
        <f t="shared" si="43"/>
        <v>1099</v>
      </c>
      <c r="F13" s="12">
        <f t="shared" si="43"/>
        <v>32</v>
      </c>
      <c r="G13" s="12">
        <f t="shared" si="43"/>
        <v>1067</v>
      </c>
      <c r="H13" s="12">
        <f t="shared" si="43"/>
        <v>598</v>
      </c>
      <c r="I13" s="12">
        <f t="shared" si="43"/>
        <v>469</v>
      </c>
      <c r="J13" s="12">
        <f t="shared" si="43"/>
        <v>2456</v>
      </c>
      <c r="K13" s="15">
        <f t="shared" si="0"/>
        <v>0.43955014058106839</v>
      </c>
      <c r="L13" s="15">
        <f t="shared" si="1"/>
        <v>0.56044985941893155</v>
      </c>
      <c r="M13" s="15">
        <f t="shared" si="2"/>
        <v>2.9117379435850774E-2</v>
      </c>
      <c r="N13" s="15">
        <f t="shared" si="3"/>
        <v>0.9708826205641492</v>
      </c>
      <c r="O13" s="16">
        <f t="shared" ref="O13:U13" si="44">SUM(O14:O17)</f>
        <v>1716</v>
      </c>
      <c r="P13" s="16">
        <f t="shared" si="44"/>
        <v>1054</v>
      </c>
      <c r="Q13" s="16">
        <f t="shared" si="44"/>
        <v>17</v>
      </c>
      <c r="R13" s="16">
        <f t="shared" si="44"/>
        <v>1037</v>
      </c>
      <c r="S13" s="16">
        <f t="shared" si="44"/>
        <v>606</v>
      </c>
      <c r="T13" s="16">
        <f t="shared" si="44"/>
        <v>431</v>
      </c>
      <c r="U13" s="16">
        <f t="shared" si="44"/>
        <v>662</v>
      </c>
      <c r="V13" s="15">
        <f t="shared" si="4"/>
        <v>0.41562198649951781</v>
      </c>
      <c r="W13" s="15">
        <f t="shared" si="5"/>
        <v>0.58437801350048213</v>
      </c>
      <c r="X13" s="15">
        <f t="shared" si="6"/>
        <v>1.6129032258064516E-2</v>
      </c>
      <c r="Y13" s="15">
        <f t="shared" si="7"/>
        <v>0.9838709677419355</v>
      </c>
      <c r="Z13" s="16">
        <f t="shared" ref="Z13:AF13" si="45">SUM(Z14:Z17)</f>
        <v>2449</v>
      </c>
      <c r="AA13" s="16">
        <f t="shared" si="45"/>
        <v>1802</v>
      </c>
      <c r="AB13" s="16">
        <f t="shared" si="45"/>
        <v>47</v>
      </c>
      <c r="AC13" s="16">
        <f t="shared" si="45"/>
        <v>1755</v>
      </c>
      <c r="AD13" s="16">
        <f t="shared" si="45"/>
        <v>1183</v>
      </c>
      <c r="AE13" s="16">
        <f t="shared" si="45"/>
        <v>572</v>
      </c>
      <c r="AF13" s="16">
        <f t="shared" si="45"/>
        <v>647</v>
      </c>
      <c r="AG13" s="15">
        <f t="shared" si="8"/>
        <v>0.32592592592592595</v>
      </c>
      <c r="AH13" s="15">
        <f t="shared" si="9"/>
        <v>0.67407407407407405</v>
      </c>
      <c r="AI13" s="15">
        <f t="shared" si="10"/>
        <v>2.6082130965593784E-2</v>
      </c>
      <c r="AJ13" s="15">
        <f t="shared" si="11"/>
        <v>0.97391786903440625</v>
      </c>
      <c r="AK13" s="15">
        <f t="shared" si="12"/>
        <v>0.35924068767908307</v>
      </c>
      <c r="AL13" s="15">
        <f t="shared" si="13"/>
        <v>0.64075931232091687</v>
      </c>
      <c r="AM13" s="15">
        <f t="shared" si="14"/>
        <v>2.2408963585434174E-2</v>
      </c>
      <c r="AN13" s="15">
        <f t="shared" si="14"/>
        <v>0.97759103641456579</v>
      </c>
      <c r="AO13" s="16">
        <f t="shared" ref="AO13" si="46">SUM(AO14:AO17)</f>
        <v>3454</v>
      </c>
      <c r="AP13" s="16">
        <f t="shared" ref="AP13:AU13" si="47">SUM(AP14:AP17)</f>
        <v>2424</v>
      </c>
      <c r="AQ13" s="16">
        <f t="shared" si="47"/>
        <v>41</v>
      </c>
      <c r="AR13" s="16">
        <f t="shared" si="47"/>
        <v>2383</v>
      </c>
      <c r="AS13" s="16">
        <f t="shared" si="47"/>
        <v>1785</v>
      </c>
      <c r="AT13" s="16">
        <f t="shared" si="47"/>
        <v>598</v>
      </c>
      <c r="AU13" s="16">
        <f t="shared" si="47"/>
        <v>1030</v>
      </c>
      <c r="AV13" s="15">
        <f t="shared" si="15"/>
        <v>0.25094418799832147</v>
      </c>
      <c r="AW13" s="15">
        <f t="shared" si="16"/>
        <v>0.74905581200167859</v>
      </c>
      <c r="AX13" s="15">
        <f t="shared" si="17"/>
        <v>1.6914191419141914E-2</v>
      </c>
      <c r="AY13" s="15">
        <f t="shared" si="18"/>
        <v>0.98308580858085803</v>
      </c>
      <c r="AZ13" s="16">
        <f t="shared" ref="AZ13:BF13" si="48">SUM(AZ14:AZ17)</f>
        <v>3073</v>
      </c>
      <c r="BA13" s="16">
        <f t="shared" si="48"/>
        <v>2149</v>
      </c>
      <c r="BB13" s="16">
        <f t="shared" si="48"/>
        <v>19</v>
      </c>
      <c r="BC13" s="16">
        <f t="shared" si="48"/>
        <v>2130</v>
      </c>
      <c r="BD13" s="16">
        <f t="shared" si="48"/>
        <v>1764</v>
      </c>
      <c r="BE13" s="16">
        <f t="shared" si="48"/>
        <v>366</v>
      </c>
      <c r="BF13" s="16">
        <f t="shared" si="48"/>
        <v>924</v>
      </c>
      <c r="BG13" s="15">
        <f t="shared" si="19"/>
        <v>0.17183098591549295</v>
      </c>
      <c r="BH13" s="15">
        <f t="shared" si="20"/>
        <v>0.82816901408450705</v>
      </c>
      <c r="BI13" s="15">
        <f t="shared" si="21"/>
        <v>8.8413215449046068E-3</v>
      </c>
      <c r="BJ13" s="15">
        <f t="shared" si="22"/>
        <v>0.99115867845509542</v>
      </c>
      <c r="BK13" s="16">
        <f>SUM(BK14:BK17)</f>
        <v>7558</v>
      </c>
      <c r="BL13" s="16">
        <f t="shared" ref="BL13:DL13" si="49">SUM(BL14:BL17)</f>
        <v>5547</v>
      </c>
      <c r="BM13" s="16">
        <f t="shared" si="49"/>
        <v>0</v>
      </c>
      <c r="BN13" s="16">
        <f t="shared" si="49"/>
        <v>5547</v>
      </c>
      <c r="BO13" s="16">
        <f t="shared" si="49"/>
        <v>4761</v>
      </c>
      <c r="BP13" s="16">
        <f t="shared" si="49"/>
        <v>786</v>
      </c>
      <c r="BQ13" s="16">
        <f t="shared" si="49"/>
        <v>2011</v>
      </c>
      <c r="BR13" s="16">
        <f t="shared" si="49"/>
        <v>7905</v>
      </c>
      <c r="BS13" s="16">
        <f t="shared" si="49"/>
        <v>5702</v>
      </c>
      <c r="BT13" s="16">
        <f t="shared" si="49"/>
        <v>33</v>
      </c>
      <c r="BU13" s="16">
        <f t="shared" si="49"/>
        <v>5669</v>
      </c>
      <c r="BV13" s="16">
        <f t="shared" si="49"/>
        <v>4907</v>
      </c>
      <c r="BW13" s="16">
        <f t="shared" si="49"/>
        <v>762</v>
      </c>
      <c r="BX13" s="16">
        <f t="shared" si="49"/>
        <v>2203</v>
      </c>
      <c r="BY13" s="15">
        <f t="shared" si="23"/>
        <v>0.15970500349672578</v>
      </c>
      <c r="BZ13" s="15">
        <f t="shared" si="24"/>
        <v>0.84029499650327422</v>
      </c>
      <c r="CA13" s="15">
        <f t="shared" si="25"/>
        <v>5.8778915434205539E-3</v>
      </c>
      <c r="CB13" s="15">
        <f t="shared" si="25"/>
        <v>0.99412210845657945</v>
      </c>
      <c r="CC13" s="16">
        <f t="shared" si="49"/>
        <v>2797</v>
      </c>
      <c r="CD13" s="16">
        <f t="shared" si="49"/>
        <v>1517</v>
      </c>
      <c r="CE13" s="16">
        <f t="shared" si="49"/>
        <v>0</v>
      </c>
      <c r="CF13" s="16">
        <f t="shared" si="49"/>
        <v>1517</v>
      </c>
      <c r="CG13" s="16">
        <f t="shared" si="49"/>
        <v>1346</v>
      </c>
      <c r="CH13" s="16">
        <f t="shared" si="49"/>
        <v>171</v>
      </c>
      <c r="CI13" s="16">
        <f t="shared" si="49"/>
        <v>1280</v>
      </c>
      <c r="CJ13" s="16">
        <f t="shared" si="49"/>
        <v>915</v>
      </c>
      <c r="CK13" s="16">
        <f t="shared" si="49"/>
        <v>573</v>
      </c>
      <c r="CL13" s="16">
        <f t="shared" si="49"/>
        <v>0</v>
      </c>
      <c r="CM13" s="16">
        <f t="shared" si="49"/>
        <v>573</v>
      </c>
      <c r="CN13" s="16">
        <f t="shared" si="49"/>
        <v>545</v>
      </c>
      <c r="CO13" s="16">
        <f t="shared" si="49"/>
        <v>28</v>
      </c>
      <c r="CP13" s="16">
        <f t="shared" si="49"/>
        <v>342</v>
      </c>
      <c r="CQ13" s="16">
        <f t="shared" si="49"/>
        <v>985</v>
      </c>
      <c r="CR13" s="16">
        <f t="shared" si="49"/>
        <v>327</v>
      </c>
      <c r="CS13" s="16">
        <f t="shared" si="49"/>
        <v>0</v>
      </c>
      <c r="CT13" s="16">
        <f t="shared" si="49"/>
        <v>327</v>
      </c>
      <c r="CU13" s="16">
        <f t="shared" si="49"/>
        <v>278</v>
      </c>
      <c r="CV13" s="16">
        <f t="shared" si="49"/>
        <v>49</v>
      </c>
      <c r="CW13" s="16">
        <f t="shared" si="49"/>
        <v>658</v>
      </c>
      <c r="CX13" s="16">
        <f t="shared" si="49"/>
        <v>1166</v>
      </c>
      <c r="CY13" s="16">
        <f t="shared" si="49"/>
        <v>427</v>
      </c>
      <c r="CZ13" s="16">
        <f t="shared" si="49"/>
        <v>395</v>
      </c>
      <c r="DA13" s="16">
        <f t="shared" si="49"/>
        <v>32</v>
      </c>
      <c r="DB13" s="16">
        <f t="shared" si="49"/>
        <v>739</v>
      </c>
      <c r="DC13" s="16">
        <f t="shared" si="49"/>
        <v>732</v>
      </c>
      <c r="DD13" s="16">
        <f t="shared" si="49"/>
        <v>110</v>
      </c>
      <c r="DE13" s="16">
        <f t="shared" si="49"/>
        <v>110</v>
      </c>
      <c r="DF13" s="16">
        <f t="shared" si="49"/>
        <v>0</v>
      </c>
      <c r="DG13" s="16">
        <f t="shared" si="49"/>
        <v>622</v>
      </c>
      <c r="DH13" s="16">
        <f t="shared" si="49"/>
        <v>906</v>
      </c>
      <c r="DI13" s="16">
        <f t="shared" si="49"/>
        <v>57</v>
      </c>
      <c r="DJ13" s="16">
        <f t="shared" si="49"/>
        <v>57</v>
      </c>
      <c r="DK13" s="16">
        <f t="shared" si="49"/>
        <v>0</v>
      </c>
      <c r="DL13" s="16">
        <f t="shared" si="49"/>
        <v>849</v>
      </c>
      <c r="DM13" s="15">
        <f t="shared" si="26"/>
        <v>9.2992361341746932E-2</v>
      </c>
      <c r="DN13" s="15">
        <f t="shared" si="27"/>
        <v>0.90700763865825307</v>
      </c>
      <c r="DO13" s="15">
        <f t="shared" si="28"/>
        <v>0</v>
      </c>
      <c r="DP13" s="15">
        <f t="shared" si="28"/>
        <v>1</v>
      </c>
      <c r="DQ13" s="16"/>
    </row>
    <row r="14" spans="1:121" s="5" customFormat="1" x14ac:dyDescent="0.45">
      <c r="A14" s="12" t="s">
        <v>140</v>
      </c>
      <c r="B14" s="12">
        <v>48532</v>
      </c>
      <c r="C14" s="12">
        <v>24255</v>
      </c>
      <c r="D14" s="13">
        <v>2134</v>
      </c>
      <c r="E14" s="14">
        <v>624</v>
      </c>
      <c r="F14" s="12">
        <v>32</v>
      </c>
      <c r="G14" s="12">
        <v>592</v>
      </c>
      <c r="H14" s="12">
        <v>284</v>
      </c>
      <c r="I14" s="12">
        <v>308</v>
      </c>
      <c r="J14" s="12">
        <v>1510</v>
      </c>
      <c r="K14" s="15">
        <f t="shared" si="0"/>
        <v>0.52027027027027029</v>
      </c>
      <c r="L14" s="15">
        <f t="shared" si="1"/>
        <v>0.47972972972972971</v>
      </c>
      <c r="M14" s="15">
        <f t="shared" si="2"/>
        <v>5.128205128205128E-2</v>
      </c>
      <c r="N14" s="15">
        <f t="shared" si="3"/>
        <v>0.94871794871794868</v>
      </c>
      <c r="O14" s="16">
        <v>1173</v>
      </c>
      <c r="P14" s="16">
        <v>722</v>
      </c>
      <c r="Q14" s="16">
        <v>7</v>
      </c>
      <c r="R14" s="16">
        <v>715</v>
      </c>
      <c r="S14" s="16">
        <v>371</v>
      </c>
      <c r="T14" s="16">
        <v>344</v>
      </c>
      <c r="U14" s="16">
        <v>451</v>
      </c>
      <c r="V14" s="15">
        <f t="shared" si="4"/>
        <v>0.48111888111888113</v>
      </c>
      <c r="W14" s="15">
        <f t="shared" si="5"/>
        <v>0.51888111888111887</v>
      </c>
      <c r="X14" s="15">
        <f t="shared" si="6"/>
        <v>9.6952908587257611E-3</v>
      </c>
      <c r="Y14" s="15">
        <f t="shared" si="7"/>
        <v>0.99030470914127422</v>
      </c>
      <c r="Z14" s="16">
        <v>1609</v>
      </c>
      <c r="AA14" s="16">
        <v>1198</v>
      </c>
      <c r="AB14" s="16">
        <v>47</v>
      </c>
      <c r="AC14" s="16">
        <v>1151</v>
      </c>
      <c r="AD14" s="16">
        <v>822</v>
      </c>
      <c r="AE14" s="16">
        <v>329</v>
      </c>
      <c r="AF14" s="16">
        <v>411</v>
      </c>
      <c r="AG14" s="15">
        <f t="shared" si="8"/>
        <v>0.28583840139009559</v>
      </c>
      <c r="AH14" s="15">
        <f t="shared" si="9"/>
        <v>0.71416159860990447</v>
      </c>
      <c r="AI14" s="15">
        <f t="shared" si="10"/>
        <v>3.923205342237062E-2</v>
      </c>
      <c r="AJ14" s="15">
        <f t="shared" si="11"/>
        <v>0.96076794657762943</v>
      </c>
      <c r="AK14" s="15">
        <f t="shared" si="12"/>
        <v>0.36066452304394425</v>
      </c>
      <c r="AL14" s="15">
        <f t="shared" si="13"/>
        <v>0.63933547695605575</v>
      </c>
      <c r="AM14" s="15">
        <f t="shared" si="14"/>
        <v>2.8125000000000001E-2</v>
      </c>
      <c r="AN14" s="15">
        <f t="shared" si="14"/>
        <v>0.97187500000000004</v>
      </c>
      <c r="AO14" s="16">
        <v>2201</v>
      </c>
      <c r="AP14" s="16">
        <v>1489</v>
      </c>
      <c r="AQ14" s="16">
        <v>10</v>
      </c>
      <c r="AR14" s="16">
        <v>1479</v>
      </c>
      <c r="AS14" s="16">
        <v>1033</v>
      </c>
      <c r="AT14" s="16">
        <v>446</v>
      </c>
      <c r="AU14" s="16">
        <v>712</v>
      </c>
      <c r="AV14" s="15">
        <f t="shared" si="15"/>
        <v>0.30155510480054093</v>
      </c>
      <c r="AW14" s="15">
        <f t="shared" si="16"/>
        <v>0.69844489519945907</v>
      </c>
      <c r="AX14" s="15">
        <f t="shared" si="17"/>
        <v>6.7159167226326392E-3</v>
      </c>
      <c r="AY14" s="15">
        <f t="shared" si="18"/>
        <v>0.99328408327736739</v>
      </c>
      <c r="AZ14" s="16">
        <v>1793</v>
      </c>
      <c r="BA14" s="16">
        <v>1113</v>
      </c>
      <c r="BB14" s="16">
        <v>19</v>
      </c>
      <c r="BC14" s="16">
        <v>1094</v>
      </c>
      <c r="BD14" s="16">
        <v>903</v>
      </c>
      <c r="BE14" s="16">
        <v>191</v>
      </c>
      <c r="BF14" s="16">
        <v>680</v>
      </c>
      <c r="BG14" s="15">
        <f t="shared" si="19"/>
        <v>0.17458866544789761</v>
      </c>
      <c r="BH14" s="15">
        <f t="shared" si="20"/>
        <v>0.82541133455210236</v>
      </c>
      <c r="BI14" s="15">
        <f t="shared" si="21"/>
        <v>1.7070979335130278E-2</v>
      </c>
      <c r="BJ14" s="15">
        <f t="shared" si="22"/>
        <v>0.98292902066486976</v>
      </c>
      <c r="BK14" s="16">
        <v>5171</v>
      </c>
      <c r="BL14" s="16">
        <v>3761</v>
      </c>
      <c r="BM14" s="16">
        <v>0</v>
      </c>
      <c r="BN14" s="16">
        <v>3761</v>
      </c>
      <c r="BO14" s="16">
        <v>3209</v>
      </c>
      <c r="BP14" s="16">
        <v>552</v>
      </c>
      <c r="BQ14" s="16">
        <v>1410</v>
      </c>
      <c r="BR14" s="16">
        <v>5137</v>
      </c>
      <c r="BS14" s="16">
        <v>3640</v>
      </c>
      <c r="BT14" s="16">
        <v>33</v>
      </c>
      <c r="BU14" s="16">
        <v>3607</v>
      </c>
      <c r="BV14" s="16">
        <v>3099</v>
      </c>
      <c r="BW14" s="16">
        <v>508</v>
      </c>
      <c r="BX14" s="16">
        <v>1497</v>
      </c>
      <c r="BY14" s="15">
        <f t="shared" si="23"/>
        <v>0.17070717231666835</v>
      </c>
      <c r="BZ14" s="15">
        <f t="shared" si="24"/>
        <v>0.82929282768333168</v>
      </c>
      <c r="CA14" s="15">
        <f t="shared" si="25"/>
        <v>6.1981405578326503E-3</v>
      </c>
      <c r="CB14" s="15">
        <f t="shared" si="25"/>
        <v>0.99380185944216737</v>
      </c>
      <c r="CC14" s="16">
        <v>1874</v>
      </c>
      <c r="CD14" s="16">
        <v>1014</v>
      </c>
      <c r="CE14" s="16">
        <v>0</v>
      </c>
      <c r="CF14" s="16">
        <v>1014</v>
      </c>
      <c r="CG14" s="16">
        <v>929</v>
      </c>
      <c r="CH14" s="16">
        <v>85</v>
      </c>
      <c r="CI14" s="16">
        <v>860</v>
      </c>
      <c r="CJ14" s="16">
        <v>614</v>
      </c>
      <c r="CK14" s="16">
        <v>448</v>
      </c>
      <c r="CL14" s="16">
        <v>0</v>
      </c>
      <c r="CM14" s="16">
        <v>448</v>
      </c>
      <c r="CN14" s="16">
        <v>442</v>
      </c>
      <c r="CO14" s="16">
        <v>6</v>
      </c>
      <c r="CP14" s="16">
        <v>166</v>
      </c>
      <c r="CQ14" s="16">
        <v>748</v>
      </c>
      <c r="CR14" s="16">
        <v>224</v>
      </c>
      <c r="CS14" s="16">
        <v>0</v>
      </c>
      <c r="CT14" s="16">
        <v>224</v>
      </c>
      <c r="CU14" s="16">
        <v>175</v>
      </c>
      <c r="CV14" s="16">
        <v>49</v>
      </c>
      <c r="CW14" s="16">
        <v>524</v>
      </c>
      <c r="CX14" s="16">
        <v>741</v>
      </c>
      <c r="CY14" s="16">
        <v>233</v>
      </c>
      <c r="CZ14" s="16">
        <v>206</v>
      </c>
      <c r="DA14" s="16">
        <v>27</v>
      </c>
      <c r="DB14" s="16">
        <v>508</v>
      </c>
      <c r="DC14" s="16">
        <v>410</v>
      </c>
      <c r="DD14" s="16">
        <v>36</v>
      </c>
      <c r="DE14" s="16">
        <v>36</v>
      </c>
      <c r="DF14" s="16">
        <v>0</v>
      </c>
      <c r="DG14" s="16">
        <v>374</v>
      </c>
      <c r="DH14" s="16">
        <v>650</v>
      </c>
      <c r="DI14" s="16">
        <v>26</v>
      </c>
      <c r="DJ14" s="16">
        <v>26</v>
      </c>
      <c r="DK14" s="16">
        <v>0</v>
      </c>
      <c r="DL14" s="16">
        <v>624</v>
      </c>
      <c r="DM14" s="15">
        <f t="shared" si="26"/>
        <v>8.4300858152448255E-2</v>
      </c>
      <c r="DN14" s="15">
        <f t="shared" si="27"/>
        <v>0.91569914184755175</v>
      </c>
      <c r="DO14" s="15">
        <f t="shared" si="28"/>
        <v>0</v>
      </c>
      <c r="DP14" s="15">
        <f t="shared" si="28"/>
        <v>1</v>
      </c>
      <c r="DQ14" s="16"/>
    </row>
    <row r="15" spans="1:121" s="5" customFormat="1" x14ac:dyDescent="0.45">
      <c r="A15" s="12" t="s">
        <v>141</v>
      </c>
      <c r="B15" s="12">
        <v>7960</v>
      </c>
      <c r="C15" s="12">
        <v>4097</v>
      </c>
      <c r="D15" s="13">
        <v>407</v>
      </c>
      <c r="E15" s="14">
        <v>114</v>
      </c>
      <c r="F15" s="12">
        <v>0</v>
      </c>
      <c r="G15" s="12">
        <v>114</v>
      </c>
      <c r="H15" s="12">
        <v>78</v>
      </c>
      <c r="I15" s="12">
        <v>36</v>
      </c>
      <c r="J15" s="12">
        <v>293</v>
      </c>
      <c r="K15" s="15">
        <f t="shared" si="0"/>
        <v>0.31578947368421051</v>
      </c>
      <c r="L15" s="15">
        <f t="shared" si="1"/>
        <v>0.68421052631578949</v>
      </c>
      <c r="M15" s="15">
        <f t="shared" si="2"/>
        <v>0</v>
      </c>
      <c r="N15" s="15">
        <f t="shared" si="3"/>
        <v>1</v>
      </c>
      <c r="O15" s="16">
        <v>225</v>
      </c>
      <c r="P15" s="16">
        <v>151</v>
      </c>
      <c r="Q15" s="16">
        <v>10</v>
      </c>
      <c r="R15" s="16">
        <v>141</v>
      </c>
      <c r="S15" s="16">
        <v>83</v>
      </c>
      <c r="T15" s="16">
        <v>58</v>
      </c>
      <c r="U15" s="16">
        <v>74</v>
      </c>
      <c r="V15" s="15">
        <f t="shared" si="4"/>
        <v>0.41134751773049644</v>
      </c>
      <c r="W15" s="15">
        <f t="shared" si="5"/>
        <v>0.58865248226950351</v>
      </c>
      <c r="X15" s="15">
        <f t="shared" si="6"/>
        <v>6.6225165562913912E-2</v>
      </c>
      <c r="Y15" s="15">
        <f t="shared" si="7"/>
        <v>0.93377483443708609</v>
      </c>
      <c r="Z15" s="16">
        <v>269</v>
      </c>
      <c r="AA15" s="16">
        <v>188</v>
      </c>
      <c r="AB15" s="16">
        <v>0</v>
      </c>
      <c r="AC15" s="16">
        <v>188</v>
      </c>
      <c r="AD15" s="16">
        <v>51</v>
      </c>
      <c r="AE15" s="16">
        <v>137</v>
      </c>
      <c r="AF15" s="16">
        <v>81</v>
      </c>
      <c r="AG15" s="15">
        <f t="shared" si="8"/>
        <v>0.72872340425531912</v>
      </c>
      <c r="AH15" s="15">
        <f t="shared" si="9"/>
        <v>0.27127659574468083</v>
      </c>
      <c r="AI15" s="15">
        <f t="shared" si="10"/>
        <v>0</v>
      </c>
      <c r="AJ15" s="15">
        <f t="shared" si="11"/>
        <v>1</v>
      </c>
      <c r="AK15" s="15">
        <f t="shared" si="12"/>
        <v>0.59270516717325228</v>
      </c>
      <c r="AL15" s="15">
        <f t="shared" si="13"/>
        <v>0.40729483282674772</v>
      </c>
      <c r="AM15" s="15">
        <f t="shared" si="14"/>
        <v>2.9498525073746312E-2</v>
      </c>
      <c r="AN15" s="15">
        <f t="shared" si="14"/>
        <v>0.97050147492625372</v>
      </c>
      <c r="AO15" s="16">
        <v>395</v>
      </c>
      <c r="AP15" s="16">
        <v>275</v>
      </c>
      <c r="AQ15" s="16">
        <v>31</v>
      </c>
      <c r="AR15" s="16">
        <v>244</v>
      </c>
      <c r="AS15" s="16">
        <v>169</v>
      </c>
      <c r="AT15" s="16">
        <v>75</v>
      </c>
      <c r="AU15" s="16">
        <v>120</v>
      </c>
      <c r="AV15" s="15">
        <f t="shared" si="15"/>
        <v>0.30737704918032788</v>
      </c>
      <c r="AW15" s="15">
        <f t="shared" si="16"/>
        <v>0.69262295081967218</v>
      </c>
      <c r="AX15" s="15">
        <f t="shared" si="17"/>
        <v>0.11272727272727273</v>
      </c>
      <c r="AY15" s="15">
        <f t="shared" si="18"/>
        <v>0.88727272727272732</v>
      </c>
      <c r="AZ15" s="16">
        <v>400</v>
      </c>
      <c r="BA15" s="16">
        <v>311</v>
      </c>
      <c r="BB15" s="16">
        <v>0</v>
      </c>
      <c r="BC15" s="16">
        <v>311</v>
      </c>
      <c r="BD15" s="16">
        <v>239</v>
      </c>
      <c r="BE15" s="16">
        <v>72</v>
      </c>
      <c r="BF15" s="16">
        <v>89</v>
      </c>
      <c r="BG15" s="15">
        <f t="shared" si="19"/>
        <v>0.23151125401929259</v>
      </c>
      <c r="BH15" s="15">
        <f t="shared" si="20"/>
        <v>0.76848874598070738</v>
      </c>
      <c r="BI15" s="15">
        <f t="shared" si="21"/>
        <v>0</v>
      </c>
      <c r="BJ15" s="15">
        <f t="shared" si="22"/>
        <v>1</v>
      </c>
      <c r="BK15" s="16">
        <v>874</v>
      </c>
      <c r="BL15" s="16">
        <v>542</v>
      </c>
      <c r="BM15" s="16">
        <v>0</v>
      </c>
      <c r="BN15" s="16">
        <v>542</v>
      </c>
      <c r="BO15" s="16">
        <v>438</v>
      </c>
      <c r="BP15" s="16">
        <v>104</v>
      </c>
      <c r="BQ15" s="16">
        <v>332</v>
      </c>
      <c r="BR15" s="16">
        <v>732</v>
      </c>
      <c r="BS15" s="16">
        <v>551</v>
      </c>
      <c r="BT15" s="16">
        <v>0</v>
      </c>
      <c r="BU15" s="16">
        <v>551</v>
      </c>
      <c r="BV15" s="16">
        <v>403</v>
      </c>
      <c r="BW15" s="16">
        <v>148</v>
      </c>
      <c r="BX15" s="16">
        <v>181</v>
      </c>
      <c r="BY15" s="15">
        <f t="shared" si="23"/>
        <v>0.2421116504854369</v>
      </c>
      <c r="BZ15" s="15">
        <f t="shared" si="24"/>
        <v>0.75788834951456308</v>
      </c>
      <c r="CA15" s="15">
        <f t="shared" si="25"/>
        <v>1.8463371054198929E-2</v>
      </c>
      <c r="CB15" s="15">
        <f t="shared" si="25"/>
        <v>0.98153662894580107</v>
      </c>
      <c r="CC15" s="16">
        <v>369</v>
      </c>
      <c r="CD15" s="16">
        <v>182</v>
      </c>
      <c r="CE15" s="16">
        <v>0</v>
      </c>
      <c r="CF15" s="16">
        <v>182</v>
      </c>
      <c r="CG15" s="16">
        <v>127</v>
      </c>
      <c r="CH15" s="16">
        <v>55</v>
      </c>
      <c r="CI15" s="16">
        <v>187</v>
      </c>
      <c r="CJ15" s="16">
        <v>49</v>
      </c>
      <c r="CK15" s="16">
        <v>18</v>
      </c>
      <c r="CL15" s="16">
        <v>0</v>
      </c>
      <c r="CM15" s="16">
        <v>18</v>
      </c>
      <c r="CN15" s="16">
        <v>18</v>
      </c>
      <c r="CO15" s="16">
        <v>0</v>
      </c>
      <c r="CP15" s="16">
        <v>31</v>
      </c>
      <c r="CQ15" s="16">
        <v>73</v>
      </c>
      <c r="CR15" s="16">
        <v>41</v>
      </c>
      <c r="CS15" s="16">
        <v>0</v>
      </c>
      <c r="CT15" s="16">
        <v>41</v>
      </c>
      <c r="CU15" s="16">
        <v>41</v>
      </c>
      <c r="CV15" s="16">
        <v>0</v>
      </c>
      <c r="CW15" s="16">
        <v>32</v>
      </c>
      <c r="CX15" s="16">
        <v>154</v>
      </c>
      <c r="CY15" s="16">
        <v>80</v>
      </c>
      <c r="CZ15" s="16">
        <v>75</v>
      </c>
      <c r="DA15" s="16">
        <v>5</v>
      </c>
      <c r="DB15" s="16">
        <v>74</v>
      </c>
      <c r="DC15" s="16">
        <v>68</v>
      </c>
      <c r="DD15" s="16">
        <v>13</v>
      </c>
      <c r="DE15" s="16">
        <v>13</v>
      </c>
      <c r="DF15" s="16">
        <v>0</v>
      </c>
      <c r="DG15" s="16">
        <v>55</v>
      </c>
      <c r="DH15" s="16">
        <v>82</v>
      </c>
      <c r="DI15" s="16">
        <v>17</v>
      </c>
      <c r="DJ15" s="16">
        <v>17</v>
      </c>
      <c r="DK15" s="16">
        <v>0</v>
      </c>
      <c r="DL15" s="16">
        <v>65</v>
      </c>
      <c r="DM15" s="15">
        <f t="shared" si="26"/>
        <v>0.17094017094017094</v>
      </c>
      <c r="DN15" s="15">
        <f t="shared" si="27"/>
        <v>0.82905982905982911</v>
      </c>
      <c r="DO15" s="15">
        <f t="shared" si="28"/>
        <v>0</v>
      </c>
      <c r="DP15" s="15">
        <f t="shared" si="28"/>
        <v>1</v>
      </c>
      <c r="DQ15" s="16"/>
    </row>
    <row r="16" spans="1:121" s="5" customFormat="1" x14ac:dyDescent="0.45">
      <c r="A16" s="12" t="s">
        <v>142</v>
      </c>
      <c r="B16" s="12">
        <v>13243</v>
      </c>
      <c r="C16" s="12">
        <v>6160</v>
      </c>
      <c r="D16" s="13">
        <v>643</v>
      </c>
      <c r="E16" s="14">
        <v>208</v>
      </c>
      <c r="F16" s="12">
        <v>0</v>
      </c>
      <c r="G16" s="12">
        <v>208</v>
      </c>
      <c r="H16" s="12">
        <v>116</v>
      </c>
      <c r="I16" s="12">
        <v>92</v>
      </c>
      <c r="J16" s="12">
        <v>435</v>
      </c>
      <c r="K16" s="15">
        <f t="shared" si="0"/>
        <v>0.44230769230769229</v>
      </c>
      <c r="L16" s="15">
        <f t="shared" si="1"/>
        <v>0.55769230769230771</v>
      </c>
      <c r="M16" s="15">
        <f t="shared" si="2"/>
        <v>0</v>
      </c>
      <c r="N16" s="15">
        <f t="shared" si="3"/>
        <v>1</v>
      </c>
      <c r="O16" s="16">
        <v>188</v>
      </c>
      <c r="P16" s="16">
        <v>67</v>
      </c>
      <c r="Q16" s="16">
        <v>0</v>
      </c>
      <c r="R16" s="16">
        <v>67</v>
      </c>
      <c r="S16" s="16">
        <v>62</v>
      </c>
      <c r="T16" s="16">
        <v>5</v>
      </c>
      <c r="U16" s="16">
        <v>121</v>
      </c>
      <c r="V16" s="15">
        <f t="shared" si="4"/>
        <v>7.4626865671641784E-2</v>
      </c>
      <c r="W16" s="15">
        <f t="shared" si="5"/>
        <v>0.92537313432835822</v>
      </c>
      <c r="X16" s="15">
        <f t="shared" si="6"/>
        <v>0</v>
      </c>
      <c r="Y16" s="15">
        <f t="shared" si="7"/>
        <v>1</v>
      </c>
      <c r="Z16" s="16">
        <v>378</v>
      </c>
      <c r="AA16" s="16">
        <v>276</v>
      </c>
      <c r="AB16" s="16">
        <v>0</v>
      </c>
      <c r="AC16" s="16">
        <v>276</v>
      </c>
      <c r="AD16" s="16">
        <v>238</v>
      </c>
      <c r="AE16" s="16">
        <v>38</v>
      </c>
      <c r="AF16" s="16">
        <v>102</v>
      </c>
      <c r="AG16" s="15">
        <f t="shared" si="8"/>
        <v>0.13768115942028986</v>
      </c>
      <c r="AH16" s="15">
        <f t="shared" si="9"/>
        <v>0.8623188405797102</v>
      </c>
      <c r="AI16" s="15">
        <f t="shared" si="10"/>
        <v>0</v>
      </c>
      <c r="AJ16" s="15">
        <f t="shared" si="11"/>
        <v>1</v>
      </c>
      <c r="AK16" s="15">
        <f t="shared" si="12"/>
        <v>0.12536443148688048</v>
      </c>
      <c r="AL16" s="15">
        <f t="shared" si="13"/>
        <v>0.87463556851311952</v>
      </c>
      <c r="AM16" s="15">
        <f t="shared" si="14"/>
        <v>0</v>
      </c>
      <c r="AN16" s="15">
        <f t="shared" si="14"/>
        <v>1</v>
      </c>
      <c r="AO16" s="16">
        <v>598</v>
      </c>
      <c r="AP16" s="16">
        <v>508</v>
      </c>
      <c r="AQ16" s="16">
        <v>0</v>
      </c>
      <c r="AR16" s="16">
        <v>508</v>
      </c>
      <c r="AS16" s="16">
        <v>453</v>
      </c>
      <c r="AT16" s="16">
        <v>55</v>
      </c>
      <c r="AU16" s="16">
        <v>90</v>
      </c>
      <c r="AV16" s="15">
        <f t="shared" si="15"/>
        <v>0.10826771653543307</v>
      </c>
      <c r="AW16" s="15">
        <f t="shared" si="16"/>
        <v>0.8917322834645669</v>
      </c>
      <c r="AX16" s="15">
        <f t="shared" si="17"/>
        <v>0</v>
      </c>
      <c r="AY16" s="15">
        <f t="shared" si="18"/>
        <v>1</v>
      </c>
      <c r="AZ16" s="16">
        <v>624</v>
      </c>
      <c r="BA16" s="16">
        <v>510</v>
      </c>
      <c r="BB16" s="16">
        <v>0</v>
      </c>
      <c r="BC16" s="16">
        <v>510</v>
      </c>
      <c r="BD16" s="16">
        <v>451</v>
      </c>
      <c r="BE16" s="16">
        <v>59</v>
      </c>
      <c r="BF16" s="16">
        <v>114</v>
      </c>
      <c r="BG16" s="15">
        <f t="shared" si="19"/>
        <v>0.11568627450980393</v>
      </c>
      <c r="BH16" s="15">
        <f t="shared" si="20"/>
        <v>0.88431372549019605</v>
      </c>
      <c r="BI16" s="15">
        <f t="shared" si="21"/>
        <v>0</v>
      </c>
      <c r="BJ16" s="15">
        <f t="shared" si="22"/>
        <v>1</v>
      </c>
      <c r="BK16" s="16">
        <v>1054</v>
      </c>
      <c r="BL16" s="16">
        <v>864</v>
      </c>
      <c r="BM16" s="16">
        <v>0</v>
      </c>
      <c r="BN16" s="16">
        <v>864</v>
      </c>
      <c r="BO16" s="16">
        <v>741</v>
      </c>
      <c r="BP16" s="16">
        <v>123</v>
      </c>
      <c r="BQ16" s="16">
        <v>190</v>
      </c>
      <c r="BR16" s="16">
        <v>1429</v>
      </c>
      <c r="BS16" s="16">
        <v>1107</v>
      </c>
      <c r="BT16" s="16">
        <v>0</v>
      </c>
      <c r="BU16" s="16">
        <v>1107</v>
      </c>
      <c r="BV16" s="16">
        <v>1014</v>
      </c>
      <c r="BW16" s="16">
        <v>93</v>
      </c>
      <c r="BX16" s="16">
        <v>322</v>
      </c>
      <c r="BY16" s="15">
        <f t="shared" si="23"/>
        <v>0.11040481766477082</v>
      </c>
      <c r="BZ16" s="15">
        <f t="shared" si="24"/>
        <v>0.88959518233522916</v>
      </c>
      <c r="CA16" s="15">
        <f t="shared" si="25"/>
        <v>0</v>
      </c>
      <c r="CB16" s="15">
        <f t="shared" si="25"/>
        <v>1</v>
      </c>
      <c r="CC16" s="16">
        <v>385</v>
      </c>
      <c r="CD16" s="16">
        <v>252</v>
      </c>
      <c r="CE16" s="16">
        <v>0</v>
      </c>
      <c r="CF16" s="16">
        <v>252</v>
      </c>
      <c r="CG16" s="16">
        <v>236</v>
      </c>
      <c r="CH16" s="16">
        <v>16</v>
      </c>
      <c r="CI16" s="16">
        <v>133</v>
      </c>
      <c r="CJ16" s="16">
        <v>190</v>
      </c>
      <c r="CK16" s="16">
        <v>71</v>
      </c>
      <c r="CL16" s="16">
        <v>0</v>
      </c>
      <c r="CM16" s="16">
        <v>71</v>
      </c>
      <c r="CN16" s="16">
        <v>65</v>
      </c>
      <c r="CO16" s="16">
        <v>6</v>
      </c>
      <c r="CP16" s="16">
        <v>119</v>
      </c>
      <c r="CQ16" s="16">
        <v>144</v>
      </c>
      <c r="CR16" s="16">
        <v>58</v>
      </c>
      <c r="CS16" s="16">
        <v>0</v>
      </c>
      <c r="CT16" s="16">
        <v>58</v>
      </c>
      <c r="CU16" s="16">
        <v>58</v>
      </c>
      <c r="CV16" s="16">
        <v>0</v>
      </c>
      <c r="CW16" s="16">
        <v>86</v>
      </c>
      <c r="CX16" s="16">
        <v>208</v>
      </c>
      <c r="CY16" s="16">
        <v>94</v>
      </c>
      <c r="CZ16" s="16">
        <v>94</v>
      </c>
      <c r="DA16" s="16">
        <v>0</v>
      </c>
      <c r="DB16" s="16">
        <v>114</v>
      </c>
      <c r="DC16" s="16">
        <v>223</v>
      </c>
      <c r="DD16" s="16">
        <v>55</v>
      </c>
      <c r="DE16" s="16">
        <v>55</v>
      </c>
      <c r="DF16" s="16">
        <v>0</v>
      </c>
      <c r="DG16" s="16">
        <v>168</v>
      </c>
      <c r="DH16" s="16">
        <v>96</v>
      </c>
      <c r="DI16" s="16">
        <v>8</v>
      </c>
      <c r="DJ16" s="16">
        <v>8</v>
      </c>
      <c r="DK16" s="16">
        <v>0</v>
      </c>
      <c r="DL16" s="16">
        <v>88</v>
      </c>
      <c r="DM16" s="15">
        <f t="shared" si="26"/>
        <v>4.0892193308550186E-2</v>
      </c>
      <c r="DN16" s="15">
        <f t="shared" si="27"/>
        <v>0.95910780669144979</v>
      </c>
      <c r="DO16" s="15">
        <f t="shared" si="28"/>
        <v>0</v>
      </c>
      <c r="DP16" s="15">
        <f t="shared" si="28"/>
        <v>1</v>
      </c>
      <c r="DQ16" s="16"/>
    </row>
    <row r="17" spans="1:121" s="5" customFormat="1" x14ac:dyDescent="0.45">
      <c r="A17" s="12" t="s">
        <v>143</v>
      </c>
      <c r="B17" s="12">
        <v>5579</v>
      </c>
      <c r="C17" s="12">
        <v>2699</v>
      </c>
      <c r="D17" s="13">
        <v>371</v>
      </c>
      <c r="E17" s="14">
        <v>153</v>
      </c>
      <c r="F17" s="12">
        <v>0</v>
      </c>
      <c r="G17" s="12">
        <v>153</v>
      </c>
      <c r="H17" s="12">
        <v>120</v>
      </c>
      <c r="I17" s="12">
        <v>33</v>
      </c>
      <c r="J17" s="12">
        <v>218</v>
      </c>
      <c r="K17" s="15">
        <f t="shared" si="0"/>
        <v>0.21568627450980393</v>
      </c>
      <c r="L17" s="15">
        <f t="shared" si="1"/>
        <v>0.78431372549019607</v>
      </c>
      <c r="M17" s="15">
        <f t="shared" si="2"/>
        <v>0</v>
      </c>
      <c r="N17" s="15">
        <f t="shared" si="3"/>
        <v>1</v>
      </c>
      <c r="O17" s="16">
        <v>130</v>
      </c>
      <c r="P17" s="16">
        <v>114</v>
      </c>
      <c r="Q17" s="16">
        <v>0</v>
      </c>
      <c r="R17" s="16">
        <v>114</v>
      </c>
      <c r="S17" s="16">
        <v>90</v>
      </c>
      <c r="T17" s="16">
        <v>24</v>
      </c>
      <c r="U17" s="16">
        <v>16</v>
      </c>
      <c r="V17" s="15">
        <f t="shared" si="4"/>
        <v>0.21052631578947367</v>
      </c>
      <c r="W17" s="15">
        <f t="shared" si="5"/>
        <v>0.78947368421052633</v>
      </c>
      <c r="X17" s="15">
        <f t="shared" si="6"/>
        <v>0</v>
      </c>
      <c r="Y17" s="15">
        <f t="shared" si="7"/>
        <v>1</v>
      </c>
      <c r="Z17" s="16">
        <v>193</v>
      </c>
      <c r="AA17" s="16">
        <v>140</v>
      </c>
      <c r="AB17" s="16">
        <v>0</v>
      </c>
      <c r="AC17" s="16">
        <v>140</v>
      </c>
      <c r="AD17" s="16">
        <v>72</v>
      </c>
      <c r="AE17" s="16">
        <v>68</v>
      </c>
      <c r="AF17" s="16">
        <v>53</v>
      </c>
      <c r="AG17" s="15">
        <f t="shared" si="8"/>
        <v>0.48571428571428571</v>
      </c>
      <c r="AH17" s="15">
        <f t="shared" si="9"/>
        <v>0.51428571428571423</v>
      </c>
      <c r="AI17" s="15">
        <f t="shared" si="10"/>
        <v>0</v>
      </c>
      <c r="AJ17" s="15">
        <f t="shared" si="11"/>
        <v>1</v>
      </c>
      <c r="AK17" s="15">
        <f t="shared" si="12"/>
        <v>0.36220472440944884</v>
      </c>
      <c r="AL17" s="15">
        <f t="shared" si="13"/>
        <v>0.63779527559055116</v>
      </c>
      <c r="AM17" s="15">
        <f t="shared" ref="AM17:AN32" si="50">(Q17+AB17)/($P17+$AA17)</f>
        <v>0</v>
      </c>
      <c r="AN17" s="15">
        <f t="shared" si="50"/>
        <v>1</v>
      </c>
      <c r="AO17" s="16">
        <v>260</v>
      </c>
      <c r="AP17" s="16">
        <v>152</v>
      </c>
      <c r="AQ17" s="16">
        <v>0</v>
      </c>
      <c r="AR17" s="16">
        <v>152</v>
      </c>
      <c r="AS17" s="16">
        <v>130</v>
      </c>
      <c r="AT17" s="16">
        <v>22</v>
      </c>
      <c r="AU17" s="16">
        <v>108</v>
      </c>
      <c r="AV17" s="15">
        <f t="shared" si="15"/>
        <v>0.14473684210526316</v>
      </c>
      <c r="AW17" s="15">
        <f t="shared" si="16"/>
        <v>0.85526315789473684</v>
      </c>
      <c r="AX17" s="15">
        <f t="shared" si="17"/>
        <v>0</v>
      </c>
      <c r="AY17" s="15">
        <f t="shared" si="18"/>
        <v>1</v>
      </c>
      <c r="AZ17" s="16">
        <v>256</v>
      </c>
      <c r="BA17" s="16">
        <v>215</v>
      </c>
      <c r="BB17" s="16">
        <v>0</v>
      </c>
      <c r="BC17" s="16">
        <v>215</v>
      </c>
      <c r="BD17" s="16">
        <v>171</v>
      </c>
      <c r="BE17" s="16">
        <v>44</v>
      </c>
      <c r="BF17" s="16">
        <v>41</v>
      </c>
      <c r="BG17" s="15">
        <f t="shared" si="19"/>
        <v>0.20465116279069767</v>
      </c>
      <c r="BH17" s="15">
        <f t="shared" si="20"/>
        <v>0.79534883720930227</v>
      </c>
      <c r="BI17" s="15">
        <f t="shared" si="21"/>
        <v>0</v>
      </c>
      <c r="BJ17" s="15">
        <f t="shared" si="22"/>
        <v>1</v>
      </c>
      <c r="BK17" s="16">
        <v>459</v>
      </c>
      <c r="BL17" s="16">
        <v>380</v>
      </c>
      <c r="BM17" s="16">
        <v>0</v>
      </c>
      <c r="BN17" s="16">
        <v>380</v>
      </c>
      <c r="BO17" s="16">
        <v>373</v>
      </c>
      <c r="BP17" s="16">
        <v>7</v>
      </c>
      <c r="BQ17" s="16">
        <v>79</v>
      </c>
      <c r="BR17" s="16">
        <v>607</v>
      </c>
      <c r="BS17" s="16">
        <v>404</v>
      </c>
      <c r="BT17" s="16">
        <v>0</v>
      </c>
      <c r="BU17" s="16">
        <v>404</v>
      </c>
      <c r="BV17" s="16">
        <v>391</v>
      </c>
      <c r="BW17" s="16">
        <v>13</v>
      </c>
      <c r="BX17" s="16">
        <v>203</v>
      </c>
      <c r="BY17" s="15">
        <f t="shared" si="23"/>
        <v>7.4717636837532575E-2</v>
      </c>
      <c r="BZ17" s="15">
        <f t="shared" si="24"/>
        <v>0.92528236316246737</v>
      </c>
      <c r="CA17" s="15">
        <f t="shared" si="25"/>
        <v>0</v>
      </c>
      <c r="CB17" s="15">
        <f t="shared" si="25"/>
        <v>1</v>
      </c>
      <c r="CC17" s="16">
        <v>169</v>
      </c>
      <c r="CD17" s="16">
        <v>69</v>
      </c>
      <c r="CE17" s="16">
        <v>0</v>
      </c>
      <c r="CF17" s="16">
        <v>69</v>
      </c>
      <c r="CG17" s="16">
        <v>54</v>
      </c>
      <c r="CH17" s="16">
        <v>15</v>
      </c>
      <c r="CI17" s="16">
        <v>100</v>
      </c>
      <c r="CJ17" s="16">
        <v>62</v>
      </c>
      <c r="CK17" s="16">
        <v>36</v>
      </c>
      <c r="CL17" s="16">
        <v>0</v>
      </c>
      <c r="CM17" s="16">
        <v>36</v>
      </c>
      <c r="CN17" s="16">
        <v>20</v>
      </c>
      <c r="CO17" s="16">
        <v>16</v>
      </c>
      <c r="CP17" s="16">
        <v>26</v>
      </c>
      <c r="CQ17" s="16">
        <v>20</v>
      </c>
      <c r="CR17" s="16">
        <v>4</v>
      </c>
      <c r="CS17" s="16">
        <v>0</v>
      </c>
      <c r="CT17" s="16">
        <v>4</v>
      </c>
      <c r="CU17" s="16">
        <v>4</v>
      </c>
      <c r="CV17" s="16">
        <v>0</v>
      </c>
      <c r="CW17" s="16">
        <v>16</v>
      </c>
      <c r="CX17" s="16">
        <v>63</v>
      </c>
      <c r="CY17" s="16">
        <v>20</v>
      </c>
      <c r="CZ17" s="16">
        <v>20</v>
      </c>
      <c r="DA17" s="16">
        <v>0</v>
      </c>
      <c r="DB17" s="16">
        <v>43</v>
      </c>
      <c r="DC17" s="16">
        <v>31</v>
      </c>
      <c r="DD17" s="16">
        <v>6</v>
      </c>
      <c r="DE17" s="16">
        <v>6</v>
      </c>
      <c r="DF17" s="16">
        <v>0</v>
      </c>
      <c r="DG17" s="16">
        <v>25</v>
      </c>
      <c r="DH17" s="16">
        <v>78</v>
      </c>
      <c r="DI17" s="16">
        <v>6</v>
      </c>
      <c r="DJ17" s="16">
        <v>6</v>
      </c>
      <c r="DK17" s="16">
        <v>0</v>
      </c>
      <c r="DL17" s="16">
        <v>72</v>
      </c>
      <c r="DM17" s="15">
        <f t="shared" si="26"/>
        <v>0.21985815602836881</v>
      </c>
      <c r="DN17" s="15">
        <f>(DJ17+DE17+CZ17+CU17+CN17+CG17)/($DI17+$DD17+$CY17+$CT17+$CM17+$CF17)</f>
        <v>0.78014184397163122</v>
      </c>
      <c r="DO17" s="15">
        <f t="shared" si="28"/>
        <v>0</v>
      </c>
      <c r="DP17" s="15">
        <f t="shared" si="28"/>
        <v>1</v>
      </c>
      <c r="DQ17" s="16"/>
    </row>
    <row r="18" spans="1:121" s="9" customFormat="1" x14ac:dyDescent="0.45">
      <c r="A18" s="12" t="s">
        <v>128</v>
      </c>
      <c r="B18" s="12">
        <f>SUM(B19:B23)</f>
        <v>114144</v>
      </c>
      <c r="C18" s="12">
        <f t="shared" ref="C18:J18" si="51">SUM(C19:C23)</f>
        <v>56155</v>
      </c>
      <c r="D18" s="12">
        <f t="shared" si="51"/>
        <v>7124</v>
      </c>
      <c r="E18" s="12">
        <f t="shared" si="51"/>
        <v>2512</v>
      </c>
      <c r="F18" s="12">
        <f t="shared" si="51"/>
        <v>81</v>
      </c>
      <c r="G18" s="12">
        <f t="shared" si="51"/>
        <v>2431</v>
      </c>
      <c r="H18" s="12">
        <f t="shared" si="51"/>
        <v>1070</v>
      </c>
      <c r="I18" s="12">
        <f t="shared" si="51"/>
        <v>1361</v>
      </c>
      <c r="J18" s="12">
        <f t="shared" si="51"/>
        <v>4612</v>
      </c>
      <c r="K18" s="15">
        <f t="shared" si="0"/>
        <v>0.55985191279308921</v>
      </c>
      <c r="L18" s="15">
        <f t="shared" si="1"/>
        <v>0.44014808720691073</v>
      </c>
      <c r="M18" s="15">
        <f t="shared" si="2"/>
        <v>3.2245222929936306E-2</v>
      </c>
      <c r="N18" s="15">
        <f t="shared" si="3"/>
        <v>0.96775477707006374</v>
      </c>
      <c r="O18" s="16">
        <f t="shared" ref="O18:U18" si="52">SUM(O19:O23)</f>
        <v>3158</v>
      </c>
      <c r="P18" s="16">
        <f t="shared" si="52"/>
        <v>1947</v>
      </c>
      <c r="Q18" s="16">
        <f t="shared" si="52"/>
        <v>94</v>
      </c>
      <c r="R18" s="16">
        <f t="shared" si="52"/>
        <v>1853</v>
      </c>
      <c r="S18" s="16">
        <f t="shared" si="52"/>
        <v>1190</v>
      </c>
      <c r="T18" s="16">
        <f t="shared" si="52"/>
        <v>663</v>
      </c>
      <c r="U18" s="16">
        <f t="shared" si="52"/>
        <v>1211</v>
      </c>
      <c r="V18" s="15">
        <f t="shared" si="4"/>
        <v>0.3577981651376147</v>
      </c>
      <c r="W18" s="15">
        <f t="shared" si="5"/>
        <v>0.64220183486238536</v>
      </c>
      <c r="X18" s="15">
        <f t="shared" si="6"/>
        <v>4.8279404211607604E-2</v>
      </c>
      <c r="Y18" s="15">
        <f t="shared" si="7"/>
        <v>0.95172059578839241</v>
      </c>
      <c r="Z18" s="16">
        <f t="shared" ref="Z18:AF18" si="53">SUM(Z19:Z23)</f>
        <v>3935</v>
      </c>
      <c r="AA18" s="16">
        <f t="shared" si="53"/>
        <v>2463</v>
      </c>
      <c r="AB18" s="16">
        <f t="shared" si="53"/>
        <v>90</v>
      </c>
      <c r="AC18" s="16">
        <f t="shared" si="53"/>
        <v>2373</v>
      </c>
      <c r="AD18" s="16">
        <f t="shared" si="53"/>
        <v>1561</v>
      </c>
      <c r="AE18" s="16">
        <f t="shared" si="53"/>
        <v>812</v>
      </c>
      <c r="AF18" s="16">
        <f t="shared" si="53"/>
        <v>1472</v>
      </c>
      <c r="AG18" s="15">
        <f t="shared" si="8"/>
        <v>0.34218289085545722</v>
      </c>
      <c r="AH18" s="15">
        <f t="shared" si="9"/>
        <v>0.65781710914454272</v>
      </c>
      <c r="AI18" s="15">
        <f t="shared" si="10"/>
        <v>3.6540803897685749E-2</v>
      </c>
      <c r="AJ18" s="15">
        <f t="shared" si="11"/>
        <v>0.96345919610231423</v>
      </c>
      <c r="AK18" s="15">
        <f t="shared" si="12"/>
        <v>0.34902981542830097</v>
      </c>
      <c r="AL18" s="15">
        <f t="shared" si="13"/>
        <v>0.65097018457169897</v>
      </c>
      <c r="AM18" s="15">
        <f t="shared" si="50"/>
        <v>4.1723356009070296E-2</v>
      </c>
      <c r="AN18" s="15">
        <f t="shared" si="50"/>
        <v>0.95827664399092971</v>
      </c>
      <c r="AO18" s="16">
        <f t="shared" ref="AO18:AU18" si="54">SUM(AO19:AO23)</f>
        <v>5775</v>
      </c>
      <c r="AP18" s="16">
        <f t="shared" si="54"/>
        <v>3848</v>
      </c>
      <c r="AQ18" s="16">
        <f t="shared" si="54"/>
        <v>39</v>
      </c>
      <c r="AR18" s="16">
        <f t="shared" si="54"/>
        <v>3809</v>
      </c>
      <c r="AS18" s="16">
        <f t="shared" si="54"/>
        <v>2678</v>
      </c>
      <c r="AT18" s="16">
        <f t="shared" si="54"/>
        <v>1131</v>
      </c>
      <c r="AU18" s="16">
        <f t="shared" si="54"/>
        <v>1927</v>
      </c>
      <c r="AV18" s="15">
        <f t="shared" si="15"/>
        <v>0.29692832764505117</v>
      </c>
      <c r="AW18" s="15">
        <f t="shared" si="16"/>
        <v>0.70307167235494883</v>
      </c>
      <c r="AX18" s="15">
        <f t="shared" si="17"/>
        <v>1.0135135135135136E-2</v>
      </c>
      <c r="AY18" s="15">
        <f t="shared" si="18"/>
        <v>0.98986486486486491</v>
      </c>
      <c r="AZ18" s="16">
        <f t="shared" ref="AZ18:BF18" si="55">SUM(AZ19:AZ23)</f>
        <v>4984</v>
      </c>
      <c r="BA18" s="16">
        <f t="shared" si="55"/>
        <v>3495</v>
      </c>
      <c r="BB18" s="16">
        <f t="shared" si="55"/>
        <v>69</v>
      </c>
      <c r="BC18" s="16">
        <f t="shared" si="55"/>
        <v>3426</v>
      </c>
      <c r="BD18" s="16">
        <f t="shared" si="55"/>
        <v>2641</v>
      </c>
      <c r="BE18" s="16">
        <f t="shared" si="55"/>
        <v>785</v>
      </c>
      <c r="BF18" s="16">
        <f t="shared" si="55"/>
        <v>1489</v>
      </c>
      <c r="BG18" s="15">
        <f t="shared" si="19"/>
        <v>0.22913018096906013</v>
      </c>
      <c r="BH18" s="15">
        <f t="shared" si="20"/>
        <v>0.77086981903093987</v>
      </c>
      <c r="BI18" s="15">
        <f t="shared" si="21"/>
        <v>1.9742489270386267E-2</v>
      </c>
      <c r="BJ18" s="15">
        <f t="shared" si="22"/>
        <v>0.98025751072961376</v>
      </c>
      <c r="BK18" s="16">
        <f>SUM(BK19:BK23)</f>
        <v>11042</v>
      </c>
      <c r="BL18" s="16">
        <f t="shared" ref="BL18:DL18" si="56">SUM(BL19:BL23)</f>
        <v>7903</v>
      </c>
      <c r="BM18" s="16">
        <f t="shared" si="56"/>
        <v>116</v>
      </c>
      <c r="BN18" s="16">
        <f t="shared" si="56"/>
        <v>7787</v>
      </c>
      <c r="BO18" s="16">
        <f t="shared" si="56"/>
        <v>6456</v>
      </c>
      <c r="BP18" s="16">
        <f t="shared" si="56"/>
        <v>1331</v>
      </c>
      <c r="BQ18" s="16">
        <f t="shared" si="56"/>
        <v>3139</v>
      </c>
      <c r="BR18" s="16">
        <f t="shared" si="56"/>
        <v>10250</v>
      </c>
      <c r="BS18" s="16">
        <f t="shared" si="56"/>
        <v>6962</v>
      </c>
      <c r="BT18" s="16">
        <f t="shared" si="56"/>
        <v>0</v>
      </c>
      <c r="BU18" s="16">
        <f t="shared" si="56"/>
        <v>6962</v>
      </c>
      <c r="BV18" s="16">
        <f t="shared" si="56"/>
        <v>5931</v>
      </c>
      <c r="BW18" s="16">
        <f t="shared" si="56"/>
        <v>1031</v>
      </c>
      <c r="BX18" s="16">
        <f t="shared" si="56"/>
        <v>3288</v>
      </c>
      <c r="BY18" s="15">
        <f t="shared" si="23"/>
        <v>0.19459606986899564</v>
      </c>
      <c r="BZ18" s="15">
        <f t="shared" si="24"/>
        <v>0.80540393013100442</v>
      </c>
      <c r="CA18" s="15">
        <f t="shared" si="25"/>
        <v>1.0086455331412104E-2</v>
      </c>
      <c r="CB18" s="15">
        <f t="shared" si="25"/>
        <v>0.98991354466858794</v>
      </c>
      <c r="CC18" s="16">
        <f t="shared" si="56"/>
        <v>3597</v>
      </c>
      <c r="CD18" s="16">
        <f t="shared" si="56"/>
        <v>2168</v>
      </c>
      <c r="CE18" s="16">
        <f t="shared" si="56"/>
        <v>6</v>
      </c>
      <c r="CF18" s="16">
        <f t="shared" si="56"/>
        <v>2162</v>
      </c>
      <c r="CG18" s="16">
        <f t="shared" si="56"/>
        <v>1876</v>
      </c>
      <c r="CH18" s="16">
        <f t="shared" si="56"/>
        <v>286</v>
      </c>
      <c r="CI18" s="16">
        <f t="shared" si="56"/>
        <v>1429</v>
      </c>
      <c r="CJ18" s="16">
        <f t="shared" si="56"/>
        <v>1094</v>
      </c>
      <c r="CK18" s="16">
        <f t="shared" si="56"/>
        <v>520</v>
      </c>
      <c r="CL18" s="16">
        <f t="shared" si="56"/>
        <v>0</v>
      </c>
      <c r="CM18" s="16">
        <f t="shared" si="56"/>
        <v>520</v>
      </c>
      <c r="CN18" s="16">
        <f t="shared" si="56"/>
        <v>474</v>
      </c>
      <c r="CO18" s="16">
        <f t="shared" si="56"/>
        <v>46</v>
      </c>
      <c r="CP18" s="16">
        <f t="shared" si="56"/>
        <v>574</v>
      </c>
      <c r="CQ18" s="16">
        <f t="shared" si="56"/>
        <v>1314</v>
      </c>
      <c r="CR18" s="16">
        <f t="shared" si="56"/>
        <v>593</v>
      </c>
      <c r="CS18" s="16">
        <f t="shared" si="56"/>
        <v>0</v>
      </c>
      <c r="CT18" s="16">
        <f t="shared" si="56"/>
        <v>593</v>
      </c>
      <c r="CU18" s="16">
        <f t="shared" si="56"/>
        <v>570</v>
      </c>
      <c r="CV18" s="16">
        <f t="shared" si="56"/>
        <v>23</v>
      </c>
      <c r="CW18" s="16">
        <f t="shared" si="56"/>
        <v>721</v>
      </c>
      <c r="CX18" s="16">
        <f t="shared" si="56"/>
        <v>1522</v>
      </c>
      <c r="CY18" s="16">
        <f t="shared" si="56"/>
        <v>529</v>
      </c>
      <c r="CZ18" s="16">
        <f t="shared" si="56"/>
        <v>476</v>
      </c>
      <c r="DA18" s="16">
        <f t="shared" si="56"/>
        <v>53</v>
      </c>
      <c r="DB18" s="16">
        <f t="shared" si="56"/>
        <v>993</v>
      </c>
      <c r="DC18" s="16">
        <f t="shared" si="56"/>
        <v>1104</v>
      </c>
      <c r="DD18" s="16">
        <f t="shared" si="56"/>
        <v>317</v>
      </c>
      <c r="DE18" s="16">
        <f t="shared" si="56"/>
        <v>305</v>
      </c>
      <c r="DF18" s="16">
        <f t="shared" si="56"/>
        <v>12</v>
      </c>
      <c r="DG18" s="16">
        <f t="shared" si="56"/>
        <v>787</v>
      </c>
      <c r="DH18" s="16">
        <f t="shared" si="56"/>
        <v>1256</v>
      </c>
      <c r="DI18" s="16">
        <f t="shared" si="56"/>
        <v>87</v>
      </c>
      <c r="DJ18" s="16">
        <f t="shared" si="56"/>
        <v>87</v>
      </c>
      <c r="DK18" s="16">
        <f t="shared" si="56"/>
        <v>0</v>
      </c>
      <c r="DL18" s="16">
        <f t="shared" si="56"/>
        <v>1169</v>
      </c>
      <c r="DM18" s="15">
        <f t="shared" si="26"/>
        <v>9.9809885931558942E-2</v>
      </c>
      <c r="DN18" s="15">
        <f t="shared" si="27"/>
        <v>0.90019011406844107</v>
      </c>
      <c r="DO18" s="15">
        <f t="shared" si="28"/>
        <v>2.232142857142857E-3</v>
      </c>
      <c r="DP18" s="15">
        <f t="shared" si="28"/>
        <v>0.9977678571428571</v>
      </c>
      <c r="DQ18" s="16"/>
    </row>
    <row r="19" spans="1:121" s="9" customFormat="1" x14ac:dyDescent="0.45">
      <c r="A19" s="12" t="s">
        <v>144</v>
      </c>
      <c r="B19" s="12">
        <v>20937</v>
      </c>
      <c r="C19" s="12">
        <v>10472</v>
      </c>
      <c r="D19" s="13">
        <v>770</v>
      </c>
      <c r="E19" s="14">
        <v>312</v>
      </c>
      <c r="F19" s="12">
        <v>15</v>
      </c>
      <c r="G19" s="12">
        <v>297</v>
      </c>
      <c r="H19" s="12">
        <v>163</v>
      </c>
      <c r="I19" s="12">
        <v>134</v>
      </c>
      <c r="J19" s="12">
        <v>458</v>
      </c>
      <c r="K19" s="15">
        <f t="shared" si="0"/>
        <v>0.45117845117845118</v>
      </c>
      <c r="L19" s="15">
        <f t="shared" si="1"/>
        <v>0.54882154882154888</v>
      </c>
      <c r="M19" s="15">
        <f t="shared" si="2"/>
        <v>4.807692307692308E-2</v>
      </c>
      <c r="N19" s="15">
        <f t="shared" si="3"/>
        <v>0.95192307692307687</v>
      </c>
      <c r="O19" s="16">
        <v>522</v>
      </c>
      <c r="P19" s="16">
        <v>355</v>
      </c>
      <c r="Q19" s="16">
        <v>0</v>
      </c>
      <c r="R19" s="16">
        <v>355</v>
      </c>
      <c r="S19" s="16">
        <v>245</v>
      </c>
      <c r="T19" s="16">
        <v>110</v>
      </c>
      <c r="U19" s="16">
        <v>167</v>
      </c>
      <c r="V19" s="15">
        <f t="shared" si="4"/>
        <v>0.30985915492957744</v>
      </c>
      <c r="W19" s="15">
        <f t="shared" si="5"/>
        <v>0.6901408450704225</v>
      </c>
      <c r="X19" s="15">
        <f t="shared" si="6"/>
        <v>0</v>
      </c>
      <c r="Y19" s="15">
        <f t="shared" si="7"/>
        <v>1</v>
      </c>
      <c r="Z19" s="16">
        <v>844</v>
      </c>
      <c r="AA19" s="16">
        <v>594</v>
      </c>
      <c r="AB19" s="16">
        <v>17</v>
      </c>
      <c r="AC19" s="16">
        <v>577</v>
      </c>
      <c r="AD19" s="16">
        <v>475</v>
      </c>
      <c r="AE19" s="16">
        <v>102</v>
      </c>
      <c r="AF19" s="16">
        <v>250</v>
      </c>
      <c r="AG19" s="15">
        <f t="shared" si="8"/>
        <v>0.17677642980935876</v>
      </c>
      <c r="AH19" s="15">
        <f t="shared" si="9"/>
        <v>0.8232235701906413</v>
      </c>
      <c r="AI19" s="15">
        <f t="shared" si="10"/>
        <v>2.8619528619528621E-2</v>
      </c>
      <c r="AJ19" s="15">
        <f t="shared" si="11"/>
        <v>0.97138047138047134</v>
      </c>
      <c r="AK19" s="15">
        <f t="shared" si="12"/>
        <v>0.22746781115879827</v>
      </c>
      <c r="AL19" s="15">
        <f t="shared" si="13"/>
        <v>0.77253218884120167</v>
      </c>
      <c r="AM19" s="15">
        <f t="shared" si="50"/>
        <v>1.7913593256059009E-2</v>
      </c>
      <c r="AN19" s="15">
        <f t="shared" si="50"/>
        <v>0.98208640674394099</v>
      </c>
      <c r="AO19" s="16">
        <v>760</v>
      </c>
      <c r="AP19" s="16">
        <v>555</v>
      </c>
      <c r="AQ19" s="16">
        <v>29</v>
      </c>
      <c r="AR19" s="16">
        <v>526</v>
      </c>
      <c r="AS19" s="16">
        <v>323</v>
      </c>
      <c r="AT19" s="16">
        <v>203</v>
      </c>
      <c r="AU19" s="16">
        <v>205</v>
      </c>
      <c r="AV19" s="15">
        <f t="shared" si="15"/>
        <v>0.38593155893536124</v>
      </c>
      <c r="AW19" s="15">
        <f t="shared" si="16"/>
        <v>0.61406844106463876</v>
      </c>
      <c r="AX19" s="15">
        <f t="shared" si="17"/>
        <v>5.2252252252252253E-2</v>
      </c>
      <c r="AY19" s="15">
        <f t="shared" si="18"/>
        <v>0.94774774774774773</v>
      </c>
      <c r="AZ19" s="16">
        <v>1068</v>
      </c>
      <c r="BA19" s="16">
        <v>791</v>
      </c>
      <c r="BB19" s="16">
        <v>10</v>
      </c>
      <c r="BC19" s="16">
        <v>781</v>
      </c>
      <c r="BD19" s="16">
        <v>585</v>
      </c>
      <c r="BE19" s="16">
        <v>196</v>
      </c>
      <c r="BF19" s="16">
        <v>277</v>
      </c>
      <c r="BG19" s="15">
        <f t="shared" si="19"/>
        <v>0.25096030729833546</v>
      </c>
      <c r="BH19" s="15">
        <f t="shared" si="20"/>
        <v>0.74903969270166448</v>
      </c>
      <c r="BI19" s="15">
        <f t="shared" si="21"/>
        <v>1.2642225031605562E-2</v>
      </c>
      <c r="BJ19" s="15">
        <f t="shared" si="22"/>
        <v>0.98735777496839439</v>
      </c>
      <c r="BK19" s="16">
        <v>1970</v>
      </c>
      <c r="BL19" s="16">
        <v>1328</v>
      </c>
      <c r="BM19" s="16">
        <v>70</v>
      </c>
      <c r="BN19" s="16">
        <v>1258</v>
      </c>
      <c r="BO19" s="16">
        <v>1135</v>
      </c>
      <c r="BP19" s="16">
        <v>123</v>
      </c>
      <c r="BQ19" s="16">
        <v>642</v>
      </c>
      <c r="BR19" s="16">
        <v>2248</v>
      </c>
      <c r="BS19" s="16">
        <v>1543</v>
      </c>
      <c r="BT19" s="16">
        <v>0</v>
      </c>
      <c r="BU19" s="16">
        <v>1543</v>
      </c>
      <c r="BV19" s="16">
        <v>1347</v>
      </c>
      <c r="BW19" s="16">
        <v>196</v>
      </c>
      <c r="BX19" s="16">
        <v>705</v>
      </c>
      <c r="BY19" s="15">
        <f t="shared" si="23"/>
        <v>0.1747809152872444</v>
      </c>
      <c r="BZ19" s="15">
        <f t="shared" si="24"/>
        <v>0.82521908471275562</v>
      </c>
      <c r="CA19" s="15">
        <f t="shared" si="25"/>
        <v>2.5847759070429216E-2</v>
      </c>
      <c r="CB19" s="15">
        <f t="shared" si="25"/>
        <v>0.97415224092957076</v>
      </c>
      <c r="CC19" s="16">
        <v>750</v>
      </c>
      <c r="CD19" s="16">
        <v>499</v>
      </c>
      <c r="CE19" s="16">
        <v>0</v>
      </c>
      <c r="CF19" s="16">
        <v>499</v>
      </c>
      <c r="CG19" s="16">
        <v>409</v>
      </c>
      <c r="CH19" s="16">
        <v>90</v>
      </c>
      <c r="CI19" s="16">
        <v>251</v>
      </c>
      <c r="CJ19" s="16">
        <v>314</v>
      </c>
      <c r="CK19" s="16">
        <v>96</v>
      </c>
      <c r="CL19" s="16">
        <v>0</v>
      </c>
      <c r="CM19" s="16">
        <v>96</v>
      </c>
      <c r="CN19" s="16">
        <v>96</v>
      </c>
      <c r="CO19" s="16">
        <v>0</v>
      </c>
      <c r="CP19" s="16">
        <v>218</v>
      </c>
      <c r="CQ19" s="16">
        <v>232</v>
      </c>
      <c r="CR19" s="16">
        <v>130</v>
      </c>
      <c r="CS19" s="16">
        <v>0</v>
      </c>
      <c r="CT19" s="16">
        <v>130</v>
      </c>
      <c r="CU19" s="16">
        <v>130</v>
      </c>
      <c r="CV19" s="16">
        <v>0</v>
      </c>
      <c r="CW19" s="16">
        <v>102</v>
      </c>
      <c r="CX19" s="16">
        <v>351</v>
      </c>
      <c r="CY19" s="16">
        <v>173</v>
      </c>
      <c r="CZ19" s="16">
        <v>146</v>
      </c>
      <c r="DA19" s="16">
        <v>27</v>
      </c>
      <c r="DB19" s="16">
        <v>178</v>
      </c>
      <c r="DC19" s="16">
        <v>331</v>
      </c>
      <c r="DD19" s="16">
        <v>114</v>
      </c>
      <c r="DE19" s="16">
        <v>114</v>
      </c>
      <c r="DF19" s="16">
        <v>0</v>
      </c>
      <c r="DG19" s="16">
        <v>217</v>
      </c>
      <c r="DH19" s="16">
        <v>312</v>
      </c>
      <c r="DI19" s="16">
        <v>51</v>
      </c>
      <c r="DJ19" s="16">
        <v>51</v>
      </c>
      <c r="DK19" s="16">
        <v>0</v>
      </c>
      <c r="DL19" s="16">
        <v>261</v>
      </c>
      <c r="DM19" s="15">
        <f t="shared" si="26"/>
        <v>0.11006585136406397</v>
      </c>
      <c r="DN19" s="15">
        <f t="shared" si="27"/>
        <v>0.88993414863593601</v>
      </c>
      <c r="DO19" s="15">
        <f t="shared" si="28"/>
        <v>0</v>
      </c>
      <c r="DP19" s="15">
        <f t="shared" si="28"/>
        <v>1</v>
      </c>
      <c r="DQ19" s="16"/>
    </row>
    <row r="20" spans="1:121" s="9" customFormat="1" x14ac:dyDescent="0.45">
      <c r="A20" s="12" t="s">
        <v>145</v>
      </c>
      <c r="B20" s="12">
        <v>2993</v>
      </c>
      <c r="C20" s="12">
        <v>1305</v>
      </c>
      <c r="D20" s="13">
        <v>182</v>
      </c>
      <c r="E20" s="14">
        <v>47</v>
      </c>
      <c r="F20" s="12">
        <v>0</v>
      </c>
      <c r="G20" s="12">
        <v>47</v>
      </c>
      <c r="H20" s="12">
        <v>38</v>
      </c>
      <c r="I20" s="12">
        <v>9</v>
      </c>
      <c r="J20" s="12">
        <v>135</v>
      </c>
      <c r="K20" s="15">
        <f t="shared" si="0"/>
        <v>0.19148936170212766</v>
      </c>
      <c r="L20" s="15">
        <f t="shared" si="1"/>
        <v>0.80851063829787229</v>
      </c>
      <c r="M20" s="15">
        <f t="shared" si="2"/>
        <v>0</v>
      </c>
      <c r="N20" s="15">
        <f t="shared" si="3"/>
        <v>1</v>
      </c>
      <c r="O20" s="16">
        <v>135</v>
      </c>
      <c r="P20" s="16">
        <v>100</v>
      </c>
      <c r="Q20" s="16">
        <v>0</v>
      </c>
      <c r="R20" s="16">
        <v>100</v>
      </c>
      <c r="S20" s="16">
        <v>89</v>
      </c>
      <c r="T20" s="16">
        <v>11</v>
      </c>
      <c r="U20" s="16">
        <v>35</v>
      </c>
      <c r="V20" s="15">
        <f t="shared" si="4"/>
        <v>0.11</v>
      </c>
      <c r="W20" s="15">
        <f t="shared" si="5"/>
        <v>0.89</v>
      </c>
      <c r="X20" s="15">
        <f t="shared" si="6"/>
        <v>0</v>
      </c>
      <c r="Y20" s="15">
        <f t="shared" si="7"/>
        <v>1</v>
      </c>
      <c r="Z20" s="16">
        <v>72</v>
      </c>
      <c r="AA20" s="16">
        <v>32</v>
      </c>
      <c r="AB20" s="16">
        <v>0</v>
      </c>
      <c r="AC20" s="16">
        <v>32</v>
      </c>
      <c r="AD20" s="16">
        <v>24</v>
      </c>
      <c r="AE20" s="16">
        <v>8</v>
      </c>
      <c r="AF20" s="16">
        <v>40</v>
      </c>
      <c r="AG20" s="15">
        <f t="shared" si="8"/>
        <v>0.25</v>
      </c>
      <c r="AH20" s="15">
        <f t="shared" si="9"/>
        <v>0.75</v>
      </c>
      <c r="AI20" s="15">
        <f t="shared" si="10"/>
        <v>0</v>
      </c>
      <c r="AJ20" s="15">
        <f t="shared" si="11"/>
        <v>1</v>
      </c>
      <c r="AK20" s="15">
        <f t="shared" si="12"/>
        <v>0.14393939393939395</v>
      </c>
      <c r="AL20" s="15">
        <f t="shared" si="13"/>
        <v>0.85606060606060608</v>
      </c>
      <c r="AM20" s="15">
        <f t="shared" si="50"/>
        <v>0</v>
      </c>
      <c r="AN20" s="15">
        <f t="shared" si="50"/>
        <v>1</v>
      </c>
      <c r="AO20" s="16">
        <v>160</v>
      </c>
      <c r="AP20" s="16">
        <v>111</v>
      </c>
      <c r="AQ20" s="16">
        <v>0</v>
      </c>
      <c r="AR20" s="16">
        <v>111</v>
      </c>
      <c r="AS20" s="16">
        <v>96</v>
      </c>
      <c r="AT20" s="16">
        <v>15</v>
      </c>
      <c r="AU20" s="16">
        <v>49</v>
      </c>
      <c r="AV20" s="15">
        <f t="shared" si="15"/>
        <v>0.13513513513513514</v>
      </c>
      <c r="AW20" s="15">
        <f t="shared" si="16"/>
        <v>0.86486486486486491</v>
      </c>
      <c r="AX20" s="15">
        <f t="shared" si="17"/>
        <v>0</v>
      </c>
      <c r="AY20" s="15">
        <f t="shared" si="18"/>
        <v>1</v>
      </c>
      <c r="AZ20" s="16">
        <v>43</v>
      </c>
      <c r="BA20" s="16">
        <v>25</v>
      </c>
      <c r="BB20" s="16">
        <v>0</v>
      </c>
      <c r="BC20" s="16">
        <v>25</v>
      </c>
      <c r="BD20" s="16">
        <v>21</v>
      </c>
      <c r="BE20" s="16">
        <v>4</v>
      </c>
      <c r="BF20" s="16">
        <v>18</v>
      </c>
      <c r="BG20" s="15">
        <f t="shared" si="19"/>
        <v>0.16</v>
      </c>
      <c r="BH20" s="15">
        <f t="shared" si="20"/>
        <v>0.84</v>
      </c>
      <c r="BI20" s="15">
        <f t="shared" si="21"/>
        <v>0</v>
      </c>
      <c r="BJ20" s="15">
        <f t="shared" si="22"/>
        <v>1</v>
      </c>
      <c r="BK20" s="16">
        <v>284</v>
      </c>
      <c r="BL20" s="16">
        <v>183</v>
      </c>
      <c r="BM20" s="16">
        <v>0</v>
      </c>
      <c r="BN20" s="16">
        <v>183</v>
      </c>
      <c r="BO20" s="16">
        <v>127</v>
      </c>
      <c r="BP20" s="16">
        <v>56</v>
      </c>
      <c r="BQ20" s="16">
        <v>101</v>
      </c>
      <c r="BR20" s="16">
        <v>285</v>
      </c>
      <c r="BS20" s="16">
        <v>208</v>
      </c>
      <c r="BT20" s="16">
        <v>0</v>
      </c>
      <c r="BU20" s="16">
        <v>208</v>
      </c>
      <c r="BV20" s="16">
        <v>154</v>
      </c>
      <c r="BW20" s="16">
        <v>54</v>
      </c>
      <c r="BX20" s="16">
        <v>77</v>
      </c>
      <c r="BY20" s="15">
        <f t="shared" si="23"/>
        <v>0.24478178368121442</v>
      </c>
      <c r="BZ20" s="15">
        <f t="shared" si="24"/>
        <v>0.75521821631878561</v>
      </c>
      <c r="CA20" s="15">
        <f t="shared" si="25"/>
        <v>0</v>
      </c>
      <c r="CB20" s="15">
        <f t="shared" si="25"/>
        <v>1</v>
      </c>
      <c r="CC20" s="16">
        <v>67</v>
      </c>
      <c r="CD20" s="16">
        <v>48</v>
      </c>
      <c r="CE20" s="16">
        <v>0</v>
      </c>
      <c r="CF20" s="16">
        <v>48</v>
      </c>
      <c r="CG20" s="16">
        <v>26</v>
      </c>
      <c r="CH20" s="16">
        <v>22</v>
      </c>
      <c r="CI20" s="16">
        <v>19</v>
      </c>
      <c r="CJ20" s="16">
        <v>19</v>
      </c>
      <c r="CK20" s="16">
        <v>19</v>
      </c>
      <c r="CL20" s="16">
        <v>0</v>
      </c>
      <c r="CM20" s="16">
        <v>19</v>
      </c>
      <c r="CN20" s="16">
        <v>6</v>
      </c>
      <c r="CO20" s="16">
        <v>13</v>
      </c>
      <c r="CP20" s="16">
        <v>0</v>
      </c>
      <c r="CQ20" s="16">
        <v>4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4</v>
      </c>
      <c r="CX20" s="16">
        <v>15</v>
      </c>
      <c r="CY20" s="16">
        <v>5</v>
      </c>
      <c r="CZ20" s="16">
        <v>5</v>
      </c>
      <c r="DA20" s="16">
        <v>0</v>
      </c>
      <c r="DB20" s="16">
        <v>10</v>
      </c>
      <c r="DC20" s="16">
        <v>24</v>
      </c>
      <c r="DD20" s="16">
        <v>0</v>
      </c>
      <c r="DE20" s="16">
        <v>0</v>
      </c>
      <c r="DF20" s="16">
        <v>0</v>
      </c>
      <c r="DG20" s="16">
        <v>24</v>
      </c>
      <c r="DH20" s="16">
        <v>15</v>
      </c>
      <c r="DI20" s="16">
        <v>0</v>
      </c>
      <c r="DJ20" s="16">
        <v>0</v>
      </c>
      <c r="DK20" s="16">
        <v>0</v>
      </c>
      <c r="DL20" s="16">
        <v>15</v>
      </c>
      <c r="DM20" s="15">
        <f t="shared" si="26"/>
        <v>0.4861111111111111</v>
      </c>
      <c r="DN20" s="15">
        <f t="shared" si="27"/>
        <v>0.51388888888888884</v>
      </c>
      <c r="DO20" s="15">
        <f t="shared" si="28"/>
        <v>0</v>
      </c>
      <c r="DP20" s="15">
        <f t="shared" si="28"/>
        <v>1</v>
      </c>
      <c r="DQ20" s="16"/>
    </row>
    <row r="21" spans="1:121" s="9" customFormat="1" x14ac:dyDescent="0.45">
      <c r="A21" s="12" t="s">
        <v>146</v>
      </c>
      <c r="B21" s="12">
        <v>1871</v>
      </c>
      <c r="C21" s="12">
        <v>1000</v>
      </c>
      <c r="D21" s="13">
        <v>184</v>
      </c>
      <c r="E21" s="14">
        <v>42</v>
      </c>
      <c r="F21" s="12">
        <v>0</v>
      </c>
      <c r="G21" s="12">
        <v>42</v>
      </c>
      <c r="H21" s="12">
        <v>2</v>
      </c>
      <c r="I21" s="12">
        <v>40</v>
      </c>
      <c r="J21" s="12">
        <v>142</v>
      </c>
      <c r="K21" s="15">
        <f t="shared" si="0"/>
        <v>0.95238095238095233</v>
      </c>
      <c r="L21" s="15">
        <f t="shared" si="1"/>
        <v>4.7619047619047616E-2</v>
      </c>
      <c r="M21" s="15">
        <f t="shared" si="2"/>
        <v>0</v>
      </c>
      <c r="N21" s="15">
        <f t="shared" si="3"/>
        <v>1</v>
      </c>
      <c r="O21" s="16">
        <v>36</v>
      </c>
      <c r="P21" s="16">
        <v>16</v>
      </c>
      <c r="Q21" s="16">
        <v>0</v>
      </c>
      <c r="R21" s="16">
        <v>16</v>
      </c>
      <c r="S21" s="16">
        <v>0</v>
      </c>
      <c r="T21" s="16">
        <v>16</v>
      </c>
      <c r="U21" s="16">
        <v>20</v>
      </c>
      <c r="V21" s="15">
        <f t="shared" si="4"/>
        <v>1</v>
      </c>
      <c r="W21" s="15">
        <f t="shared" si="5"/>
        <v>0</v>
      </c>
      <c r="X21" s="15">
        <f t="shared" si="6"/>
        <v>0</v>
      </c>
      <c r="Y21" s="15">
        <f t="shared" si="7"/>
        <v>1</v>
      </c>
      <c r="Z21" s="16">
        <v>45</v>
      </c>
      <c r="AA21" s="16">
        <v>20</v>
      </c>
      <c r="AB21" s="16">
        <v>0</v>
      </c>
      <c r="AC21" s="16">
        <v>20</v>
      </c>
      <c r="AD21" s="16">
        <v>20</v>
      </c>
      <c r="AE21" s="16">
        <v>0</v>
      </c>
      <c r="AF21" s="16">
        <v>25</v>
      </c>
      <c r="AG21" s="15">
        <f t="shared" si="8"/>
        <v>0</v>
      </c>
      <c r="AH21" s="15">
        <f t="shared" si="9"/>
        <v>1</v>
      </c>
      <c r="AI21" s="15">
        <f t="shared" si="10"/>
        <v>0</v>
      </c>
      <c r="AJ21" s="15">
        <f t="shared" si="11"/>
        <v>1</v>
      </c>
      <c r="AK21" s="15">
        <f t="shared" si="12"/>
        <v>0.44444444444444442</v>
      </c>
      <c r="AL21" s="15">
        <f t="shared" si="13"/>
        <v>0.55555555555555558</v>
      </c>
      <c r="AM21" s="15">
        <f t="shared" si="50"/>
        <v>0</v>
      </c>
      <c r="AN21" s="15">
        <f t="shared" si="50"/>
        <v>1</v>
      </c>
      <c r="AO21" s="16">
        <v>42</v>
      </c>
      <c r="AP21" s="16">
        <v>42</v>
      </c>
      <c r="AQ21" s="16">
        <v>0</v>
      </c>
      <c r="AR21" s="16">
        <v>42</v>
      </c>
      <c r="AS21" s="16">
        <v>42</v>
      </c>
      <c r="AT21" s="16">
        <v>0</v>
      </c>
      <c r="AU21" s="16">
        <v>0</v>
      </c>
      <c r="AV21" s="15">
        <f t="shared" si="15"/>
        <v>0</v>
      </c>
      <c r="AW21" s="15">
        <f t="shared" si="16"/>
        <v>1</v>
      </c>
      <c r="AX21" s="15">
        <f t="shared" si="17"/>
        <v>0</v>
      </c>
      <c r="AY21" s="15">
        <f t="shared" si="18"/>
        <v>1</v>
      </c>
      <c r="AZ21" s="16">
        <v>158</v>
      </c>
      <c r="BA21" s="16">
        <v>128</v>
      </c>
      <c r="BB21" s="16">
        <v>15</v>
      </c>
      <c r="BC21" s="16">
        <v>113</v>
      </c>
      <c r="BD21" s="16">
        <v>113</v>
      </c>
      <c r="BE21" s="16">
        <v>0</v>
      </c>
      <c r="BF21" s="16">
        <v>30</v>
      </c>
      <c r="BG21" s="15">
        <f t="shared" si="19"/>
        <v>0</v>
      </c>
      <c r="BH21" s="15">
        <f t="shared" si="20"/>
        <v>1</v>
      </c>
      <c r="BI21" s="15">
        <f t="shared" si="21"/>
        <v>0.1171875</v>
      </c>
      <c r="BJ21" s="15">
        <f t="shared" si="22"/>
        <v>0.8828125</v>
      </c>
      <c r="BK21" s="16">
        <v>180</v>
      </c>
      <c r="BL21" s="16">
        <v>160</v>
      </c>
      <c r="BM21" s="16">
        <v>0</v>
      </c>
      <c r="BN21" s="16">
        <v>160</v>
      </c>
      <c r="BO21" s="16">
        <v>149</v>
      </c>
      <c r="BP21" s="16">
        <v>11</v>
      </c>
      <c r="BQ21" s="16">
        <v>20</v>
      </c>
      <c r="BR21" s="16">
        <v>134</v>
      </c>
      <c r="BS21" s="16">
        <v>69</v>
      </c>
      <c r="BT21" s="16">
        <v>0</v>
      </c>
      <c r="BU21" s="16">
        <v>69</v>
      </c>
      <c r="BV21" s="16">
        <v>69</v>
      </c>
      <c r="BW21" s="16">
        <v>0</v>
      </c>
      <c r="BX21" s="16">
        <v>65</v>
      </c>
      <c r="BY21" s="15">
        <f t="shared" si="23"/>
        <v>2.8645833333333332E-2</v>
      </c>
      <c r="BZ21" s="15">
        <f t="shared" si="24"/>
        <v>0.97135416666666663</v>
      </c>
      <c r="CA21" s="15">
        <f t="shared" si="25"/>
        <v>3.7593984962406013E-2</v>
      </c>
      <c r="CB21" s="15">
        <f t="shared" si="25"/>
        <v>0.96240601503759393</v>
      </c>
      <c r="CC21" s="16">
        <v>81</v>
      </c>
      <c r="CD21" s="16">
        <v>46</v>
      </c>
      <c r="CE21" s="16">
        <v>0</v>
      </c>
      <c r="CF21" s="16">
        <v>46</v>
      </c>
      <c r="CG21" s="16">
        <v>46</v>
      </c>
      <c r="CH21" s="16">
        <v>0</v>
      </c>
      <c r="CI21" s="16">
        <v>35</v>
      </c>
      <c r="CJ21" s="16">
        <v>31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31</v>
      </c>
      <c r="CQ21" s="16">
        <v>49</v>
      </c>
      <c r="CR21" s="16">
        <v>9</v>
      </c>
      <c r="CS21" s="16">
        <v>0</v>
      </c>
      <c r="CT21" s="16">
        <v>9</v>
      </c>
      <c r="CU21" s="16">
        <v>9</v>
      </c>
      <c r="CV21" s="16">
        <v>0</v>
      </c>
      <c r="CW21" s="16">
        <v>40</v>
      </c>
      <c r="CX21" s="16">
        <v>17</v>
      </c>
      <c r="CY21" s="16">
        <v>4</v>
      </c>
      <c r="CZ21" s="16">
        <v>4</v>
      </c>
      <c r="DA21" s="16">
        <v>0</v>
      </c>
      <c r="DB21" s="16">
        <v>13</v>
      </c>
      <c r="DC21" s="16">
        <v>35</v>
      </c>
      <c r="DD21" s="16">
        <v>6</v>
      </c>
      <c r="DE21" s="16">
        <v>6</v>
      </c>
      <c r="DF21" s="16">
        <v>0</v>
      </c>
      <c r="DG21" s="16">
        <v>29</v>
      </c>
      <c r="DH21" s="16">
        <v>8</v>
      </c>
      <c r="DI21" s="16">
        <v>2</v>
      </c>
      <c r="DJ21" s="16">
        <v>2</v>
      </c>
      <c r="DK21" s="16">
        <v>0</v>
      </c>
      <c r="DL21" s="16">
        <v>6</v>
      </c>
      <c r="DM21" s="15">
        <f t="shared" si="26"/>
        <v>0</v>
      </c>
      <c r="DN21" s="15">
        <f t="shared" si="27"/>
        <v>1</v>
      </c>
      <c r="DO21" s="15">
        <f t="shared" si="28"/>
        <v>0</v>
      </c>
      <c r="DP21" s="15">
        <f t="shared" si="28"/>
        <v>1</v>
      </c>
      <c r="DQ21" s="16"/>
    </row>
    <row r="22" spans="1:121" s="9" customFormat="1" x14ac:dyDescent="0.45">
      <c r="A22" s="12" t="s">
        <v>147</v>
      </c>
      <c r="B22" s="12">
        <v>7011</v>
      </c>
      <c r="C22" s="12">
        <v>3548</v>
      </c>
      <c r="D22" s="13">
        <v>393</v>
      </c>
      <c r="E22" s="14">
        <v>124</v>
      </c>
      <c r="F22" s="12">
        <v>12</v>
      </c>
      <c r="G22" s="12">
        <v>112</v>
      </c>
      <c r="H22" s="12">
        <v>30</v>
      </c>
      <c r="I22" s="12">
        <v>82</v>
      </c>
      <c r="J22" s="12">
        <v>269</v>
      </c>
      <c r="K22" s="15">
        <f t="shared" si="0"/>
        <v>0.7321428571428571</v>
      </c>
      <c r="L22" s="15">
        <f t="shared" si="1"/>
        <v>0.26785714285714285</v>
      </c>
      <c r="M22" s="15">
        <f t="shared" si="2"/>
        <v>9.6774193548387094E-2</v>
      </c>
      <c r="N22" s="15">
        <f t="shared" si="3"/>
        <v>0.90322580645161288</v>
      </c>
      <c r="O22" s="16">
        <v>263</v>
      </c>
      <c r="P22" s="16">
        <v>169</v>
      </c>
      <c r="Q22" s="16">
        <v>0</v>
      </c>
      <c r="R22" s="16">
        <v>169</v>
      </c>
      <c r="S22" s="16">
        <v>74</v>
      </c>
      <c r="T22" s="16">
        <v>95</v>
      </c>
      <c r="U22" s="16">
        <v>94</v>
      </c>
      <c r="V22" s="15">
        <f t="shared" si="4"/>
        <v>0.56213017751479288</v>
      </c>
      <c r="W22" s="15">
        <f t="shared" si="5"/>
        <v>0.43786982248520712</v>
      </c>
      <c r="X22" s="15">
        <f t="shared" si="6"/>
        <v>0</v>
      </c>
      <c r="Y22" s="15">
        <f t="shared" si="7"/>
        <v>1</v>
      </c>
      <c r="Z22" s="16">
        <v>345</v>
      </c>
      <c r="AA22" s="16">
        <v>258</v>
      </c>
      <c r="AB22" s="16">
        <v>8</v>
      </c>
      <c r="AC22" s="16">
        <v>250</v>
      </c>
      <c r="AD22" s="16">
        <v>219</v>
      </c>
      <c r="AE22" s="16">
        <v>31</v>
      </c>
      <c r="AF22" s="16">
        <v>87</v>
      </c>
      <c r="AG22" s="15">
        <f t="shared" si="8"/>
        <v>0.124</v>
      </c>
      <c r="AH22" s="15">
        <f t="shared" si="9"/>
        <v>0.876</v>
      </c>
      <c r="AI22" s="15">
        <f t="shared" si="10"/>
        <v>3.1007751937984496E-2</v>
      </c>
      <c r="AJ22" s="15">
        <f t="shared" si="11"/>
        <v>0.96899224806201545</v>
      </c>
      <c r="AK22" s="15">
        <f t="shared" si="12"/>
        <v>0.30071599045346065</v>
      </c>
      <c r="AL22" s="15">
        <f t="shared" si="13"/>
        <v>0.69928400954653935</v>
      </c>
      <c r="AM22" s="15">
        <f t="shared" si="50"/>
        <v>1.873536299765808E-2</v>
      </c>
      <c r="AN22" s="15">
        <f t="shared" si="50"/>
        <v>0.9812646370023419</v>
      </c>
      <c r="AO22" s="16">
        <v>492</v>
      </c>
      <c r="AP22" s="16">
        <v>308</v>
      </c>
      <c r="AQ22" s="16">
        <v>0</v>
      </c>
      <c r="AR22" s="16">
        <v>308</v>
      </c>
      <c r="AS22" s="16">
        <v>217</v>
      </c>
      <c r="AT22" s="16">
        <v>91</v>
      </c>
      <c r="AU22" s="16">
        <v>184</v>
      </c>
      <c r="AV22" s="15">
        <f t="shared" si="15"/>
        <v>0.29545454545454547</v>
      </c>
      <c r="AW22" s="15">
        <f t="shared" si="16"/>
        <v>0.70454545454545459</v>
      </c>
      <c r="AX22" s="15">
        <f t="shared" si="17"/>
        <v>0</v>
      </c>
      <c r="AY22" s="15">
        <f t="shared" si="18"/>
        <v>1</v>
      </c>
      <c r="AZ22" s="16">
        <v>355</v>
      </c>
      <c r="BA22" s="16">
        <v>330</v>
      </c>
      <c r="BB22" s="16">
        <v>9</v>
      </c>
      <c r="BC22" s="16">
        <v>321</v>
      </c>
      <c r="BD22" s="16">
        <v>258</v>
      </c>
      <c r="BE22" s="16">
        <v>63</v>
      </c>
      <c r="BF22" s="16">
        <v>25</v>
      </c>
      <c r="BG22" s="15">
        <f t="shared" si="19"/>
        <v>0.19626168224299065</v>
      </c>
      <c r="BH22" s="15">
        <f t="shared" si="20"/>
        <v>0.80373831775700932</v>
      </c>
      <c r="BI22" s="15">
        <f t="shared" si="21"/>
        <v>2.7272727272727271E-2</v>
      </c>
      <c r="BJ22" s="15">
        <f t="shared" si="22"/>
        <v>0.97272727272727277</v>
      </c>
      <c r="BK22" s="16">
        <v>557</v>
      </c>
      <c r="BL22" s="16">
        <v>365</v>
      </c>
      <c r="BM22" s="16">
        <v>0</v>
      </c>
      <c r="BN22" s="16">
        <v>365</v>
      </c>
      <c r="BO22" s="16">
        <v>296</v>
      </c>
      <c r="BP22" s="16">
        <v>69</v>
      </c>
      <c r="BQ22" s="16">
        <v>192</v>
      </c>
      <c r="BR22" s="16">
        <v>647</v>
      </c>
      <c r="BS22" s="16">
        <v>488</v>
      </c>
      <c r="BT22" s="16">
        <v>0</v>
      </c>
      <c r="BU22" s="16">
        <v>488</v>
      </c>
      <c r="BV22" s="16">
        <v>428</v>
      </c>
      <c r="BW22" s="16">
        <v>60</v>
      </c>
      <c r="BX22" s="16">
        <v>159</v>
      </c>
      <c r="BY22" s="15">
        <f t="shared" si="23"/>
        <v>0.19095816464237517</v>
      </c>
      <c r="BZ22" s="15">
        <f t="shared" si="24"/>
        <v>0.80904183535762486</v>
      </c>
      <c r="CA22" s="15">
        <f t="shared" si="25"/>
        <v>6.0362173038229373E-3</v>
      </c>
      <c r="CB22" s="15">
        <f t="shared" si="25"/>
        <v>0.99396378269617702</v>
      </c>
      <c r="CC22" s="16">
        <v>151</v>
      </c>
      <c r="CD22" s="16">
        <v>142</v>
      </c>
      <c r="CE22" s="16">
        <v>0</v>
      </c>
      <c r="CF22" s="16">
        <v>142</v>
      </c>
      <c r="CG22" s="16">
        <v>138</v>
      </c>
      <c r="CH22" s="16">
        <v>4</v>
      </c>
      <c r="CI22" s="16">
        <v>9</v>
      </c>
      <c r="CJ22" s="16">
        <v>57</v>
      </c>
      <c r="CK22" s="16">
        <v>42</v>
      </c>
      <c r="CL22" s="16">
        <v>0</v>
      </c>
      <c r="CM22" s="16">
        <v>42</v>
      </c>
      <c r="CN22" s="16">
        <v>32</v>
      </c>
      <c r="CO22" s="16">
        <v>10</v>
      </c>
      <c r="CP22" s="16">
        <v>15</v>
      </c>
      <c r="CQ22" s="16">
        <v>54</v>
      </c>
      <c r="CR22" s="16">
        <v>27</v>
      </c>
      <c r="CS22" s="16">
        <v>0</v>
      </c>
      <c r="CT22" s="16">
        <v>27</v>
      </c>
      <c r="CU22" s="16">
        <v>27</v>
      </c>
      <c r="CV22" s="16">
        <v>0</v>
      </c>
      <c r="CW22" s="16">
        <v>27</v>
      </c>
      <c r="CX22" s="16">
        <v>101</v>
      </c>
      <c r="CY22" s="16">
        <v>24</v>
      </c>
      <c r="CZ22" s="16">
        <v>14</v>
      </c>
      <c r="DA22" s="16">
        <v>10</v>
      </c>
      <c r="DB22" s="16">
        <v>77</v>
      </c>
      <c r="DC22" s="16">
        <v>87</v>
      </c>
      <c r="DD22" s="16">
        <v>29</v>
      </c>
      <c r="DE22" s="16">
        <v>29</v>
      </c>
      <c r="DF22" s="16">
        <v>0</v>
      </c>
      <c r="DG22" s="16">
        <v>58</v>
      </c>
      <c r="DH22" s="16">
        <v>46</v>
      </c>
      <c r="DI22" s="16">
        <v>5</v>
      </c>
      <c r="DJ22" s="16">
        <v>5</v>
      </c>
      <c r="DK22" s="16">
        <v>0</v>
      </c>
      <c r="DL22" s="16">
        <v>41</v>
      </c>
      <c r="DM22" s="15">
        <f t="shared" si="26"/>
        <v>8.9219330855018583E-2</v>
      </c>
      <c r="DN22" s="15">
        <f t="shared" si="27"/>
        <v>0.91078066914498146</v>
      </c>
      <c r="DO22" s="15">
        <f t="shared" si="28"/>
        <v>0</v>
      </c>
      <c r="DP22" s="15">
        <f t="shared" si="28"/>
        <v>1</v>
      </c>
      <c r="DQ22" s="16"/>
    </row>
    <row r="23" spans="1:121" s="9" customFormat="1" x14ac:dyDescent="0.45">
      <c r="A23" s="12" t="s">
        <v>148</v>
      </c>
      <c r="B23" s="12">
        <v>81332</v>
      </c>
      <c r="C23" s="12">
        <v>39830</v>
      </c>
      <c r="D23" s="13">
        <v>5595</v>
      </c>
      <c r="E23" s="14">
        <v>1987</v>
      </c>
      <c r="F23" s="12">
        <v>54</v>
      </c>
      <c r="G23" s="12">
        <v>1933</v>
      </c>
      <c r="H23" s="12">
        <v>837</v>
      </c>
      <c r="I23" s="12">
        <v>1096</v>
      </c>
      <c r="J23" s="12">
        <v>3608</v>
      </c>
      <c r="K23" s="15">
        <f t="shared" si="0"/>
        <v>0.56699430936368345</v>
      </c>
      <c r="L23" s="15">
        <f t="shared" si="1"/>
        <v>0.43300569063631661</v>
      </c>
      <c r="M23" s="15">
        <f t="shared" si="2"/>
        <v>2.7176648213387014E-2</v>
      </c>
      <c r="N23" s="15">
        <f t="shared" si="3"/>
        <v>0.97282335178661294</v>
      </c>
      <c r="O23" s="16">
        <v>2202</v>
      </c>
      <c r="P23" s="16">
        <v>1307</v>
      </c>
      <c r="Q23" s="16">
        <v>94</v>
      </c>
      <c r="R23" s="16">
        <v>1213</v>
      </c>
      <c r="S23" s="16">
        <v>782</v>
      </c>
      <c r="T23" s="16">
        <v>431</v>
      </c>
      <c r="U23" s="16">
        <v>895</v>
      </c>
      <c r="V23" s="15">
        <f t="shared" si="4"/>
        <v>0.35531739488870567</v>
      </c>
      <c r="W23" s="15">
        <f t="shared" si="5"/>
        <v>0.64468260511129427</v>
      </c>
      <c r="X23" s="15">
        <f t="shared" si="6"/>
        <v>7.1920428462127012E-2</v>
      </c>
      <c r="Y23" s="15">
        <f t="shared" si="7"/>
        <v>0.92807957153787302</v>
      </c>
      <c r="Z23" s="16">
        <v>2629</v>
      </c>
      <c r="AA23" s="16">
        <v>1559</v>
      </c>
      <c r="AB23" s="16">
        <v>65</v>
      </c>
      <c r="AC23" s="16">
        <v>1494</v>
      </c>
      <c r="AD23" s="16">
        <v>823</v>
      </c>
      <c r="AE23" s="16">
        <v>671</v>
      </c>
      <c r="AF23" s="16">
        <v>1070</v>
      </c>
      <c r="AG23" s="15">
        <f t="shared" si="8"/>
        <v>0.44912985274431055</v>
      </c>
      <c r="AH23" s="15">
        <f t="shared" si="9"/>
        <v>0.55087014725568939</v>
      </c>
      <c r="AI23" s="15">
        <f t="shared" si="10"/>
        <v>4.1693393200769722E-2</v>
      </c>
      <c r="AJ23" s="15">
        <f t="shared" si="11"/>
        <v>0.9583066067992303</v>
      </c>
      <c r="AK23" s="15">
        <f t="shared" si="12"/>
        <v>0.40709272257111195</v>
      </c>
      <c r="AL23" s="15">
        <f t="shared" si="13"/>
        <v>0.59290727742888805</v>
      </c>
      <c r="AM23" s="15">
        <f t="shared" si="50"/>
        <v>5.547801814375436E-2</v>
      </c>
      <c r="AN23" s="15">
        <f t="shared" si="50"/>
        <v>0.94452198185624558</v>
      </c>
      <c r="AO23" s="16">
        <v>4321</v>
      </c>
      <c r="AP23" s="16">
        <v>2832</v>
      </c>
      <c r="AQ23" s="16">
        <v>10</v>
      </c>
      <c r="AR23" s="16">
        <v>2822</v>
      </c>
      <c r="AS23" s="16">
        <v>2000</v>
      </c>
      <c r="AT23" s="16">
        <v>822</v>
      </c>
      <c r="AU23" s="16">
        <v>1489</v>
      </c>
      <c r="AV23" s="15">
        <f t="shared" si="15"/>
        <v>0.29128277817150955</v>
      </c>
      <c r="AW23" s="15">
        <f t="shared" si="16"/>
        <v>0.7087172218284904</v>
      </c>
      <c r="AX23" s="15">
        <f t="shared" si="17"/>
        <v>3.5310734463276836E-3</v>
      </c>
      <c r="AY23" s="15">
        <f t="shared" si="18"/>
        <v>0.99646892655367236</v>
      </c>
      <c r="AZ23" s="16">
        <v>3360</v>
      </c>
      <c r="BA23" s="16">
        <v>2221</v>
      </c>
      <c r="BB23" s="16">
        <v>35</v>
      </c>
      <c r="BC23" s="16">
        <v>2186</v>
      </c>
      <c r="BD23" s="16">
        <v>1664</v>
      </c>
      <c r="BE23" s="16">
        <v>522</v>
      </c>
      <c r="BF23" s="16">
        <v>1139</v>
      </c>
      <c r="BG23" s="15">
        <f t="shared" si="19"/>
        <v>0.23879231473010065</v>
      </c>
      <c r="BH23" s="15">
        <f t="shared" si="20"/>
        <v>0.76120768526989935</v>
      </c>
      <c r="BI23" s="15">
        <f t="shared" si="21"/>
        <v>1.5758667266996849E-2</v>
      </c>
      <c r="BJ23" s="15">
        <f t="shared" si="22"/>
        <v>0.98424133273300318</v>
      </c>
      <c r="BK23" s="16">
        <v>8051</v>
      </c>
      <c r="BL23" s="16">
        <v>5867</v>
      </c>
      <c r="BM23" s="16">
        <v>46</v>
      </c>
      <c r="BN23" s="16">
        <v>5821</v>
      </c>
      <c r="BO23" s="16">
        <v>4749</v>
      </c>
      <c r="BP23" s="16">
        <v>1072</v>
      </c>
      <c r="BQ23" s="16">
        <v>2184</v>
      </c>
      <c r="BR23" s="16">
        <v>6936</v>
      </c>
      <c r="BS23" s="16">
        <v>4654</v>
      </c>
      <c r="BT23" s="16">
        <v>0</v>
      </c>
      <c r="BU23" s="16">
        <v>4654</v>
      </c>
      <c r="BV23" s="16">
        <v>3933</v>
      </c>
      <c r="BW23" s="16">
        <v>721</v>
      </c>
      <c r="BX23" s="16">
        <v>2282</v>
      </c>
      <c r="BY23" s="15">
        <f t="shared" si="23"/>
        <v>0.20260931344054769</v>
      </c>
      <c r="BZ23" s="15">
        <f t="shared" si="24"/>
        <v>0.79739068655945233</v>
      </c>
      <c r="CA23" s="15">
        <f t="shared" si="25"/>
        <v>5.8430717863105176E-3</v>
      </c>
      <c r="CB23" s="15">
        <f t="shared" si="25"/>
        <v>0.99415692821368951</v>
      </c>
      <c r="CC23" s="16">
        <v>2548</v>
      </c>
      <c r="CD23" s="16">
        <v>1433</v>
      </c>
      <c r="CE23" s="16">
        <v>6</v>
      </c>
      <c r="CF23" s="16">
        <v>1427</v>
      </c>
      <c r="CG23" s="16">
        <v>1257</v>
      </c>
      <c r="CH23" s="16">
        <v>170</v>
      </c>
      <c r="CI23" s="16">
        <v>1115</v>
      </c>
      <c r="CJ23" s="16">
        <v>673</v>
      </c>
      <c r="CK23" s="16">
        <v>363</v>
      </c>
      <c r="CL23" s="16">
        <v>0</v>
      </c>
      <c r="CM23" s="16">
        <v>363</v>
      </c>
      <c r="CN23" s="16">
        <v>340</v>
      </c>
      <c r="CO23" s="16">
        <v>23</v>
      </c>
      <c r="CP23" s="16">
        <v>310</v>
      </c>
      <c r="CQ23" s="16">
        <v>975</v>
      </c>
      <c r="CR23" s="16">
        <v>427</v>
      </c>
      <c r="CS23" s="16">
        <v>0</v>
      </c>
      <c r="CT23" s="16">
        <v>427</v>
      </c>
      <c r="CU23" s="16">
        <v>404</v>
      </c>
      <c r="CV23" s="16">
        <v>23</v>
      </c>
      <c r="CW23" s="16">
        <v>548</v>
      </c>
      <c r="CX23" s="16">
        <v>1038</v>
      </c>
      <c r="CY23" s="16">
        <v>323</v>
      </c>
      <c r="CZ23" s="16">
        <v>307</v>
      </c>
      <c r="DA23" s="16">
        <v>16</v>
      </c>
      <c r="DB23" s="16">
        <v>715</v>
      </c>
      <c r="DC23" s="16">
        <v>627</v>
      </c>
      <c r="DD23" s="16">
        <v>168</v>
      </c>
      <c r="DE23" s="16">
        <v>156</v>
      </c>
      <c r="DF23" s="16">
        <v>12</v>
      </c>
      <c r="DG23" s="16">
        <v>459</v>
      </c>
      <c r="DH23" s="16">
        <v>875</v>
      </c>
      <c r="DI23" s="16">
        <v>29</v>
      </c>
      <c r="DJ23" s="16">
        <v>29</v>
      </c>
      <c r="DK23" s="16">
        <v>0</v>
      </c>
      <c r="DL23" s="16">
        <v>846</v>
      </c>
      <c r="DM23" s="15">
        <f t="shared" si="26"/>
        <v>8.9148702959444645E-2</v>
      </c>
      <c r="DN23" s="15">
        <f t="shared" si="27"/>
        <v>0.91085129704055534</v>
      </c>
      <c r="DO23" s="15">
        <f t="shared" si="28"/>
        <v>3.3407572383073497E-3</v>
      </c>
      <c r="DP23" s="15">
        <f t="shared" si="28"/>
        <v>0.9966592427616926</v>
      </c>
      <c r="DQ23" s="16"/>
    </row>
    <row r="24" spans="1:121" s="8" customFormat="1" x14ac:dyDescent="0.45">
      <c r="A24" s="12" t="s">
        <v>111</v>
      </c>
      <c r="B24" s="12">
        <f>SUM(B25:B32)</f>
        <v>339128</v>
      </c>
      <c r="C24" s="12">
        <f t="shared" ref="C24:J24" si="57">SUM(C25:C32)</f>
        <v>162972</v>
      </c>
      <c r="D24" s="12">
        <f t="shared" si="57"/>
        <v>14565</v>
      </c>
      <c r="E24" s="12">
        <f t="shared" si="57"/>
        <v>5859</v>
      </c>
      <c r="F24" s="12">
        <f t="shared" si="57"/>
        <v>204</v>
      </c>
      <c r="G24" s="12">
        <f t="shared" si="57"/>
        <v>5655</v>
      </c>
      <c r="H24" s="12">
        <f t="shared" si="57"/>
        <v>3970</v>
      </c>
      <c r="I24" s="12">
        <f t="shared" si="57"/>
        <v>1685</v>
      </c>
      <c r="J24" s="12">
        <f t="shared" si="57"/>
        <v>8706</v>
      </c>
      <c r="K24" s="15">
        <f t="shared" si="0"/>
        <v>0.29796640141467728</v>
      </c>
      <c r="L24" s="15">
        <f t="shared" si="1"/>
        <v>0.70203359858532277</v>
      </c>
      <c r="M24" s="15">
        <f t="shared" si="2"/>
        <v>3.4818228366615467E-2</v>
      </c>
      <c r="N24" s="15">
        <f t="shared" si="3"/>
        <v>0.96518177163338459</v>
      </c>
      <c r="O24" s="16">
        <f t="shared" ref="O24:U24" si="58">SUM(O25:O32)</f>
        <v>6536</v>
      </c>
      <c r="P24" s="16">
        <f t="shared" si="58"/>
        <v>4927</v>
      </c>
      <c r="Q24" s="16">
        <f t="shared" si="58"/>
        <v>212</v>
      </c>
      <c r="R24" s="16">
        <f t="shared" si="58"/>
        <v>4715</v>
      </c>
      <c r="S24" s="16">
        <f t="shared" si="58"/>
        <v>3734</v>
      </c>
      <c r="T24" s="16">
        <f t="shared" si="58"/>
        <v>981</v>
      </c>
      <c r="U24" s="16">
        <f t="shared" si="58"/>
        <v>1609</v>
      </c>
      <c r="V24" s="15">
        <f t="shared" si="4"/>
        <v>0.2080593849416755</v>
      </c>
      <c r="W24" s="15">
        <f t="shared" si="5"/>
        <v>0.79194061505832447</v>
      </c>
      <c r="X24" s="15">
        <f t="shared" si="6"/>
        <v>4.302821189364725E-2</v>
      </c>
      <c r="Y24" s="15">
        <f t="shared" si="7"/>
        <v>0.95697178810635275</v>
      </c>
      <c r="Z24" s="16">
        <f t="shared" ref="Z24:AF24" si="59">SUM(Z25:Z32)</f>
        <v>9115</v>
      </c>
      <c r="AA24" s="16">
        <f t="shared" si="59"/>
        <v>7031</v>
      </c>
      <c r="AB24" s="16">
        <f t="shared" si="59"/>
        <v>336</v>
      </c>
      <c r="AC24" s="16">
        <f t="shared" si="59"/>
        <v>6695</v>
      </c>
      <c r="AD24" s="16">
        <f t="shared" si="59"/>
        <v>5648</v>
      </c>
      <c r="AE24" s="16">
        <f t="shared" si="59"/>
        <v>1047</v>
      </c>
      <c r="AF24" s="16">
        <f t="shared" si="59"/>
        <v>2084</v>
      </c>
      <c r="AG24" s="15">
        <f t="shared" si="8"/>
        <v>0.15638536221060492</v>
      </c>
      <c r="AH24" s="15">
        <f t="shared" si="9"/>
        <v>0.84361463778939505</v>
      </c>
      <c r="AI24" s="15">
        <f t="shared" si="10"/>
        <v>4.7788365808562085E-2</v>
      </c>
      <c r="AJ24" s="15">
        <f t="shared" si="11"/>
        <v>0.95221163419143795</v>
      </c>
      <c r="AK24" s="15">
        <f t="shared" si="12"/>
        <v>0.17773882559158632</v>
      </c>
      <c r="AL24" s="15">
        <f t="shared" si="13"/>
        <v>0.82226117440841362</v>
      </c>
      <c r="AM24" s="15">
        <f t="shared" si="50"/>
        <v>4.5827061381501923E-2</v>
      </c>
      <c r="AN24" s="15">
        <f t="shared" si="50"/>
        <v>0.95417293861849806</v>
      </c>
      <c r="AO24" s="16">
        <f t="shared" ref="AO24:AU24" si="60">SUM(AO25:AO32)</f>
        <v>13962</v>
      </c>
      <c r="AP24" s="16">
        <f t="shared" si="60"/>
        <v>11525</v>
      </c>
      <c r="AQ24" s="16">
        <f t="shared" si="60"/>
        <v>382</v>
      </c>
      <c r="AR24" s="16">
        <f t="shared" si="60"/>
        <v>11143</v>
      </c>
      <c r="AS24" s="16">
        <f t="shared" si="60"/>
        <v>9876</v>
      </c>
      <c r="AT24" s="16">
        <f t="shared" si="60"/>
        <v>1267</v>
      </c>
      <c r="AU24" s="16">
        <f t="shared" si="60"/>
        <v>2437</v>
      </c>
      <c r="AV24" s="15">
        <f t="shared" si="15"/>
        <v>0.11370367046576325</v>
      </c>
      <c r="AW24" s="15">
        <f t="shared" si="16"/>
        <v>0.88629632953423676</v>
      </c>
      <c r="AX24" s="15">
        <f t="shared" si="17"/>
        <v>3.3145336225596532E-2</v>
      </c>
      <c r="AY24" s="15">
        <f t="shared" si="18"/>
        <v>0.96685466377440343</v>
      </c>
      <c r="AZ24" s="16">
        <f t="shared" ref="AZ24:BF24" si="61">SUM(AZ25:AZ32)</f>
        <v>13642</v>
      </c>
      <c r="BA24" s="16">
        <f t="shared" si="61"/>
        <v>11324</v>
      </c>
      <c r="BB24" s="16">
        <f t="shared" si="61"/>
        <v>228</v>
      </c>
      <c r="BC24" s="16">
        <f t="shared" si="61"/>
        <v>11096</v>
      </c>
      <c r="BD24" s="16">
        <f t="shared" si="61"/>
        <v>9804</v>
      </c>
      <c r="BE24" s="16">
        <f t="shared" si="61"/>
        <v>1292</v>
      </c>
      <c r="BF24" s="16">
        <f t="shared" si="61"/>
        <v>2318</v>
      </c>
      <c r="BG24" s="15">
        <f t="shared" si="19"/>
        <v>0.11643835616438356</v>
      </c>
      <c r="BH24" s="15">
        <f t="shared" si="20"/>
        <v>0.88356164383561642</v>
      </c>
      <c r="BI24" s="15">
        <f t="shared" si="21"/>
        <v>2.0134228187919462E-2</v>
      </c>
      <c r="BJ24" s="15">
        <f t="shared" si="22"/>
        <v>0.97986577181208057</v>
      </c>
      <c r="BK24" s="16">
        <f>SUM(BK25:BK32)</f>
        <v>30114</v>
      </c>
      <c r="BL24" s="16">
        <f t="shared" ref="BL24:DL24" si="62">SUM(BL25:BL32)</f>
        <v>24494</v>
      </c>
      <c r="BM24" s="16">
        <f t="shared" si="62"/>
        <v>325</v>
      </c>
      <c r="BN24" s="16">
        <f t="shared" si="62"/>
        <v>24169</v>
      </c>
      <c r="BO24" s="16">
        <f t="shared" si="62"/>
        <v>21678</v>
      </c>
      <c r="BP24" s="16">
        <f t="shared" si="62"/>
        <v>2491</v>
      </c>
      <c r="BQ24" s="16">
        <f t="shared" si="62"/>
        <v>5620</v>
      </c>
      <c r="BR24" s="16">
        <f t="shared" si="62"/>
        <v>32640</v>
      </c>
      <c r="BS24" s="16">
        <f t="shared" si="62"/>
        <v>24242</v>
      </c>
      <c r="BT24" s="16">
        <f t="shared" si="62"/>
        <v>188</v>
      </c>
      <c r="BU24" s="16">
        <f t="shared" si="62"/>
        <v>24054</v>
      </c>
      <c r="BV24" s="16">
        <f t="shared" si="62"/>
        <v>22051</v>
      </c>
      <c r="BW24" s="16">
        <f t="shared" si="62"/>
        <v>2003</v>
      </c>
      <c r="BX24" s="16">
        <f t="shared" si="62"/>
        <v>8398</v>
      </c>
      <c r="BY24" s="15">
        <f t="shared" si="23"/>
        <v>0.1000965059180835</v>
      </c>
      <c r="BZ24" s="15">
        <f t="shared" si="24"/>
        <v>0.8999034940819165</v>
      </c>
      <c r="CA24" s="15">
        <f t="shared" si="25"/>
        <v>1.5687644059509672E-2</v>
      </c>
      <c r="CB24" s="15">
        <f t="shared" si="25"/>
        <v>0.98431235594049038</v>
      </c>
      <c r="CC24" s="16">
        <f t="shared" si="62"/>
        <v>13907</v>
      </c>
      <c r="CD24" s="16">
        <f t="shared" si="62"/>
        <v>8816</v>
      </c>
      <c r="CE24" s="16">
        <f t="shared" si="62"/>
        <v>17</v>
      </c>
      <c r="CF24" s="16">
        <f t="shared" si="62"/>
        <v>8799</v>
      </c>
      <c r="CG24" s="16">
        <f t="shared" si="62"/>
        <v>8148</v>
      </c>
      <c r="CH24" s="16">
        <f t="shared" si="62"/>
        <v>651</v>
      </c>
      <c r="CI24" s="16">
        <f t="shared" si="62"/>
        <v>5091</v>
      </c>
      <c r="CJ24" s="16">
        <f t="shared" si="62"/>
        <v>4919</v>
      </c>
      <c r="CK24" s="16">
        <f t="shared" si="62"/>
        <v>2629</v>
      </c>
      <c r="CL24" s="16">
        <f t="shared" si="62"/>
        <v>0</v>
      </c>
      <c r="CM24" s="16">
        <f t="shared" si="62"/>
        <v>2629</v>
      </c>
      <c r="CN24" s="16">
        <f t="shared" si="62"/>
        <v>2271</v>
      </c>
      <c r="CO24" s="16">
        <f t="shared" si="62"/>
        <v>358</v>
      </c>
      <c r="CP24" s="16">
        <f t="shared" si="62"/>
        <v>2290</v>
      </c>
      <c r="CQ24" s="16">
        <f t="shared" si="62"/>
        <v>5785</v>
      </c>
      <c r="CR24" s="16">
        <f t="shared" si="62"/>
        <v>2283</v>
      </c>
      <c r="CS24" s="16">
        <f t="shared" si="62"/>
        <v>0</v>
      </c>
      <c r="CT24" s="16">
        <f t="shared" si="62"/>
        <v>2283</v>
      </c>
      <c r="CU24" s="16">
        <f t="shared" si="62"/>
        <v>2126</v>
      </c>
      <c r="CV24" s="16">
        <f t="shared" si="62"/>
        <v>157</v>
      </c>
      <c r="CW24" s="16">
        <f t="shared" si="62"/>
        <v>3502</v>
      </c>
      <c r="CX24" s="16">
        <f t="shared" si="62"/>
        <v>7711</v>
      </c>
      <c r="CY24" s="16">
        <f t="shared" si="62"/>
        <v>2408</v>
      </c>
      <c r="CZ24" s="16">
        <f t="shared" si="62"/>
        <v>2203</v>
      </c>
      <c r="DA24" s="16">
        <f t="shared" si="62"/>
        <v>205</v>
      </c>
      <c r="DB24" s="16">
        <f t="shared" si="62"/>
        <v>5303</v>
      </c>
      <c r="DC24" s="16">
        <f t="shared" si="62"/>
        <v>4589</v>
      </c>
      <c r="DD24" s="16">
        <f t="shared" si="62"/>
        <v>787</v>
      </c>
      <c r="DE24" s="16">
        <f t="shared" si="62"/>
        <v>719</v>
      </c>
      <c r="DF24" s="16">
        <f t="shared" si="62"/>
        <v>68</v>
      </c>
      <c r="DG24" s="16">
        <f t="shared" si="62"/>
        <v>3802</v>
      </c>
      <c r="DH24" s="16">
        <f t="shared" si="62"/>
        <v>5487</v>
      </c>
      <c r="DI24" s="16">
        <f t="shared" si="62"/>
        <v>456</v>
      </c>
      <c r="DJ24" s="16">
        <f t="shared" si="62"/>
        <v>371</v>
      </c>
      <c r="DK24" s="16">
        <f t="shared" si="62"/>
        <v>85</v>
      </c>
      <c r="DL24" s="16">
        <f t="shared" si="62"/>
        <v>5031</v>
      </c>
      <c r="DM24" s="15">
        <f t="shared" si="26"/>
        <v>8.7777905771224518E-2</v>
      </c>
      <c r="DN24" s="15">
        <f t="shared" si="27"/>
        <v>0.91222209422877554</v>
      </c>
      <c r="DO24" s="15">
        <f t="shared" si="28"/>
        <v>1.4853647881170817E-3</v>
      </c>
      <c r="DP24" s="15">
        <f t="shared" si="28"/>
        <v>0.99851463521188288</v>
      </c>
      <c r="DQ24" s="16"/>
    </row>
    <row r="25" spans="1:121" s="8" customFormat="1" x14ac:dyDescent="0.45">
      <c r="A25" s="12" t="s">
        <v>149</v>
      </c>
      <c r="B25" s="12">
        <v>223520</v>
      </c>
      <c r="C25" s="12">
        <v>106899</v>
      </c>
      <c r="D25" s="13">
        <v>8679</v>
      </c>
      <c r="E25" s="14">
        <v>3649</v>
      </c>
      <c r="F25" s="12">
        <v>165</v>
      </c>
      <c r="G25" s="12">
        <v>3484</v>
      </c>
      <c r="H25" s="12">
        <v>2449</v>
      </c>
      <c r="I25" s="12">
        <v>1035</v>
      </c>
      <c r="J25" s="12">
        <v>5030</v>
      </c>
      <c r="K25" s="15">
        <f t="shared" si="0"/>
        <v>0.29707233065442018</v>
      </c>
      <c r="L25" s="15">
        <f t="shared" si="1"/>
        <v>0.70292766934557982</v>
      </c>
      <c r="M25" s="15">
        <f t="shared" si="2"/>
        <v>4.521786790901617E-2</v>
      </c>
      <c r="N25" s="15">
        <f t="shared" si="3"/>
        <v>0.95478213209098384</v>
      </c>
      <c r="O25" s="16">
        <v>4348</v>
      </c>
      <c r="P25" s="16">
        <v>3312</v>
      </c>
      <c r="Q25" s="16">
        <v>148</v>
      </c>
      <c r="R25" s="16">
        <v>3164</v>
      </c>
      <c r="S25" s="16">
        <v>2553</v>
      </c>
      <c r="T25" s="16">
        <v>611</v>
      </c>
      <c r="U25" s="16">
        <v>1036</v>
      </c>
      <c r="V25" s="15">
        <f t="shared" si="4"/>
        <v>0.19310998735777496</v>
      </c>
      <c r="W25" s="15">
        <f t="shared" si="5"/>
        <v>0.80689001264222504</v>
      </c>
      <c r="X25" s="15">
        <f t="shared" si="6"/>
        <v>4.4685990338164248E-2</v>
      </c>
      <c r="Y25" s="15">
        <f t="shared" si="7"/>
        <v>0.95531400966183577</v>
      </c>
      <c r="Z25" s="16">
        <v>5525</v>
      </c>
      <c r="AA25" s="16">
        <v>4231</v>
      </c>
      <c r="AB25" s="16">
        <v>192</v>
      </c>
      <c r="AC25" s="16">
        <v>4039</v>
      </c>
      <c r="AD25" s="16">
        <v>3548</v>
      </c>
      <c r="AE25" s="16">
        <v>491</v>
      </c>
      <c r="AF25" s="16">
        <v>1294</v>
      </c>
      <c r="AG25" s="15">
        <f t="shared" si="8"/>
        <v>0.12156474374845258</v>
      </c>
      <c r="AH25" s="15">
        <f t="shared" si="9"/>
        <v>0.87843525625154739</v>
      </c>
      <c r="AI25" s="15">
        <f t="shared" si="10"/>
        <v>4.5379342944930276E-2</v>
      </c>
      <c r="AJ25" s="15">
        <f t="shared" si="11"/>
        <v>0.95462065705506971</v>
      </c>
      <c r="AK25" s="15">
        <f t="shared" si="12"/>
        <v>0.15299180896848535</v>
      </c>
      <c r="AL25" s="15">
        <f t="shared" si="13"/>
        <v>0.8470081910315147</v>
      </c>
      <c r="AM25" s="15">
        <f t="shared" si="50"/>
        <v>4.5074903884396132E-2</v>
      </c>
      <c r="AN25" s="15">
        <f t="shared" si="50"/>
        <v>0.95492509611560383</v>
      </c>
      <c r="AO25" s="16">
        <v>8856</v>
      </c>
      <c r="AP25" s="16">
        <v>7239</v>
      </c>
      <c r="AQ25" s="16">
        <v>256</v>
      </c>
      <c r="AR25" s="16">
        <v>6983</v>
      </c>
      <c r="AS25" s="16">
        <v>6180</v>
      </c>
      <c r="AT25" s="16">
        <v>803</v>
      </c>
      <c r="AU25" s="16">
        <v>1617</v>
      </c>
      <c r="AV25" s="15">
        <f t="shared" si="15"/>
        <v>0.11499355577831877</v>
      </c>
      <c r="AW25" s="15">
        <f t="shared" si="16"/>
        <v>0.88500644422168118</v>
      </c>
      <c r="AX25" s="15">
        <f t="shared" si="17"/>
        <v>3.5364000552562509E-2</v>
      </c>
      <c r="AY25" s="15">
        <f t="shared" si="18"/>
        <v>0.9646359994474375</v>
      </c>
      <c r="AZ25" s="16">
        <v>8701</v>
      </c>
      <c r="BA25" s="16">
        <v>7094</v>
      </c>
      <c r="BB25" s="16">
        <v>150</v>
      </c>
      <c r="BC25" s="16">
        <v>6944</v>
      </c>
      <c r="BD25" s="16">
        <v>6154</v>
      </c>
      <c r="BE25" s="16">
        <v>790</v>
      </c>
      <c r="BF25" s="16">
        <v>1607</v>
      </c>
      <c r="BG25" s="15">
        <f t="shared" si="19"/>
        <v>0.11376728110599078</v>
      </c>
      <c r="BH25" s="15">
        <f t="shared" si="20"/>
        <v>0.88623271889400923</v>
      </c>
      <c r="BI25" s="15">
        <f t="shared" si="21"/>
        <v>2.1144629264166902E-2</v>
      </c>
      <c r="BJ25" s="15">
        <f t="shared" si="22"/>
        <v>0.97885537073583306</v>
      </c>
      <c r="BK25" s="16">
        <v>19971</v>
      </c>
      <c r="BL25" s="16">
        <v>16035</v>
      </c>
      <c r="BM25" s="16">
        <v>234</v>
      </c>
      <c r="BN25" s="16">
        <v>15801</v>
      </c>
      <c r="BO25" s="16">
        <v>14206</v>
      </c>
      <c r="BP25" s="16">
        <v>1595</v>
      </c>
      <c r="BQ25" s="16">
        <v>3936</v>
      </c>
      <c r="BR25" s="16">
        <v>22151</v>
      </c>
      <c r="BS25" s="16">
        <v>16073</v>
      </c>
      <c r="BT25" s="16">
        <v>158</v>
      </c>
      <c r="BU25" s="16">
        <v>15915</v>
      </c>
      <c r="BV25" s="16">
        <v>14437</v>
      </c>
      <c r="BW25" s="16">
        <v>1478</v>
      </c>
      <c r="BX25" s="16">
        <v>6078</v>
      </c>
      <c r="BY25" s="15">
        <f t="shared" si="23"/>
        <v>0.10222816204018141</v>
      </c>
      <c r="BZ25" s="15">
        <f t="shared" si="24"/>
        <v>0.89777183795981863</v>
      </c>
      <c r="CA25" s="15">
        <f t="shared" si="25"/>
        <v>1.7183092526000733E-2</v>
      </c>
      <c r="CB25" s="15">
        <f t="shared" si="25"/>
        <v>0.9828169074739993</v>
      </c>
      <c r="CC25" s="16">
        <v>9658</v>
      </c>
      <c r="CD25" s="16">
        <v>5878</v>
      </c>
      <c r="CE25" s="16">
        <v>17</v>
      </c>
      <c r="CF25" s="16">
        <v>5861</v>
      </c>
      <c r="CG25" s="16">
        <v>5447</v>
      </c>
      <c r="CH25" s="16">
        <v>414</v>
      </c>
      <c r="CI25" s="16">
        <v>3780</v>
      </c>
      <c r="CJ25" s="16">
        <v>3204</v>
      </c>
      <c r="CK25" s="16">
        <v>1724</v>
      </c>
      <c r="CL25" s="16">
        <v>0</v>
      </c>
      <c r="CM25" s="16">
        <v>1724</v>
      </c>
      <c r="CN25" s="16">
        <v>1530</v>
      </c>
      <c r="CO25" s="16">
        <v>194</v>
      </c>
      <c r="CP25" s="16">
        <v>1480</v>
      </c>
      <c r="CQ25" s="16">
        <v>4063</v>
      </c>
      <c r="CR25" s="16">
        <v>1508</v>
      </c>
      <c r="CS25" s="16">
        <v>0</v>
      </c>
      <c r="CT25" s="16">
        <v>1508</v>
      </c>
      <c r="CU25" s="16">
        <v>1388</v>
      </c>
      <c r="CV25" s="16">
        <v>120</v>
      </c>
      <c r="CW25" s="16">
        <v>2555</v>
      </c>
      <c r="CX25" s="16">
        <v>5059</v>
      </c>
      <c r="CY25" s="16">
        <v>1469</v>
      </c>
      <c r="CZ25" s="16">
        <v>1338</v>
      </c>
      <c r="DA25" s="16">
        <v>131</v>
      </c>
      <c r="DB25" s="16">
        <v>3590</v>
      </c>
      <c r="DC25" s="16">
        <v>2983</v>
      </c>
      <c r="DD25" s="16">
        <v>461</v>
      </c>
      <c r="DE25" s="16">
        <v>402</v>
      </c>
      <c r="DF25" s="16">
        <v>59</v>
      </c>
      <c r="DG25" s="16">
        <v>2522</v>
      </c>
      <c r="DH25" s="16">
        <v>3701</v>
      </c>
      <c r="DI25" s="16">
        <v>270</v>
      </c>
      <c r="DJ25" s="16">
        <v>198</v>
      </c>
      <c r="DK25" s="16">
        <v>72</v>
      </c>
      <c r="DL25" s="16">
        <v>3431</v>
      </c>
      <c r="DM25" s="15">
        <f t="shared" si="26"/>
        <v>8.7664925174887096E-2</v>
      </c>
      <c r="DN25" s="15">
        <f t="shared" si="27"/>
        <v>0.91233507482511289</v>
      </c>
      <c r="DO25" s="15">
        <f t="shared" si="28"/>
        <v>2.2362536174690873E-3</v>
      </c>
      <c r="DP25" s="15">
        <f t="shared" si="28"/>
        <v>0.99776374638253096</v>
      </c>
      <c r="DQ25" s="16"/>
    </row>
    <row r="26" spans="1:121" s="8" customFormat="1" x14ac:dyDescent="0.45">
      <c r="A26" s="12" t="s">
        <v>150</v>
      </c>
      <c r="B26" s="12">
        <v>15211</v>
      </c>
      <c r="C26" s="12">
        <v>7336</v>
      </c>
      <c r="D26" s="13">
        <v>886</v>
      </c>
      <c r="E26" s="14">
        <v>255</v>
      </c>
      <c r="F26" s="12">
        <v>0</v>
      </c>
      <c r="G26" s="12">
        <v>255</v>
      </c>
      <c r="H26" s="12">
        <v>190</v>
      </c>
      <c r="I26" s="12">
        <v>65</v>
      </c>
      <c r="J26" s="12">
        <v>631</v>
      </c>
      <c r="K26" s="15">
        <f t="shared" si="0"/>
        <v>0.25490196078431371</v>
      </c>
      <c r="L26" s="15">
        <f t="shared" si="1"/>
        <v>0.74509803921568629</v>
      </c>
      <c r="M26" s="15">
        <f t="shared" si="2"/>
        <v>0</v>
      </c>
      <c r="N26" s="15">
        <f t="shared" si="3"/>
        <v>1</v>
      </c>
      <c r="O26" s="16">
        <v>334</v>
      </c>
      <c r="P26" s="16">
        <v>205</v>
      </c>
      <c r="Q26" s="16">
        <v>0</v>
      </c>
      <c r="R26" s="16">
        <v>205</v>
      </c>
      <c r="S26" s="16">
        <v>149</v>
      </c>
      <c r="T26" s="16">
        <v>56</v>
      </c>
      <c r="U26" s="16">
        <v>129</v>
      </c>
      <c r="V26" s="15">
        <f t="shared" si="4"/>
        <v>0.27317073170731709</v>
      </c>
      <c r="W26" s="15">
        <f t="shared" si="5"/>
        <v>0.72682926829268291</v>
      </c>
      <c r="X26" s="15">
        <f t="shared" si="6"/>
        <v>0</v>
      </c>
      <c r="Y26" s="15">
        <f t="shared" si="7"/>
        <v>1</v>
      </c>
      <c r="Z26" s="16">
        <v>297</v>
      </c>
      <c r="AA26" s="16">
        <v>247</v>
      </c>
      <c r="AB26" s="16">
        <v>0</v>
      </c>
      <c r="AC26" s="16">
        <v>247</v>
      </c>
      <c r="AD26" s="16">
        <v>223</v>
      </c>
      <c r="AE26" s="16">
        <v>24</v>
      </c>
      <c r="AF26" s="16">
        <v>50</v>
      </c>
      <c r="AG26" s="15">
        <f t="shared" si="8"/>
        <v>9.7165991902834009E-2</v>
      </c>
      <c r="AH26" s="15">
        <f t="shared" si="9"/>
        <v>0.90283400809716596</v>
      </c>
      <c r="AI26" s="15">
        <f t="shared" si="10"/>
        <v>0</v>
      </c>
      <c r="AJ26" s="15">
        <f t="shared" si="11"/>
        <v>1</v>
      </c>
      <c r="AK26" s="15">
        <f t="shared" si="12"/>
        <v>0.17699115044247787</v>
      </c>
      <c r="AL26" s="15">
        <f t="shared" si="13"/>
        <v>0.82300884955752207</v>
      </c>
      <c r="AM26" s="15">
        <f t="shared" si="50"/>
        <v>0</v>
      </c>
      <c r="AN26" s="15">
        <f t="shared" si="50"/>
        <v>1</v>
      </c>
      <c r="AO26" s="16">
        <v>591</v>
      </c>
      <c r="AP26" s="16">
        <v>535</v>
      </c>
      <c r="AQ26" s="16">
        <v>11</v>
      </c>
      <c r="AR26" s="16">
        <v>524</v>
      </c>
      <c r="AS26" s="16">
        <v>507</v>
      </c>
      <c r="AT26" s="16">
        <v>17</v>
      </c>
      <c r="AU26" s="16">
        <v>56</v>
      </c>
      <c r="AV26" s="15">
        <f t="shared" si="15"/>
        <v>3.2442748091603052E-2</v>
      </c>
      <c r="AW26" s="15">
        <f t="shared" si="16"/>
        <v>0.96755725190839692</v>
      </c>
      <c r="AX26" s="15">
        <f t="shared" si="17"/>
        <v>2.0560747663551402E-2</v>
      </c>
      <c r="AY26" s="15">
        <f t="shared" si="18"/>
        <v>0.97943925233644857</v>
      </c>
      <c r="AZ26" s="16">
        <v>589</v>
      </c>
      <c r="BA26" s="16">
        <v>544</v>
      </c>
      <c r="BB26" s="16">
        <v>10</v>
      </c>
      <c r="BC26" s="16">
        <v>534</v>
      </c>
      <c r="BD26" s="16">
        <v>507</v>
      </c>
      <c r="BE26" s="16">
        <v>27</v>
      </c>
      <c r="BF26" s="16">
        <v>45</v>
      </c>
      <c r="BG26" s="15">
        <f t="shared" si="19"/>
        <v>5.0561797752808987E-2</v>
      </c>
      <c r="BH26" s="15">
        <f t="shared" si="20"/>
        <v>0.949438202247191</v>
      </c>
      <c r="BI26" s="15">
        <f t="shared" si="21"/>
        <v>1.8382352941176471E-2</v>
      </c>
      <c r="BJ26" s="15">
        <f t="shared" si="22"/>
        <v>0.98161764705882348</v>
      </c>
      <c r="BK26" s="16">
        <v>1237</v>
      </c>
      <c r="BL26" s="16">
        <v>1079</v>
      </c>
      <c r="BM26" s="16">
        <v>33</v>
      </c>
      <c r="BN26" s="16">
        <v>1046</v>
      </c>
      <c r="BO26" s="16">
        <v>827</v>
      </c>
      <c r="BP26" s="16">
        <v>219</v>
      </c>
      <c r="BQ26" s="16">
        <v>158</v>
      </c>
      <c r="BR26" s="16">
        <v>1495</v>
      </c>
      <c r="BS26" s="16">
        <v>1219</v>
      </c>
      <c r="BT26" s="16">
        <v>0</v>
      </c>
      <c r="BU26" s="16">
        <v>1219</v>
      </c>
      <c r="BV26" s="16">
        <v>1197</v>
      </c>
      <c r="BW26" s="16">
        <v>22</v>
      </c>
      <c r="BX26" s="16">
        <v>276</v>
      </c>
      <c r="BY26" s="15">
        <f t="shared" si="23"/>
        <v>8.5765874210051163E-2</v>
      </c>
      <c r="BZ26" s="15">
        <f t="shared" si="24"/>
        <v>0.91423412578994889</v>
      </c>
      <c r="CA26" s="15">
        <f t="shared" si="25"/>
        <v>1.599052413384661E-2</v>
      </c>
      <c r="CB26" s="15">
        <f t="shared" si="25"/>
        <v>0.98400947586615339</v>
      </c>
      <c r="CC26" s="16">
        <v>529</v>
      </c>
      <c r="CD26" s="16">
        <v>291</v>
      </c>
      <c r="CE26" s="16">
        <v>0</v>
      </c>
      <c r="CF26" s="16">
        <v>291</v>
      </c>
      <c r="CG26" s="16">
        <v>266</v>
      </c>
      <c r="CH26" s="16">
        <v>25</v>
      </c>
      <c r="CI26" s="16">
        <v>238</v>
      </c>
      <c r="CJ26" s="16">
        <v>237</v>
      </c>
      <c r="CK26" s="16">
        <v>176</v>
      </c>
      <c r="CL26" s="16">
        <v>0</v>
      </c>
      <c r="CM26" s="16">
        <v>176</v>
      </c>
      <c r="CN26" s="16">
        <v>176</v>
      </c>
      <c r="CO26" s="16">
        <v>0</v>
      </c>
      <c r="CP26" s="16">
        <v>61</v>
      </c>
      <c r="CQ26" s="16">
        <v>332</v>
      </c>
      <c r="CR26" s="16">
        <v>164</v>
      </c>
      <c r="CS26" s="16">
        <v>0</v>
      </c>
      <c r="CT26" s="16">
        <v>164</v>
      </c>
      <c r="CU26" s="16">
        <v>164</v>
      </c>
      <c r="CV26" s="16">
        <v>0</v>
      </c>
      <c r="CW26" s="16">
        <v>168</v>
      </c>
      <c r="CX26" s="16">
        <v>214</v>
      </c>
      <c r="CY26" s="16">
        <v>55</v>
      </c>
      <c r="CZ26" s="16">
        <v>55</v>
      </c>
      <c r="DA26" s="16">
        <v>0</v>
      </c>
      <c r="DB26" s="16">
        <v>159</v>
      </c>
      <c r="DC26" s="16">
        <v>279</v>
      </c>
      <c r="DD26" s="16">
        <v>36</v>
      </c>
      <c r="DE26" s="16">
        <v>36</v>
      </c>
      <c r="DF26" s="16">
        <v>0</v>
      </c>
      <c r="DG26" s="16">
        <v>243</v>
      </c>
      <c r="DH26" s="16">
        <v>316</v>
      </c>
      <c r="DI26" s="16">
        <v>60</v>
      </c>
      <c r="DJ26" s="16">
        <v>60</v>
      </c>
      <c r="DK26" s="16">
        <v>0</v>
      </c>
      <c r="DL26" s="16">
        <v>256</v>
      </c>
      <c r="DM26" s="15">
        <f t="shared" si="26"/>
        <v>3.1969309462915603E-2</v>
      </c>
      <c r="DN26" s="15">
        <f t="shared" si="27"/>
        <v>0.96803069053708435</v>
      </c>
      <c r="DO26" s="15">
        <f t="shared" si="28"/>
        <v>0</v>
      </c>
      <c r="DP26" s="15">
        <f t="shared" si="28"/>
        <v>1</v>
      </c>
      <c r="DQ26" s="16"/>
    </row>
    <row r="27" spans="1:121" s="8" customFormat="1" x14ac:dyDescent="0.45">
      <c r="A27" s="12" t="s">
        <v>151</v>
      </c>
      <c r="B27" s="12">
        <v>64594</v>
      </c>
      <c r="C27" s="12">
        <v>31660</v>
      </c>
      <c r="D27" s="13">
        <v>3521</v>
      </c>
      <c r="E27" s="14">
        <v>1415</v>
      </c>
      <c r="F27" s="12">
        <v>27</v>
      </c>
      <c r="G27" s="12">
        <v>1388</v>
      </c>
      <c r="H27" s="12">
        <v>971</v>
      </c>
      <c r="I27" s="12">
        <v>417</v>
      </c>
      <c r="J27" s="12">
        <v>2106</v>
      </c>
      <c r="K27" s="15">
        <f t="shared" si="0"/>
        <v>0.30043227665706052</v>
      </c>
      <c r="L27" s="15">
        <f t="shared" si="1"/>
        <v>0.69956772334293948</v>
      </c>
      <c r="M27" s="15">
        <f t="shared" si="2"/>
        <v>1.9081272084805655E-2</v>
      </c>
      <c r="N27" s="15">
        <f t="shared" si="3"/>
        <v>0.9809187279151943</v>
      </c>
      <c r="O27" s="16">
        <v>1066</v>
      </c>
      <c r="P27" s="16">
        <v>867</v>
      </c>
      <c r="Q27" s="16">
        <v>5</v>
      </c>
      <c r="R27" s="16">
        <v>862</v>
      </c>
      <c r="S27" s="16">
        <v>685</v>
      </c>
      <c r="T27" s="16">
        <v>177</v>
      </c>
      <c r="U27" s="16">
        <v>199</v>
      </c>
      <c r="V27" s="15">
        <f t="shared" si="4"/>
        <v>0.20533642691415313</v>
      </c>
      <c r="W27" s="15">
        <f t="shared" si="5"/>
        <v>0.7946635730858469</v>
      </c>
      <c r="X27" s="15">
        <f t="shared" si="6"/>
        <v>5.7670126874279125E-3</v>
      </c>
      <c r="Y27" s="15">
        <f t="shared" si="7"/>
        <v>0.99423298731257204</v>
      </c>
      <c r="Z27" s="16">
        <v>2013</v>
      </c>
      <c r="AA27" s="16">
        <v>1569</v>
      </c>
      <c r="AB27" s="16">
        <v>124</v>
      </c>
      <c r="AC27" s="16">
        <v>1445</v>
      </c>
      <c r="AD27" s="16">
        <v>1130</v>
      </c>
      <c r="AE27" s="16">
        <v>315</v>
      </c>
      <c r="AF27" s="16">
        <v>444</v>
      </c>
      <c r="AG27" s="15">
        <f t="shared" si="8"/>
        <v>0.2179930795847751</v>
      </c>
      <c r="AH27" s="15">
        <f t="shared" si="9"/>
        <v>0.7820069204152249</v>
      </c>
      <c r="AI27" s="15">
        <f t="shared" si="10"/>
        <v>7.9031230082855328E-2</v>
      </c>
      <c r="AJ27" s="15">
        <f t="shared" si="11"/>
        <v>0.92096876991714471</v>
      </c>
      <c r="AK27" s="15">
        <f t="shared" si="12"/>
        <v>0.21326397919375814</v>
      </c>
      <c r="AL27" s="15">
        <f t="shared" si="13"/>
        <v>0.78673602080624183</v>
      </c>
      <c r="AM27" s="15">
        <f t="shared" si="50"/>
        <v>5.295566502463054E-2</v>
      </c>
      <c r="AN27" s="15">
        <f t="shared" si="50"/>
        <v>0.94704433497536944</v>
      </c>
      <c r="AO27" s="16">
        <v>2919</v>
      </c>
      <c r="AP27" s="16">
        <v>2522</v>
      </c>
      <c r="AQ27" s="16">
        <v>90</v>
      </c>
      <c r="AR27" s="16">
        <v>2432</v>
      </c>
      <c r="AS27" s="16">
        <v>2133</v>
      </c>
      <c r="AT27" s="16">
        <v>299</v>
      </c>
      <c r="AU27" s="16">
        <v>397</v>
      </c>
      <c r="AV27" s="15">
        <f t="shared" si="15"/>
        <v>0.12294407894736842</v>
      </c>
      <c r="AW27" s="15">
        <f t="shared" si="16"/>
        <v>0.87705592105263153</v>
      </c>
      <c r="AX27" s="15">
        <f t="shared" si="17"/>
        <v>3.5685963521015066E-2</v>
      </c>
      <c r="AY27" s="15">
        <f t="shared" si="18"/>
        <v>0.96431403647898495</v>
      </c>
      <c r="AZ27" s="16">
        <v>2710</v>
      </c>
      <c r="BA27" s="16">
        <v>2409</v>
      </c>
      <c r="BB27" s="16">
        <v>64</v>
      </c>
      <c r="BC27" s="16">
        <v>2345</v>
      </c>
      <c r="BD27" s="16">
        <v>1971</v>
      </c>
      <c r="BE27" s="16">
        <v>374</v>
      </c>
      <c r="BF27" s="16">
        <v>301</v>
      </c>
      <c r="BG27" s="15">
        <f t="shared" si="19"/>
        <v>0.15948827292110873</v>
      </c>
      <c r="BH27" s="15">
        <f t="shared" si="20"/>
        <v>0.84051172707889121</v>
      </c>
      <c r="BI27" s="15">
        <f t="shared" si="21"/>
        <v>2.6567040265670402E-2</v>
      </c>
      <c r="BJ27" s="15">
        <f t="shared" si="22"/>
        <v>0.97343295973432964</v>
      </c>
      <c r="BK27" s="16">
        <v>5932</v>
      </c>
      <c r="BL27" s="16">
        <v>4908</v>
      </c>
      <c r="BM27" s="16">
        <v>51</v>
      </c>
      <c r="BN27" s="16">
        <v>4857</v>
      </c>
      <c r="BO27" s="16">
        <v>4443</v>
      </c>
      <c r="BP27" s="16">
        <v>414</v>
      </c>
      <c r="BQ27" s="16">
        <v>1024</v>
      </c>
      <c r="BR27" s="16">
        <v>5829</v>
      </c>
      <c r="BS27" s="16">
        <v>4622</v>
      </c>
      <c r="BT27" s="16">
        <v>12</v>
      </c>
      <c r="BU27" s="16">
        <v>4610</v>
      </c>
      <c r="BV27" s="16">
        <v>4251</v>
      </c>
      <c r="BW27" s="16">
        <v>359</v>
      </c>
      <c r="BX27" s="16">
        <v>1207</v>
      </c>
      <c r="BY27" s="15">
        <f t="shared" si="23"/>
        <v>0.10151642796967145</v>
      </c>
      <c r="BZ27" s="15">
        <f t="shared" si="24"/>
        <v>0.89848357203032858</v>
      </c>
      <c r="CA27" s="15">
        <f t="shared" si="25"/>
        <v>1.5005877878431644E-2</v>
      </c>
      <c r="CB27" s="15">
        <f t="shared" si="25"/>
        <v>0.98499412212156834</v>
      </c>
      <c r="CC27" s="16">
        <v>2396</v>
      </c>
      <c r="CD27" s="16">
        <v>1757</v>
      </c>
      <c r="CE27" s="16">
        <v>0</v>
      </c>
      <c r="CF27" s="16">
        <v>1757</v>
      </c>
      <c r="CG27" s="16">
        <v>1624</v>
      </c>
      <c r="CH27" s="16">
        <v>133</v>
      </c>
      <c r="CI27" s="16">
        <v>639</v>
      </c>
      <c r="CJ27" s="16">
        <v>897</v>
      </c>
      <c r="CK27" s="16">
        <v>428</v>
      </c>
      <c r="CL27" s="16">
        <v>0</v>
      </c>
      <c r="CM27" s="16">
        <v>428</v>
      </c>
      <c r="CN27" s="16">
        <v>357</v>
      </c>
      <c r="CO27" s="16">
        <v>71</v>
      </c>
      <c r="CP27" s="16">
        <v>469</v>
      </c>
      <c r="CQ27" s="16">
        <v>857</v>
      </c>
      <c r="CR27" s="16">
        <v>444</v>
      </c>
      <c r="CS27" s="16">
        <v>0</v>
      </c>
      <c r="CT27" s="16">
        <v>444</v>
      </c>
      <c r="CU27" s="16">
        <v>412</v>
      </c>
      <c r="CV27" s="16">
        <v>32</v>
      </c>
      <c r="CW27" s="16">
        <v>413</v>
      </c>
      <c r="CX27" s="16">
        <v>1550</v>
      </c>
      <c r="CY27" s="16">
        <v>515</v>
      </c>
      <c r="CZ27" s="16">
        <v>462</v>
      </c>
      <c r="DA27" s="16">
        <v>53</v>
      </c>
      <c r="DB27" s="16">
        <v>1035</v>
      </c>
      <c r="DC27" s="16">
        <v>902</v>
      </c>
      <c r="DD27" s="16">
        <v>192</v>
      </c>
      <c r="DE27" s="16">
        <v>183</v>
      </c>
      <c r="DF27" s="16">
        <v>9</v>
      </c>
      <c r="DG27" s="16">
        <v>710</v>
      </c>
      <c r="DH27" s="16">
        <v>1068</v>
      </c>
      <c r="DI27" s="16">
        <v>91</v>
      </c>
      <c r="DJ27" s="16">
        <v>91</v>
      </c>
      <c r="DK27" s="16">
        <v>0</v>
      </c>
      <c r="DL27" s="16">
        <v>977</v>
      </c>
      <c r="DM27" s="15">
        <f t="shared" si="26"/>
        <v>8.6956521739130432E-2</v>
      </c>
      <c r="DN27" s="15">
        <f t="shared" si="27"/>
        <v>0.91304347826086951</v>
      </c>
      <c r="DO27" s="15">
        <f t="shared" si="28"/>
        <v>0</v>
      </c>
      <c r="DP27" s="15">
        <f t="shared" si="28"/>
        <v>1</v>
      </c>
      <c r="DQ27" s="16"/>
    </row>
    <row r="28" spans="1:121" s="8" customFormat="1" x14ac:dyDescent="0.45">
      <c r="A28" s="12" t="s">
        <v>152</v>
      </c>
      <c r="B28" s="12">
        <v>8896</v>
      </c>
      <c r="C28" s="12">
        <v>4370</v>
      </c>
      <c r="D28" s="13">
        <v>292</v>
      </c>
      <c r="E28" s="14">
        <v>79</v>
      </c>
      <c r="F28" s="12">
        <v>0</v>
      </c>
      <c r="G28" s="12">
        <v>79</v>
      </c>
      <c r="H28" s="12">
        <v>50</v>
      </c>
      <c r="I28" s="12">
        <v>29</v>
      </c>
      <c r="J28" s="12">
        <v>213</v>
      </c>
      <c r="K28" s="15">
        <f t="shared" si="0"/>
        <v>0.36708860759493672</v>
      </c>
      <c r="L28" s="15">
        <f t="shared" si="1"/>
        <v>0.63291139240506333</v>
      </c>
      <c r="M28" s="15">
        <f t="shared" si="2"/>
        <v>0</v>
      </c>
      <c r="N28" s="15">
        <f t="shared" si="3"/>
        <v>1</v>
      </c>
      <c r="O28" s="16">
        <v>184</v>
      </c>
      <c r="P28" s="16">
        <v>178</v>
      </c>
      <c r="Q28" s="16">
        <v>0</v>
      </c>
      <c r="R28" s="16">
        <v>178</v>
      </c>
      <c r="S28" s="16">
        <v>126</v>
      </c>
      <c r="T28" s="16">
        <v>52</v>
      </c>
      <c r="U28" s="16">
        <v>6</v>
      </c>
      <c r="V28" s="15">
        <f t="shared" si="4"/>
        <v>0.29213483146067415</v>
      </c>
      <c r="W28" s="15">
        <f t="shared" si="5"/>
        <v>0.7078651685393258</v>
      </c>
      <c r="X28" s="15">
        <f t="shared" si="6"/>
        <v>0</v>
      </c>
      <c r="Y28" s="15">
        <f t="shared" si="7"/>
        <v>1</v>
      </c>
      <c r="Z28" s="16">
        <v>251</v>
      </c>
      <c r="AA28" s="16">
        <v>228</v>
      </c>
      <c r="AB28" s="16">
        <v>0</v>
      </c>
      <c r="AC28" s="16">
        <v>228</v>
      </c>
      <c r="AD28" s="16">
        <v>164</v>
      </c>
      <c r="AE28" s="16">
        <v>64</v>
      </c>
      <c r="AF28" s="16">
        <v>23</v>
      </c>
      <c r="AG28" s="15">
        <f t="shared" si="8"/>
        <v>0.2807017543859649</v>
      </c>
      <c r="AH28" s="15">
        <f t="shared" si="9"/>
        <v>0.7192982456140351</v>
      </c>
      <c r="AI28" s="15">
        <f t="shared" si="10"/>
        <v>0</v>
      </c>
      <c r="AJ28" s="15">
        <f t="shared" si="11"/>
        <v>1</v>
      </c>
      <c r="AK28" s="15">
        <f t="shared" si="12"/>
        <v>0.2857142857142857</v>
      </c>
      <c r="AL28" s="15">
        <f t="shared" si="13"/>
        <v>0.7142857142857143</v>
      </c>
      <c r="AM28" s="15">
        <f t="shared" si="50"/>
        <v>0</v>
      </c>
      <c r="AN28" s="15">
        <f t="shared" si="50"/>
        <v>1</v>
      </c>
      <c r="AO28" s="16">
        <v>525</v>
      </c>
      <c r="AP28" s="16">
        <v>378</v>
      </c>
      <c r="AQ28" s="16">
        <v>0</v>
      </c>
      <c r="AR28" s="16">
        <v>378</v>
      </c>
      <c r="AS28" s="16">
        <v>296</v>
      </c>
      <c r="AT28" s="16">
        <v>82</v>
      </c>
      <c r="AU28" s="16">
        <v>147</v>
      </c>
      <c r="AV28" s="15">
        <f t="shared" si="15"/>
        <v>0.21693121693121692</v>
      </c>
      <c r="AW28" s="15">
        <f t="shared" si="16"/>
        <v>0.78306878306878303</v>
      </c>
      <c r="AX28" s="15">
        <f t="shared" si="17"/>
        <v>0</v>
      </c>
      <c r="AY28" s="15">
        <f t="shared" si="18"/>
        <v>1</v>
      </c>
      <c r="AZ28" s="16">
        <v>399</v>
      </c>
      <c r="BA28" s="16">
        <v>338</v>
      </c>
      <c r="BB28" s="16">
        <v>3</v>
      </c>
      <c r="BC28" s="16">
        <v>335</v>
      </c>
      <c r="BD28" s="16">
        <v>326</v>
      </c>
      <c r="BE28" s="16">
        <v>9</v>
      </c>
      <c r="BF28" s="16">
        <v>61</v>
      </c>
      <c r="BG28" s="15">
        <f t="shared" si="19"/>
        <v>2.6865671641791045E-2</v>
      </c>
      <c r="BH28" s="15">
        <f t="shared" si="20"/>
        <v>0.9731343283582089</v>
      </c>
      <c r="BI28" s="15">
        <f t="shared" si="21"/>
        <v>8.8757396449704144E-3</v>
      </c>
      <c r="BJ28" s="15">
        <f t="shared" si="22"/>
        <v>0.99112426035502954</v>
      </c>
      <c r="BK28" s="16">
        <v>873</v>
      </c>
      <c r="BL28" s="16">
        <v>708</v>
      </c>
      <c r="BM28" s="16">
        <v>0</v>
      </c>
      <c r="BN28" s="16">
        <v>708</v>
      </c>
      <c r="BO28" s="16">
        <v>618</v>
      </c>
      <c r="BP28" s="16">
        <v>90</v>
      </c>
      <c r="BQ28" s="16">
        <v>165</v>
      </c>
      <c r="BR28" s="16">
        <v>712</v>
      </c>
      <c r="BS28" s="16">
        <v>574</v>
      </c>
      <c r="BT28" s="16">
        <v>13</v>
      </c>
      <c r="BU28" s="16">
        <v>561</v>
      </c>
      <c r="BV28" s="16">
        <v>539</v>
      </c>
      <c r="BW28" s="16">
        <v>22</v>
      </c>
      <c r="BX28" s="16">
        <v>138</v>
      </c>
      <c r="BY28" s="15">
        <f t="shared" si="23"/>
        <v>0.10242179616548941</v>
      </c>
      <c r="BZ28" s="15">
        <f t="shared" si="24"/>
        <v>0.89757820383451059</v>
      </c>
      <c r="CA28" s="15">
        <f t="shared" si="25"/>
        <v>8.0080080080080079E-3</v>
      </c>
      <c r="CB28" s="15">
        <f t="shared" si="25"/>
        <v>0.99199199199199195</v>
      </c>
      <c r="CC28" s="16">
        <v>377</v>
      </c>
      <c r="CD28" s="16">
        <v>314</v>
      </c>
      <c r="CE28" s="16">
        <v>0</v>
      </c>
      <c r="CF28" s="16">
        <v>314</v>
      </c>
      <c r="CG28" s="16">
        <v>314</v>
      </c>
      <c r="CH28" s="16">
        <v>0</v>
      </c>
      <c r="CI28" s="16">
        <v>63</v>
      </c>
      <c r="CJ28" s="16">
        <v>160</v>
      </c>
      <c r="CK28" s="16">
        <v>128</v>
      </c>
      <c r="CL28" s="16">
        <v>0</v>
      </c>
      <c r="CM28" s="16">
        <v>128</v>
      </c>
      <c r="CN28" s="16">
        <v>71</v>
      </c>
      <c r="CO28" s="16">
        <v>57</v>
      </c>
      <c r="CP28" s="16">
        <v>32</v>
      </c>
      <c r="CQ28" s="16">
        <v>164</v>
      </c>
      <c r="CR28" s="16">
        <v>40</v>
      </c>
      <c r="CS28" s="16">
        <v>0</v>
      </c>
      <c r="CT28" s="16">
        <v>40</v>
      </c>
      <c r="CU28" s="16">
        <v>40</v>
      </c>
      <c r="CV28" s="16">
        <v>0</v>
      </c>
      <c r="CW28" s="16">
        <v>124</v>
      </c>
      <c r="CX28" s="16">
        <v>191</v>
      </c>
      <c r="CY28" s="16">
        <v>70</v>
      </c>
      <c r="CZ28" s="16">
        <v>66</v>
      </c>
      <c r="DA28" s="16">
        <v>4</v>
      </c>
      <c r="DB28" s="16">
        <v>121</v>
      </c>
      <c r="DC28" s="16">
        <v>137</v>
      </c>
      <c r="DD28" s="16">
        <v>15</v>
      </c>
      <c r="DE28" s="16">
        <v>15</v>
      </c>
      <c r="DF28" s="16">
        <v>0</v>
      </c>
      <c r="DG28" s="16">
        <v>122</v>
      </c>
      <c r="DH28" s="16">
        <v>105</v>
      </c>
      <c r="DI28" s="16">
        <v>7</v>
      </c>
      <c r="DJ28" s="16">
        <v>7</v>
      </c>
      <c r="DK28" s="16">
        <v>0</v>
      </c>
      <c r="DL28" s="16">
        <v>98</v>
      </c>
      <c r="DM28" s="15">
        <f t="shared" si="26"/>
        <v>0.10627177700348432</v>
      </c>
      <c r="DN28" s="15">
        <f t="shared" si="27"/>
        <v>0.89372822299651566</v>
      </c>
      <c r="DO28" s="15">
        <f t="shared" si="28"/>
        <v>0</v>
      </c>
      <c r="DP28" s="15">
        <f t="shared" si="28"/>
        <v>1</v>
      </c>
      <c r="DQ28" s="16"/>
    </row>
    <row r="29" spans="1:121" s="8" customFormat="1" x14ac:dyDescent="0.45">
      <c r="A29" s="12" t="s">
        <v>153</v>
      </c>
      <c r="B29" s="12">
        <v>6877</v>
      </c>
      <c r="C29" s="12">
        <v>2892</v>
      </c>
      <c r="D29" s="13">
        <v>258</v>
      </c>
      <c r="E29" s="14">
        <v>119</v>
      </c>
      <c r="F29" s="12">
        <v>0</v>
      </c>
      <c r="G29" s="12">
        <v>119</v>
      </c>
      <c r="H29" s="12">
        <v>80</v>
      </c>
      <c r="I29" s="12">
        <v>39</v>
      </c>
      <c r="J29" s="12">
        <v>139</v>
      </c>
      <c r="K29" s="15">
        <f t="shared" si="0"/>
        <v>0.32773109243697479</v>
      </c>
      <c r="L29" s="15">
        <f t="shared" si="1"/>
        <v>0.67226890756302526</v>
      </c>
      <c r="M29" s="15">
        <f t="shared" si="2"/>
        <v>0</v>
      </c>
      <c r="N29" s="15">
        <f t="shared" si="3"/>
        <v>1</v>
      </c>
      <c r="O29" s="16">
        <v>81</v>
      </c>
      <c r="P29" s="16">
        <v>58</v>
      </c>
      <c r="Q29" s="16">
        <v>12</v>
      </c>
      <c r="R29" s="16">
        <v>46</v>
      </c>
      <c r="S29" s="16">
        <v>46</v>
      </c>
      <c r="T29" s="16">
        <v>0</v>
      </c>
      <c r="U29" s="16">
        <v>23</v>
      </c>
      <c r="V29" s="15">
        <f t="shared" si="4"/>
        <v>0</v>
      </c>
      <c r="W29" s="15">
        <f t="shared" si="5"/>
        <v>1</v>
      </c>
      <c r="X29" s="15">
        <f t="shared" si="6"/>
        <v>0.20689655172413793</v>
      </c>
      <c r="Y29" s="15">
        <f t="shared" si="7"/>
        <v>0.7931034482758621</v>
      </c>
      <c r="Z29" s="16">
        <v>288</v>
      </c>
      <c r="AA29" s="16">
        <v>225</v>
      </c>
      <c r="AB29" s="16">
        <v>0</v>
      </c>
      <c r="AC29" s="16">
        <v>225</v>
      </c>
      <c r="AD29" s="16">
        <v>168</v>
      </c>
      <c r="AE29" s="16">
        <v>57</v>
      </c>
      <c r="AF29" s="16">
        <v>63</v>
      </c>
      <c r="AG29" s="15">
        <f t="shared" si="8"/>
        <v>0.25333333333333335</v>
      </c>
      <c r="AH29" s="15">
        <f t="shared" si="9"/>
        <v>0.7466666666666667</v>
      </c>
      <c r="AI29" s="15">
        <f t="shared" si="10"/>
        <v>0</v>
      </c>
      <c r="AJ29" s="15">
        <f t="shared" si="11"/>
        <v>1</v>
      </c>
      <c r="AK29" s="15">
        <f t="shared" si="12"/>
        <v>0.21033210332103322</v>
      </c>
      <c r="AL29" s="15">
        <f t="shared" si="13"/>
        <v>0.78966789667896675</v>
      </c>
      <c r="AM29" s="15">
        <f t="shared" si="50"/>
        <v>4.2402826855123678E-2</v>
      </c>
      <c r="AN29" s="15">
        <f t="shared" si="50"/>
        <v>0.95759717314487636</v>
      </c>
      <c r="AO29" s="16">
        <v>226</v>
      </c>
      <c r="AP29" s="16">
        <v>177</v>
      </c>
      <c r="AQ29" s="16">
        <v>17</v>
      </c>
      <c r="AR29" s="16">
        <v>160</v>
      </c>
      <c r="AS29" s="16">
        <v>160</v>
      </c>
      <c r="AT29" s="16">
        <v>0</v>
      </c>
      <c r="AU29" s="16">
        <v>49</v>
      </c>
      <c r="AV29" s="15">
        <f t="shared" si="15"/>
        <v>0</v>
      </c>
      <c r="AW29" s="15">
        <f t="shared" si="16"/>
        <v>1</v>
      </c>
      <c r="AX29" s="15">
        <f t="shared" si="17"/>
        <v>9.6045197740112997E-2</v>
      </c>
      <c r="AY29" s="15">
        <f t="shared" si="18"/>
        <v>0.903954802259887</v>
      </c>
      <c r="AZ29" s="16">
        <v>217</v>
      </c>
      <c r="BA29" s="16">
        <v>177</v>
      </c>
      <c r="BB29" s="16">
        <v>0</v>
      </c>
      <c r="BC29" s="16">
        <v>177</v>
      </c>
      <c r="BD29" s="16">
        <v>149</v>
      </c>
      <c r="BE29" s="16">
        <v>28</v>
      </c>
      <c r="BF29" s="16">
        <v>40</v>
      </c>
      <c r="BG29" s="15">
        <f t="shared" si="19"/>
        <v>0.15819209039548024</v>
      </c>
      <c r="BH29" s="15">
        <f t="shared" si="20"/>
        <v>0.84180790960451979</v>
      </c>
      <c r="BI29" s="15">
        <f t="shared" si="21"/>
        <v>0</v>
      </c>
      <c r="BJ29" s="15">
        <f t="shared" si="22"/>
        <v>1</v>
      </c>
      <c r="BK29" s="16">
        <v>593</v>
      </c>
      <c r="BL29" s="16">
        <v>485</v>
      </c>
      <c r="BM29" s="16">
        <v>0</v>
      </c>
      <c r="BN29" s="16">
        <v>485</v>
      </c>
      <c r="BO29" s="16">
        <v>425</v>
      </c>
      <c r="BP29" s="16">
        <v>60</v>
      </c>
      <c r="BQ29" s="16">
        <v>108</v>
      </c>
      <c r="BR29" s="16">
        <v>536</v>
      </c>
      <c r="BS29" s="16">
        <v>340</v>
      </c>
      <c r="BT29" s="16">
        <v>0</v>
      </c>
      <c r="BU29" s="16">
        <v>340</v>
      </c>
      <c r="BV29" s="16">
        <v>312</v>
      </c>
      <c r="BW29" s="16">
        <v>28</v>
      </c>
      <c r="BX29" s="16">
        <v>196</v>
      </c>
      <c r="BY29" s="15">
        <f t="shared" si="23"/>
        <v>9.9827882960413075E-2</v>
      </c>
      <c r="BZ29" s="15">
        <f t="shared" si="24"/>
        <v>0.90017211703958688</v>
      </c>
      <c r="CA29" s="15">
        <f t="shared" si="25"/>
        <v>1.441899915182358E-2</v>
      </c>
      <c r="CB29" s="15">
        <f t="shared" si="25"/>
        <v>0.98558100084817646</v>
      </c>
      <c r="CC29" s="16">
        <v>288</v>
      </c>
      <c r="CD29" s="16">
        <v>190</v>
      </c>
      <c r="CE29" s="16">
        <v>0</v>
      </c>
      <c r="CF29" s="16">
        <v>190</v>
      </c>
      <c r="CG29" s="16">
        <v>139</v>
      </c>
      <c r="CH29" s="16">
        <v>51</v>
      </c>
      <c r="CI29" s="16">
        <v>98</v>
      </c>
      <c r="CJ29" s="16">
        <v>81</v>
      </c>
      <c r="CK29" s="16">
        <v>16</v>
      </c>
      <c r="CL29" s="16">
        <v>0</v>
      </c>
      <c r="CM29" s="16">
        <v>16</v>
      </c>
      <c r="CN29" s="16">
        <v>16</v>
      </c>
      <c r="CO29" s="16">
        <v>0</v>
      </c>
      <c r="CP29" s="16">
        <v>65</v>
      </c>
      <c r="CQ29" s="16">
        <v>19</v>
      </c>
      <c r="CR29" s="16">
        <v>5</v>
      </c>
      <c r="CS29" s="16">
        <v>0</v>
      </c>
      <c r="CT29" s="16">
        <v>5</v>
      </c>
      <c r="CU29" s="16">
        <v>0</v>
      </c>
      <c r="CV29" s="16">
        <v>5</v>
      </c>
      <c r="CW29" s="16">
        <v>14</v>
      </c>
      <c r="CX29" s="16">
        <v>154</v>
      </c>
      <c r="CY29" s="16">
        <v>58</v>
      </c>
      <c r="CZ29" s="16">
        <v>58</v>
      </c>
      <c r="DA29" s="16">
        <v>0</v>
      </c>
      <c r="DB29" s="16">
        <v>96</v>
      </c>
      <c r="DC29" s="16">
        <v>61</v>
      </c>
      <c r="DD29" s="16">
        <v>0</v>
      </c>
      <c r="DE29" s="16">
        <v>0</v>
      </c>
      <c r="DF29" s="16">
        <v>0</v>
      </c>
      <c r="DG29" s="16">
        <v>61</v>
      </c>
      <c r="DH29" s="16">
        <v>90</v>
      </c>
      <c r="DI29" s="16">
        <v>13</v>
      </c>
      <c r="DJ29" s="16">
        <v>0</v>
      </c>
      <c r="DK29" s="16">
        <v>13</v>
      </c>
      <c r="DL29" s="16">
        <v>77</v>
      </c>
      <c r="DM29" s="15">
        <f t="shared" si="26"/>
        <v>0.24468085106382978</v>
      </c>
      <c r="DN29" s="15">
        <f t="shared" si="27"/>
        <v>0.75531914893617025</v>
      </c>
      <c r="DO29" s="15">
        <f t="shared" si="28"/>
        <v>0</v>
      </c>
      <c r="DP29" s="15">
        <f t="shared" si="28"/>
        <v>1</v>
      </c>
      <c r="DQ29" s="16"/>
    </row>
    <row r="30" spans="1:121" s="8" customFormat="1" x14ac:dyDescent="0.45">
      <c r="A30" s="12" t="s">
        <v>154</v>
      </c>
      <c r="B30" s="12">
        <v>5793</v>
      </c>
      <c r="C30" s="12">
        <v>2713</v>
      </c>
      <c r="D30" s="13">
        <v>136</v>
      </c>
      <c r="E30" s="14">
        <v>94</v>
      </c>
      <c r="F30" s="12">
        <v>0</v>
      </c>
      <c r="G30" s="12">
        <v>94</v>
      </c>
      <c r="H30" s="12">
        <v>46</v>
      </c>
      <c r="I30" s="12">
        <v>48</v>
      </c>
      <c r="J30" s="12">
        <v>42</v>
      </c>
      <c r="K30" s="15">
        <f t="shared" si="0"/>
        <v>0.51063829787234039</v>
      </c>
      <c r="L30" s="15">
        <f t="shared" si="1"/>
        <v>0.48936170212765956</v>
      </c>
      <c r="M30" s="15">
        <f t="shared" si="2"/>
        <v>0</v>
      </c>
      <c r="N30" s="15">
        <f t="shared" si="3"/>
        <v>1</v>
      </c>
      <c r="O30" s="16">
        <v>209</v>
      </c>
      <c r="P30" s="16">
        <v>88</v>
      </c>
      <c r="Q30" s="16">
        <v>21</v>
      </c>
      <c r="R30" s="16">
        <v>67</v>
      </c>
      <c r="S30" s="16">
        <v>59</v>
      </c>
      <c r="T30" s="16">
        <v>8</v>
      </c>
      <c r="U30" s="16">
        <v>121</v>
      </c>
      <c r="V30" s="15">
        <f t="shared" si="4"/>
        <v>0.11940298507462686</v>
      </c>
      <c r="W30" s="15">
        <f t="shared" si="5"/>
        <v>0.88059701492537312</v>
      </c>
      <c r="X30" s="15">
        <f t="shared" si="6"/>
        <v>0.23863636363636365</v>
      </c>
      <c r="Y30" s="15">
        <f t="shared" si="7"/>
        <v>0.76136363636363635</v>
      </c>
      <c r="Z30" s="16">
        <v>129</v>
      </c>
      <c r="AA30" s="16">
        <v>114</v>
      </c>
      <c r="AB30" s="16">
        <v>17</v>
      </c>
      <c r="AC30" s="16">
        <v>97</v>
      </c>
      <c r="AD30" s="16">
        <v>84</v>
      </c>
      <c r="AE30" s="16">
        <v>13</v>
      </c>
      <c r="AF30" s="16">
        <v>15</v>
      </c>
      <c r="AG30" s="15">
        <f t="shared" si="8"/>
        <v>0.13402061855670103</v>
      </c>
      <c r="AH30" s="15">
        <f t="shared" si="9"/>
        <v>0.865979381443299</v>
      </c>
      <c r="AI30" s="15">
        <f t="shared" si="10"/>
        <v>0.14912280701754385</v>
      </c>
      <c r="AJ30" s="15">
        <f t="shared" si="11"/>
        <v>0.85087719298245612</v>
      </c>
      <c r="AK30" s="15">
        <f t="shared" si="12"/>
        <v>0.12804878048780488</v>
      </c>
      <c r="AL30" s="15">
        <f t="shared" si="13"/>
        <v>0.87195121951219512</v>
      </c>
      <c r="AM30" s="15">
        <f t="shared" si="50"/>
        <v>0.18811881188118812</v>
      </c>
      <c r="AN30" s="15">
        <f t="shared" si="50"/>
        <v>0.81188118811881194</v>
      </c>
      <c r="AO30" s="16">
        <v>239</v>
      </c>
      <c r="AP30" s="16">
        <v>178</v>
      </c>
      <c r="AQ30" s="16">
        <v>0</v>
      </c>
      <c r="AR30" s="16">
        <v>178</v>
      </c>
      <c r="AS30" s="16">
        <v>172</v>
      </c>
      <c r="AT30" s="16">
        <v>6</v>
      </c>
      <c r="AU30" s="16">
        <v>61</v>
      </c>
      <c r="AV30" s="15">
        <f t="shared" si="15"/>
        <v>3.3707865168539325E-2</v>
      </c>
      <c r="AW30" s="15">
        <f t="shared" si="16"/>
        <v>0.9662921348314607</v>
      </c>
      <c r="AX30" s="15">
        <f t="shared" si="17"/>
        <v>0</v>
      </c>
      <c r="AY30" s="15">
        <f t="shared" si="18"/>
        <v>1</v>
      </c>
      <c r="AZ30" s="16">
        <v>257</v>
      </c>
      <c r="BA30" s="16">
        <v>200</v>
      </c>
      <c r="BB30" s="16">
        <v>0</v>
      </c>
      <c r="BC30" s="16">
        <v>200</v>
      </c>
      <c r="BD30" s="16">
        <v>181</v>
      </c>
      <c r="BE30" s="16">
        <v>19</v>
      </c>
      <c r="BF30" s="16">
        <v>57</v>
      </c>
      <c r="BG30" s="15">
        <f t="shared" si="19"/>
        <v>9.5000000000000001E-2</v>
      </c>
      <c r="BH30" s="15">
        <f t="shared" si="20"/>
        <v>0.90500000000000003</v>
      </c>
      <c r="BI30" s="15">
        <f t="shared" si="21"/>
        <v>0</v>
      </c>
      <c r="BJ30" s="15">
        <f t="shared" si="22"/>
        <v>1</v>
      </c>
      <c r="BK30" s="16">
        <v>427</v>
      </c>
      <c r="BL30" s="16">
        <v>382</v>
      </c>
      <c r="BM30" s="16">
        <v>7</v>
      </c>
      <c r="BN30" s="16">
        <v>375</v>
      </c>
      <c r="BO30" s="16">
        <v>375</v>
      </c>
      <c r="BP30" s="16">
        <v>0</v>
      </c>
      <c r="BQ30" s="16">
        <v>45</v>
      </c>
      <c r="BR30" s="16">
        <v>554</v>
      </c>
      <c r="BS30" s="16">
        <v>402</v>
      </c>
      <c r="BT30" s="16">
        <v>5</v>
      </c>
      <c r="BU30" s="16">
        <v>397</v>
      </c>
      <c r="BV30" s="16">
        <v>374</v>
      </c>
      <c r="BW30" s="16">
        <v>23</v>
      </c>
      <c r="BX30" s="16">
        <v>152</v>
      </c>
      <c r="BY30" s="15">
        <f t="shared" si="23"/>
        <v>4.1739130434782612E-2</v>
      </c>
      <c r="BZ30" s="15">
        <f t="shared" si="24"/>
        <v>0.95826086956521739</v>
      </c>
      <c r="CA30" s="15">
        <f t="shared" si="25"/>
        <v>1.0327022375215147E-2</v>
      </c>
      <c r="CB30" s="15">
        <f t="shared" si="25"/>
        <v>0.9896729776247849</v>
      </c>
      <c r="CC30" s="16">
        <v>186</v>
      </c>
      <c r="CD30" s="16">
        <v>146</v>
      </c>
      <c r="CE30" s="16">
        <v>0</v>
      </c>
      <c r="CF30" s="16">
        <v>146</v>
      </c>
      <c r="CG30" s="16">
        <v>121</v>
      </c>
      <c r="CH30" s="16">
        <v>25</v>
      </c>
      <c r="CI30" s="16">
        <v>40</v>
      </c>
      <c r="CJ30" s="16">
        <v>156</v>
      </c>
      <c r="CK30" s="16">
        <v>76</v>
      </c>
      <c r="CL30" s="16">
        <v>0</v>
      </c>
      <c r="CM30" s="16">
        <v>76</v>
      </c>
      <c r="CN30" s="16">
        <v>76</v>
      </c>
      <c r="CO30" s="16">
        <v>0</v>
      </c>
      <c r="CP30" s="16">
        <v>80</v>
      </c>
      <c r="CQ30" s="16">
        <v>101</v>
      </c>
      <c r="CR30" s="16">
        <v>50</v>
      </c>
      <c r="CS30" s="16">
        <v>0</v>
      </c>
      <c r="CT30" s="16">
        <v>50</v>
      </c>
      <c r="CU30" s="16">
        <v>50</v>
      </c>
      <c r="CV30" s="16">
        <v>0</v>
      </c>
      <c r="CW30" s="16">
        <v>51</v>
      </c>
      <c r="CX30" s="16">
        <v>201</v>
      </c>
      <c r="CY30" s="16">
        <v>109</v>
      </c>
      <c r="CZ30" s="16">
        <v>109</v>
      </c>
      <c r="DA30" s="16">
        <v>0</v>
      </c>
      <c r="DB30" s="16">
        <v>92</v>
      </c>
      <c r="DC30" s="16">
        <v>74</v>
      </c>
      <c r="DD30" s="16">
        <v>26</v>
      </c>
      <c r="DE30" s="16">
        <v>26</v>
      </c>
      <c r="DF30" s="16">
        <v>0</v>
      </c>
      <c r="DG30" s="16">
        <v>48</v>
      </c>
      <c r="DH30" s="16">
        <v>44</v>
      </c>
      <c r="DI30" s="16">
        <v>7</v>
      </c>
      <c r="DJ30" s="16">
        <v>7</v>
      </c>
      <c r="DK30" s="16">
        <v>0</v>
      </c>
      <c r="DL30" s="16">
        <v>37</v>
      </c>
      <c r="DM30" s="15">
        <f t="shared" si="26"/>
        <v>6.0386473429951688E-2</v>
      </c>
      <c r="DN30" s="15">
        <f t="shared" si="27"/>
        <v>0.93961352657004826</v>
      </c>
      <c r="DO30" s="15">
        <f t="shared" si="28"/>
        <v>0</v>
      </c>
      <c r="DP30" s="15">
        <f t="shared" si="28"/>
        <v>1</v>
      </c>
      <c r="DQ30" s="16"/>
    </row>
    <row r="31" spans="1:121" s="8" customFormat="1" x14ac:dyDescent="0.45">
      <c r="A31" s="12" t="s">
        <v>155</v>
      </c>
      <c r="B31" s="12">
        <v>9376</v>
      </c>
      <c r="C31" s="12">
        <v>4818</v>
      </c>
      <c r="D31" s="13">
        <v>607</v>
      </c>
      <c r="E31" s="14">
        <v>178</v>
      </c>
      <c r="F31" s="12">
        <v>12</v>
      </c>
      <c r="G31" s="12">
        <v>166</v>
      </c>
      <c r="H31" s="12">
        <v>125</v>
      </c>
      <c r="I31" s="12">
        <v>41</v>
      </c>
      <c r="J31" s="12">
        <v>429</v>
      </c>
      <c r="K31" s="15">
        <f t="shared" ref="K31:K66" si="63">I31/G31</f>
        <v>0.24698795180722891</v>
      </c>
      <c r="L31" s="15">
        <f t="shared" ref="L31:L66" si="64">H31/G31</f>
        <v>0.75301204819277112</v>
      </c>
      <c r="M31" s="15">
        <f t="shared" ref="M31:M66" si="65">F31/E31</f>
        <v>6.741573033707865E-2</v>
      </c>
      <c r="N31" s="15">
        <f t="shared" ref="N31:N66" si="66">G31/E31</f>
        <v>0.93258426966292129</v>
      </c>
      <c r="O31" s="16">
        <v>226</v>
      </c>
      <c r="P31" s="16">
        <v>144</v>
      </c>
      <c r="Q31" s="16">
        <v>26</v>
      </c>
      <c r="R31" s="16">
        <v>118</v>
      </c>
      <c r="S31" s="16">
        <v>48</v>
      </c>
      <c r="T31" s="16">
        <v>70</v>
      </c>
      <c r="U31" s="16">
        <v>82</v>
      </c>
      <c r="V31" s="15">
        <f t="shared" si="4"/>
        <v>0.59322033898305082</v>
      </c>
      <c r="W31" s="15">
        <f t="shared" si="5"/>
        <v>0.40677966101694918</v>
      </c>
      <c r="X31" s="15">
        <f t="shared" si="6"/>
        <v>0.18055555555555555</v>
      </c>
      <c r="Y31" s="15">
        <f t="shared" si="7"/>
        <v>0.81944444444444442</v>
      </c>
      <c r="Z31" s="16">
        <v>464</v>
      </c>
      <c r="AA31" s="16">
        <v>280</v>
      </c>
      <c r="AB31" s="16">
        <v>3</v>
      </c>
      <c r="AC31" s="16">
        <v>277</v>
      </c>
      <c r="AD31" s="16">
        <v>257</v>
      </c>
      <c r="AE31" s="16">
        <v>20</v>
      </c>
      <c r="AF31" s="16">
        <v>184</v>
      </c>
      <c r="AG31" s="15">
        <f t="shared" si="8"/>
        <v>7.2202166064981949E-2</v>
      </c>
      <c r="AH31" s="15">
        <f t="shared" si="9"/>
        <v>0.92779783393501802</v>
      </c>
      <c r="AI31" s="15">
        <f t="shared" si="10"/>
        <v>1.0714285714285714E-2</v>
      </c>
      <c r="AJ31" s="15">
        <f t="shared" si="11"/>
        <v>0.98928571428571432</v>
      </c>
      <c r="AK31" s="15">
        <f t="shared" si="12"/>
        <v>0.22784810126582278</v>
      </c>
      <c r="AL31" s="15">
        <f t="shared" si="13"/>
        <v>0.77215189873417722</v>
      </c>
      <c r="AM31" s="15">
        <f t="shared" si="50"/>
        <v>6.8396226415094338E-2</v>
      </c>
      <c r="AN31" s="15">
        <f t="shared" si="50"/>
        <v>0.93160377358490565</v>
      </c>
      <c r="AO31" s="16">
        <v>460</v>
      </c>
      <c r="AP31" s="16">
        <v>362</v>
      </c>
      <c r="AQ31" s="16">
        <v>8</v>
      </c>
      <c r="AR31" s="16">
        <v>354</v>
      </c>
      <c r="AS31" s="16">
        <v>315</v>
      </c>
      <c r="AT31" s="16">
        <v>39</v>
      </c>
      <c r="AU31" s="16">
        <v>98</v>
      </c>
      <c r="AV31" s="15">
        <f t="shared" si="15"/>
        <v>0.11016949152542373</v>
      </c>
      <c r="AW31" s="15">
        <f t="shared" si="16"/>
        <v>0.88983050847457623</v>
      </c>
      <c r="AX31" s="15">
        <f t="shared" si="17"/>
        <v>2.2099447513812154E-2</v>
      </c>
      <c r="AY31" s="15">
        <f t="shared" si="18"/>
        <v>0.97790055248618779</v>
      </c>
      <c r="AZ31" s="16">
        <v>587</v>
      </c>
      <c r="BA31" s="16">
        <v>421</v>
      </c>
      <c r="BB31" s="16">
        <v>1</v>
      </c>
      <c r="BC31" s="16">
        <v>420</v>
      </c>
      <c r="BD31" s="16">
        <v>375</v>
      </c>
      <c r="BE31" s="16">
        <v>45</v>
      </c>
      <c r="BF31" s="16">
        <v>166</v>
      </c>
      <c r="BG31" s="15">
        <f t="shared" si="19"/>
        <v>0.10714285714285714</v>
      </c>
      <c r="BH31" s="15">
        <f t="shared" si="20"/>
        <v>0.8928571428571429</v>
      </c>
      <c r="BI31" s="15">
        <f t="shared" si="21"/>
        <v>2.3752969121140144E-3</v>
      </c>
      <c r="BJ31" s="15">
        <f t="shared" si="22"/>
        <v>0.99762470308788598</v>
      </c>
      <c r="BK31" s="16">
        <v>766</v>
      </c>
      <c r="BL31" s="16">
        <v>594</v>
      </c>
      <c r="BM31" s="16">
        <v>0</v>
      </c>
      <c r="BN31" s="16">
        <v>594</v>
      </c>
      <c r="BO31" s="16">
        <v>526</v>
      </c>
      <c r="BP31" s="16">
        <v>68</v>
      </c>
      <c r="BQ31" s="16">
        <v>172</v>
      </c>
      <c r="BR31" s="16">
        <v>832</v>
      </c>
      <c r="BS31" s="16">
        <v>555</v>
      </c>
      <c r="BT31" s="16">
        <v>0</v>
      </c>
      <c r="BU31" s="16">
        <v>555</v>
      </c>
      <c r="BV31" s="16">
        <v>523</v>
      </c>
      <c r="BW31" s="16">
        <v>32</v>
      </c>
      <c r="BX31" s="16">
        <v>277</v>
      </c>
      <c r="BY31" s="15">
        <f t="shared" si="23"/>
        <v>9.5683827353094122E-2</v>
      </c>
      <c r="BZ31" s="15">
        <f t="shared" si="24"/>
        <v>0.90431617264690589</v>
      </c>
      <c r="CA31" s="15">
        <f t="shared" si="25"/>
        <v>4.658385093167702E-3</v>
      </c>
      <c r="CB31" s="15">
        <f t="shared" si="25"/>
        <v>0.99534161490683226</v>
      </c>
      <c r="CC31" s="16">
        <v>242</v>
      </c>
      <c r="CD31" s="16">
        <v>122</v>
      </c>
      <c r="CE31" s="16">
        <v>0</v>
      </c>
      <c r="CF31" s="16">
        <v>122</v>
      </c>
      <c r="CG31" s="16">
        <v>122</v>
      </c>
      <c r="CH31" s="16">
        <v>0</v>
      </c>
      <c r="CI31" s="16">
        <v>120</v>
      </c>
      <c r="CJ31" s="16">
        <v>86</v>
      </c>
      <c r="CK31" s="16">
        <v>21</v>
      </c>
      <c r="CL31" s="16">
        <v>0</v>
      </c>
      <c r="CM31" s="16">
        <v>21</v>
      </c>
      <c r="CN31" s="16">
        <v>21</v>
      </c>
      <c r="CO31" s="16">
        <v>0</v>
      </c>
      <c r="CP31" s="16">
        <v>65</v>
      </c>
      <c r="CQ31" s="16">
        <v>152</v>
      </c>
      <c r="CR31" s="16">
        <v>25</v>
      </c>
      <c r="CS31" s="16">
        <v>0</v>
      </c>
      <c r="CT31" s="16">
        <v>25</v>
      </c>
      <c r="CU31" s="16">
        <v>25</v>
      </c>
      <c r="CV31" s="16">
        <v>0</v>
      </c>
      <c r="CW31" s="16">
        <v>127</v>
      </c>
      <c r="CX31" s="16">
        <v>189</v>
      </c>
      <c r="CY31" s="16">
        <v>94</v>
      </c>
      <c r="CZ31" s="16">
        <v>91</v>
      </c>
      <c r="DA31" s="16">
        <v>3</v>
      </c>
      <c r="DB31" s="16">
        <v>95</v>
      </c>
      <c r="DC31" s="16">
        <v>102</v>
      </c>
      <c r="DD31" s="16">
        <v>43</v>
      </c>
      <c r="DE31" s="16">
        <v>43</v>
      </c>
      <c r="DF31" s="16">
        <v>0</v>
      </c>
      <c r="DG31" s="16">
        <v>59</v>
      </c>
      <c r="DH31" s="16">
        <v>105</v>
      </c>
      <c r="DI31" s="16">
        <v>3</v>
      </c>
      <c r="DJ31" s="16">
        <v>3</v>
      </c>
      <c r="DK31" s="16">
        <v>0</v>
      </c>
      <c r="DL31" s="16">
        <v>102</v>
      </c>
      <c r="DM31" s="15">
        <f t="shared" si="26"/>
        <v>9.74025974025974E-3</v>
      </c>
      <c r="DN31" s="15">
        <f t="shared" si="27"/>
        <v>0.99025974025974028</v>
      </c>
      <c r="DO31" s="15">
        <f t="shared" si="28"/>
        <v>0</v>
      </c>
      <c r="DP31" s="15">
        <f t="shared" si="28"/>
        <v>1</v>
      </c>
      <c r="DQ31" s="16"/>
    </row>
    <row r="32" spans="1:121" s="8" customFormat="1" x14ac:dyDescent="0.45">
      <c r="A32" s="12" t="s">
        <v>156</v>
      </c>
      <c r="B32" s="12">
        <v>4861</v>
      </c>
      <c r="C32" s="12">
        <v>2284</v>
      </c>
      <c r="D32" s="13">
        <v>186</v>
      </c>
      <c r="E32" s="14">
        <v>70</v>
      </c>
      <c r="F32" s="12">
        <v>0</v>
      </c>
      <c r="G32" s="12">
        <v>70</v>
      </c>
      <c r="H32" s="12">
        <v>59</v>
      </c>
      <c r="I32" s="12">
        <v>11</v>
      </c>
      <c r="J32" s="12">
        <v>116</v>
      </c>
      <c r="K32" s="15">
        <f t="shared" si="63"/>
        <v>0.15714285714285714</v>
      </c>
      <c r="L32" s="15">
        <f t="shared" si="64"/>
        <v>0.84285714285714286</v>
      </c>
      <c r="M32" s="15">
        <f t="shared" si="65"/>
        <v>0</v>
      </c>
      <c r="N32" s="15">
        <f t="shared" si="66"/>
        <v>1</v>
      </c>
      <c r="O32" s="16">
        <v>88</v>
      </c>
      <c r="P32" s="16">
        <v>75</v>
      </c>
      <c r="Q32" s="16">
        <v>0</v>
      </c>
      <c r="R32" s="16">
        <v>75</v>
      </c>
      <c r="S32" s="16">
        <v>68</v>
      </c>
      <c r="T32" s="16">
        <v>7</v>
      </c>
      <c r="U32" s="16">
        <v>13</v>
      </c>
      <c r="V32" s="15">
        <f t="shared" si="4"/>
        <v>9.3333333333333338E-2</v>
      </c>
      <c r="W32" s="15">
        <f t="shared" si="5"/>
        <v>0.90666666666666662</v>
      </c>
      <c r="X32" s="15">
        <f t="shared" si="6"/>
        <v>0</v>
      </c>
      <c r="Y32" s="15">
        <f t="shared" si="7"/>
        <v>1</v>
      </c>
      <c r="Z32" s="16">
        <v>148</v>
      </c>
      <c r="AA32" s="16">
        <v>137</v>
      </c>
      <c r="AB32" s="16">
        <v>0</v>
      </c>
      <c r="AC32" s="16">
        <v>137</v>
      </c>
      <c r="AD32" s="16">
        <v>74</v>
      </c>
      <c r="AE32" s="16">
        <v>63</v>
      </c>
      <c r="AF32" s="16">
        <v>11</v>
      </c>
      <c r="AG32" s="15">
        <f t="shared" si="8"/>
        <v>0.45985401459854014</v>
      </c>
      <c r="AH32" s="15">
        <f t="shared" si="9"/>
        <v>0.54014598540145986</v>
      </c>
      <c r="AI32" s="15">
        <f t="shared" si="10"/>
        <v>0</v>
      </c>
      <c r="AJ32" s="15">
        <f t="shared" si="11"/>
        <v>1</v>
      </c>
      <c r="AK32" s="15">
        <f t="shared" si="12"/>
        <v>0.330188679245283</v>
      </c>
      <c r="AL32" s="15">
        <f t="shared" si="13"/>
        <v>0.66981132075471694</v>
      </c>
      <c r="AM32" s="15">
        <f t="shared" si="50"/>
        <v>0</v>
      </c>
      <c r="AN32" s="15">
        <f t="shared" si="50"/>
        <v>1</v>
      </c>
      <c r="AO32" s="16">
        <v>146</v>
      </c>
      <c r="AP32" s="16">
        <v>134</v>
      </c>
      <c r="AQ32" s="16">
        <v>0</v>
      </c>
      <c r="AR32" s="16">
        <v>134</v>
      </c>
      <c r="AS32" s="16">
        <v>113</v>
      </c>
      <c r="AT32" s="16">
        <v>21</v>
      </c>
      <c r="AU32" s="16">
        <v>12</v>
      </c>
      <c r="AV32" s="15">
        <f t="shared" si="15"/>
        <v>0.15671641791044777</v>
      </c>
      <c r="AW32" s="15">
        <f t="shared" si="16"/>
        <v>0.84328358208955223</v>
      </c>
      <c r="AX32" s="15">
        <f t="shared" si="17"/>
        <v>0</v>
      </c>
      <c r="AY32" s="15">
        <f t="shared" si="18"/>
        <v>1</v>
      </c>
      <c r="AZ32" s="16">
        <v>182</v>
      </c>
      <c r="BA32" s="16">
        <v>141</v>
      </c>
      <c r="BB32" s="16">
        <v>0</v>
      </c>
      <c r="BC32" s="16">
        <v>141</v>
      </c>
      <c r="BD32" s="16">
        <v>141</v>
      </c>
      <c r="BE32" s="16">
        <v>0</v>
      </c>
      <c r="BF32" s="16">
        <v>41</v>
      </c>
      <c r="BG32" s="15">
        <f t="shared" si="19"/>
        <v>0</v>
      </c>
      <c r="BH32" s="15">
        <f t="shared" si="20"/>
        <v>1</v>
      </c>
      <c r="BI32" s="15">
        <f t="shared" si="21"/>
        <v>0</v>
      </c>
      <c r="BJ32" s="15">
        <f t="shared" si="22"/>
        <v>1</v>
      </c>
      <c r="BK32" s="16">
        <v>315</v>
      </c>
      <c r="BL32" s="16">
        <v>303</v>
      </c>
      <c r="BM32" s="16">
        <v>0</v>
      </c>
      <c r="BN32" s="16">
        <v>303</v>
      </c>
      <c r="BO32" s="16">
        <v>258</v>
      </c>
      <c r="BP32" s="16">
        <v>45</v>
      </c>
      <c r="BQ32" s="16">
        <v>12</v>
      </c>
      <c r="BR32" s="16">
        <v>531</v>
      </c>
      <c r="BS32" s="16">
        <v>457</v>
      </c>
      <c r="BT32" s="16">
        <v>0</v>
      </c>
      <c r="BU32" s="16">
        <v>457</v>
      </c>
      <c r="BV32" s="16">
        <v>418</v>
      </c>
      <c r="BW32" s="16">
        <v>39</v>
      </c>
      <c r="BX32" s="16">
        <v>74</v>
      </c>
      <c r="BY32" s="15">
        <f t="shared" si="23"/>
        <v>0.10144927536231885</v>
      </c>
      <c r="BZ32" s="15">
        <f t="shared" si="24"/>
        <v>0.89855072463768115</v>
      </c>
      <c r="CA32" s="15">
        <f t="shared" si="25"/>
        <v>0</v>
      </c>
      <c r="CB32" s="15">
        <f t="shared" si="25"/>
        <v>1</v>
      </c>
      <c r="CC32" s="16">
        <v>231</v>
      </c>
      <c r="CD32" s="16">
        <v>118</v>
      </c>
      <c r="CE32" s="16">
        <v>0</v>
      </c>
      <c r="CF32" s="16">
        <v>118</v>
      </c>
      <c r="CG32" s="16">
        <v>115</v>
      </c>
      <c r="CH32" s="16">
        <v>3</v>
      </c>
      <c r="CI32" s="16">
        <v>113</v>
      </c>
      <c r="CJ32" s="16">
        <v>98</v>
      </c>
      <c r="CK32" s="16">
        <v>60</v>
      </c>
      <c r="CL32" s="16">
        <v>0</v>
      </c>
      <c r="CM32" s="16">
        <v>60</v>
      </c>
      <c r="CN32" s="16">
        <v>24</v>
      </c>
      <c r="CO32" s="16">
        <v>36</v>
      </c>
      <c r="CP32" s="16">
        <v>38</v>
      </c>
      <c r="CQ32" s="16">
        <v>97</v>
      </c>
      <c r="CR32" s="16">
        <v>47</v>
      </c>
      <c r="CS32" s="16">
        <v>0</v>
      </c>
      <c r="CT32" s="16">
        <v>47</v>
      </c>
      <c r="CU32" s="16">
        <v>47</v>
      </c>
      <c r="CV32" s="16">
        <v>0</v>
      </c>
      <c r="CW32" s="16">
        <v>50</v>
      </c>
      <c r="CX32" s="16">
        <v>153</v>
      </c>
      <c r="CY32" s="16">
        <v>38</v>
      </c>
      <c r="CZ32" s="16">
        <v>24</v>
      </c>
      <c r="DA32" s="16">
        <v>14</v>
      </c>
      <c r="DB32" s="16">
        <v>115</v>
      </c>
      <c r="DC32" s="16">
        <v>51</v>
      </c>
      <c r="DD32" s="16">
        <v>14</v>
      </c>
      <c r="DE32" s="16">
        <v>14</v>
      </c>
      <c r="DF32" s="16">
        <v>0</v>
      </c>
      <c r="DG32" s="16">
        <v>37</v>
      </c>
      <c r="DH32" s="16">
        <v>58</v>
      </c>
      <c r="DI32" s="16">
        <v>5</v>
      </c>
      <c r="DJ32" s="16">
        <v>5</v>
      </c>
      <c r="DK32" s="16">
        <v>0</v>
      </c>
      <c r="DL32" s="16">
        <v>53</v>
      </c>
      <c r="DM32" s="15">
        <f t="shared" si="26"/>
        <v>0.18794326241134751</v>
      </c>
      <c r="DN32" s="15">
        <f t="shared" si="27"/>
        <v>0.81205673758865249</v>
      </c>
      <c r="DO32" s="15">
        <f t="shared" si="28"/>
        <v>0</v>
      </c>
      <c r="DP32" s="15">
        <f t="shared" si="28"/>
        <v>1</v>
      </c>
      <c r="DQ32" s="16"/>
    </row>
    <row r="33" spans="1:121" s="10" customFormat="1" x14ac:dyDescent="0.45">
      <c r="A33" s="12" t="s">
        <v>112</v>
      </c>
      <c r="B33" s="12">
        <f>SUM(B34:B36)</f>
        <v>96673</v>
      </c>
      <c r="C33" s="12">
        <f t="shared" ref="C33:J33" si="67">SUM(C34:C36)</f>
        <v>46145</v>
      </c>
      <c r="D33" s="12">
        <f t="shared" si="67"/>
        <v>4396</v>
      </c>
      <c r="E33" s="12">
        <f t="shared" si="67"/>
        <v>1509</v>
      </c>
      <c r="F33" s="12">
        <f t="shared" si="67"/>
        <v>26</v>
      </c>
      <c r="G33" s="12">
        <f t="shared" si="67"/>
        <v>1483</v>
      </c>
      <c r="H33" s="12">
        <f t="shared" si="67"/>
        <v>986</v>
      </c>
      <c r="I33" s="12">
        <f t="shared" si="67"/>
        <v>497</v>
      </c>
      <c r="J33" s="12">
        <f t="shared" si="67"/>
        <v>2887</v>
      </c>
      <c r="K33" s="15">
        <f t="shared" si="63"/>
        <v>0.33513149022252192</v>
      </c>
      <c r="L33" s="15">
        <f t="shared" si="64"/>
        <v>0.66486850977747813</v>
      </c>
      <c r="M33" s="15">
        <f t="shared" si="65"/>
        <v>1.7229953611663355E-2</v>
      </c>
      <c r="N33" s="15">
        <f t="shared" si="66"/>
        <v>0.98277004638833665</v>
      </c>
      <c r="O33" s="16">
        <f t="shared" ref="O33:U33" si="68">SUM(O34:O36)</f>
        <v>2073</v>
      </c>
      <c r="P33" s="16">
        <f t="shared" si="68"/>
        <v>1422</v>
      </c>
      <c r="Q33" s="16">
        <f t="shared" si="68"/>
        <v>58</v>
      </c>
      <c r="R33" s="16">
        <f t="shared" si="68"/>
        <v>1364</v>
      </c>
      <c r="S33" s="16">
        <f t="shared" si="68"/>
        <v>852</v>
      </c>
      <c r="T33" s="16">
        <f t="shared" si="68"/>
        <v>512</v>
      </c>
      <c r="U33" s="16">
        <f t="shared" si="68"/>
        <v>651</v>
      </c>
      <c r="V33" s="15">
        <f t="shared" si="4"/>
        <v>0.37536656891495601</v>
      </c>
      <c r="W33" s="15">
        <f t="shared" si="5"/>
        <v>0.62463343108504399</v>
      </c>
      <c r="X33" s="15">
        <f t="shared" si="6"/>
        <v>4.0787623066104076E-2</v>
      </c>
      <c r="Y33" s="15">
        <f t="shared" si="7"/>
        <v>0.95921237693389594</v>
      </c>
      <c r="Z33" s="16">
        <f t="shared" ref="Z33:AF33" si="69">SUM(Z34:Z36)</f>
        <v>2891</v>
      </c>
      <c r="AA33" s="16">
        <f t="shared" si="69"/>
        <v>2339</v>
      </c>
      <c r="AB33" s="16">
        <f t="shared" si="69"/>
        <v>16</v>
      </c>
      <c r="AC33" s="16">
        <f t="shared" si="69"/>
        <v>2323</v>
      </c>
      <c r="AD33" s="16">
        <f t="shared" si="69"/>
        <v>1615</v>
      </c>
      <c r="AE33" s="16">
        <f t="shared" si="69"/>
        <v>708</v>
      </c>
      <c r="AF33" s="16">
        <f t="shared" si="69"/>
        <v>552</v>
      </c>
      <c r="AG33" s="15">
        <f t="shared" si="8"/>
        <v>0.30477830391734828</v>
      </c>
      <c r="AH33" s="15">
        <f t="shared" si="9"/>
        <v>0.69522169608265172</v>
      </c>
      <c r="AI33" s="15">
        <f t="shared" si="10"/>
        <v>6.8405301410859338E-3</v>
      </c>
      <c r="AJ33" s="15">
        <f t="shared" si="11"/>
        <v>0.99315946985891401</v>
      </c>
      <c r="AK33" s="15">
        <f t="shared" si="12"/>
        <v>0.33089232438296717</v>
      </c>
      <c r="AL33" s="15">
        <f t="shared" si="13"/>
        <v>0.66910767561703277</v>
      </c>
      <c r="AM33" s="15">
        <f t="shared" ref="AM33:AN48" si="70">(Q33+AB33)/($P33+$AA33)</f>
        <v>1.9675618186652487E-2</v>
      </c>
      <c r="AN33" s="15">
        <f t="shared" si="70"/>
        <v>0.98032438181334747</v>
      </c>
      <c r="AO33" s="16">
        <f t="shared" ref="AO33:AU33" si="71">SUM(AO34:AO36)</f>
        <v>4692</v>
      </c>
      <c r="AP33" s="16">
        <f t="shared" si="71"/>
        <v>3506</v>
      </c>
      <c r="AQ33" s="16">
        <f t="shared" si="71"/>
        <v>27</v>
      </c>
      <c r="AR33" s="16">
        <f t="shared" si="71"/>
        <v>3479</v>
      </c>
      <c r="AS33" s="16">
        <f t="shared" si="71"/>
        <v>2785</v>
      </c>
      <c r="AT33" s="16">
        <f t="shared" si="71"/>
        <v>694</v>
      </c>
      <c r="AU33" s="16">
        <f t="shared" si="71"/>
        <v>1186</v>
      </c>
      <c r="AV33" s="15">
        <f t="shared" si="15"/>
        <v>0.19948260994538661</v>
      </c>
      <c r="AW33" s="15">
        <f t="shared" si="16"/>
        <v>0.80051739005461342</v>
      </c>
      <c r="AX33" s="15">
        <f t="shared" si="17"/>
        <v>7.7010838562464349E-3</v>
      </c>
      <c r="AY33" s="15">
        <f t="shared" si="18"/>
        <v>0.99229891614375354</v>
      </c>
      <c r="AZ33" s="16">
        <f t="shared" ref="AZ33:BF33" si="72">SUM(AZ34:AZ36)</f>
        <v>4165</v>
      </c>
      <c r="BA33" s="16">
        <f t="shared" si="72"/>
        <v>3257</v>
      </c>
      <c r="BB33" s="16">
        <f t="shared" si="72"/>
        <v>0</v>
      </c>
      <c r="BC33" s="16">
        <f t="shared" si="72"/>
        <v>3257</v>
      </c>
      <c r="BD33" s="16">
        <f t="shared" si="72"/>
        <v>2804</v>
      </c>
      <c r="BE33" s="16">
        <f t="shared" si="72"/>
        <v>453</v>
      </c>
      <c r="BF33" s="16">
        <f t="shared" si="72"/>
        <v>908</v>
      </c>
      <c r="BG33" s="15">
        <f t="shared" si="19"/>
        <v>0.13908504758980658</v>
      </c>
      <c r="BH33" s="15">
        <f t="shared" si="20"/>
        <v>0.86091495241019345</v>
      </c>
      <c r="BI33" s="15">
        <f t="shared" si="21"/>
        <v>0</v>
      </c>
      <c r="BJ33" s="15">
        <f t="shared" si="22"/>
        <v>1</v>
      </c>
      <c r="BK33" s="16">
        <f>SUM(BK34:BK36)</f>
        <v>9197</v>
      </c>
      <c r="BL33" s="16">
        <f t="shared" ref="BL33:DL33" si="73">SUM(BL34:BL36)</f>
        <v>7025</v>
      </c>
      <c r="BM33" s="16">
        <f t="shared" si="73"/>
        <v>22</v>
      </c>
      <c r="BN33" s="16">
        <f t="shared" si="73"/>
        <v>7003</v>
      </c>
      <c r="BO33" s="16">
        <f t="shared" si="73"/>
        <v>5962</v>
      </c>
      <c r="BP33" s="16">
        <f t="shared" si="73"/>
        <v>1041</v>
      </c>
      <c r="BQ33" s="16">
        <f t="shared" si="73"/>
        <v>2172</v>
      </c>
      <c r="BR33" s="16">
        <f t="shared" si="73"/>
        <v>9473</v>
      </c>
      <c r="BS33" s="16">
        <f t="shared" si="73"/>
        <v>6978</v>
      </c>
      <c r="BT33" s="16">
        <f t="shared" si="73"/>
        <v>27</v>
      </c>
      <c r="BU33" s="16">
        <f t="shared" si="73"/>
        <v>6951</v>
      </c>
      <c r="BV33" s="16">
        <f t="shared" si="73"/>
        <v>5823</v>
      </c>
      <c r="BW33" s="16">
        <f t="shared" si="73"/>
        <v>1128</v>
      </c>
      <c r="BX33" s="16">
        <f t="shared" si="73"/>
        <v>2495</v>
      </c>
      <c r="BY33" s="15">
        <f t="shared" si="23"/>
        <v>0.16027066215563074</v>
      </c>
      <c r="BZ33" s="15">
        <f t="shared" si="24"/>
        <v>0.83972933784436921</v>
      </c>
      <c r="CA33" s="15">
        <f t="shared" si="25"/>
        <v>3.6598285659250698E-3</v>
      </c>
      <c r="CB33" s="15">
        <f t="shared" si="25"/>
        <v>0.99634017143407494</v>
      </c>
      <c r="CC33" s="16">
        <f t="shared" si="73"/>
        <v>3063</v>
      </c>
      <c r="CD33" s="16">
        <f t="shared" si="73"/>
        <v>1889</v>
      </c>
      <c r="CE33" s="16">
        <f t="shared" si="73"/>
        <v>0</v>
      </c>
      <c r="CF33" s="16">
        <f t="shared" si="73"/>
        <v>1889</v>
      </c>
      <c r="CG33" s="16">
        <f t="shared" si="73"/>
        <v>1733</v>
      </c>
      <c r="CH33" s="16">
        <f t="shared" si="73"/>
        <v>156</v>
      </c>
      <c r="CI33" s="16">
        <f t="shared" si="73"/>
        <v>1174</v>
      </c>
      <c r="CJ33" s="16">
        <f t="shared" si="73"/>
        <v>1109</v>
      </c>
      <c r="CK33" s="16">
        <f t="shared" si="73"/>
        <v>560</v>
      </c>
      <c r="CL33" s="16">
        <f t="shared" si="73"/>
        <v>0</v>
      </c>
      <c r="CM33" s="16">
        <f t="shared" si="73"/>
        <v>560</v>
      </c>
      <c r="CN33" s="16">
        <f t="shared" si="73"/>
        <v>463</v>
      </c>
      <c r="CO33" s="16">
        <f t="shared" si="73"/>
        <v>97</v>
      </c>
      <c r="CP33" s="16">
        <f t="shared" si="73"/>
        <v>549</v>
      </c>
      <c r="CQ33" s="16">
        <f t="shared" si="73"/>
        <v>1280</v>
      </c>
      <c r="CR33" s="16">
        <f t="shared" si="73"/>
        <v>498</v>
      </c>
      <c r="CS33" s="16">
        <f t="shared" si="73"/>
        <v>0</v>
      </c>
      <c r="CT33" s="16">
        <f t="shared" si="73"/>
        <v>498</v>
      </c>
      <c r="CU33" s="16">
        <f t="shared" si="73"/>
        <v>491</v>
      </c>
      <c r="CV33" s="16">
        <f t="shared" si="73"/>
        <v>7</v>
      </c>
      <c r="CW33" s="16">
        <f t="shared" si="73"/>
        <v>782</v>
      </c>
      <c r="CX33" s="16">
        <f t="shared" si="73"/>
        <v>1582</v>
      </c>
      <c r="CY33" s="16">
        <f t="shared" si="73"/>
        <v>474</v>
      </c>
      <c r="CZ33" s="16">
        <f t="shared" si="73"/>
        <v>427</v>
      </c>
      <c r="DA33" s="16">
        <f t="shared" si="73"/>
        <v>47</v>
      </c>
      <c r="DB33" s="16">
        <f t="shared" si="73"/>
        <v>1108</v>
      </c>
      <c r="DC33" s="16">
        <f t="shared" si="73"/>
        <v>1134</v>
      </c>
      <c r="DD33" s="16">
        <f t="shared" si="73"/>
        <v>188</v>
      </c>
      <c r="DE33" s="16">
        <f t="shared" si="73"/>
        <v>180</v>
      </c>
      <c r="DF33" s="16">
        <f t="shared" si="73"/>
        <v>8</v>
      </c>
      <c r="DG33" s="16">
        <f t="shared" si="73"/>
        <v>946</v>
      </c>
      <c r="DH33" s="16">
        <f t="shared" si="73"/>
        <v>1090</v>
      </c>
      <c r="DI33" s="16">
        <f t="shared" si="73"/>
        <v>94</v>
      </c>
      <c r="DJ33" s="16">
        <f t="shared" si="73"/>
        <v>70</v>
      </c>
      <c r="DK33" s="16">
        <f t="shared" si="73"/>
        <v>24</v>
      </c>
      <c r="DL33" s="16">
        <f t="shared" si="73"/>
        <v>996</v>
      </c>
      <c r="DM33" s="15">
        <f t="shared" si="26"/>
        <v>9.1547394004860921E-2</v>
      </c>
      <c r="DN33" s="15">
        <f t="shared" si="27"/>
        <v>0.90845260599513911</v>
      </c>
      <c r="DO33" s="15">
        <f t="shared" si="28"/>
        <v>0</v>
      </c>
      <c r="DP33" s="15">
        <f t="shared" si="28"/>
        <v>1</v>
      </c>
      <c r="DQ33" s="16"/>
    </row>
    <row r="34" spans="1:121" s="10" customFormat="1" x14ac:dyDescent="0.45">
      <c r="A34" s="12" t="s">
        <v>157</v>
      </c>
      <c r="B34" s="12">
        <v>85246</v>
      </c>
      <c r="C34" s="12">
        <v>40435</v>
      </c>
      <c r="D34" s="13">
        <v>3778</v>
      </c>
      <c r="E34" s="14">
        <v>1326</v>
      </c>
      <c r="F34" s="12">
        <v>3</v>
      </c>
      <c r="G34" s="12">
        <v>1323</v>
      </c>
      <c r="H34" s="12">
        <v>905</v>
      </c>
      <c r="I34" s="12">
        <v>418</v>
      </c>
      <c r="J34" s="12">
        <v>2452</v>
      </c>
      <c r="K34" s="15">
        <f t="shared" si="63"/>
        <v>0.31594860166288735</v>
      </c>
      <c r="L34" s="15">
        <f t="shared" si="64"/>
        <v>0.68405139833711259</v>
      </c>
      <c r="M34" s="15">
        <f t="shared" si="65"/>
        <v>2.2624434389140274E-3</v>
      </c>
      <c r="N34" s="15">
        <f t="shared" si="66"/>
        <v>0.99773755656108598</v>
      </c>
      <c r="O34" s="16">
        <v>1832</v>
      </c>
      <c r="P34" s="16">
        <v>1287</v>
      </c>
      <c r="Q34" s="16">
        <v>26</v>
      </c>
      <c r="R34" s="16">
        <v>1261</v>
      </c>
      <c r="S34" s="16">
        <v>769</v>
      </c>
      <c r="T34" s="16">
        <v>492</v>
      </c>
      <c r="U34" s="16">
        <v>545</v>
      </c>
      <c r="V34" s="15">
        <f t="shared" si="4"/>
        <v>0.39016653449643141</v>
      </c>
      <c r="W34" s="15">
        <f t="shared" si="5"/>
        <v>0.60983346550356865</v>
      </c>
      <c r="X34" s="15">
        <f t="shared" si="6"/>
        <v>2.0202020202020204E-2</v>
      </c>
      <c r="Y34" s="15">
        <f t="shared" si="7"/>
        <v>0.97979797979797978</v>
      </c>
      <c r="Z34" s="16">
        <v>2507</v>
      </c>
      <c r="AA34" s="16">
        <v>1981</v>
      </c>
      <c r="AB34" s="16">
        <v>16</v>
      </c>
      <c r="AC34" s="16">
        <v>1965</v>
      </c>
      <c r="AD34" s="16">
        <v>1446</v>
      </c>
      <c r="AE34" s="16">
        <v>519</v>
      </c>
      <c r="AF34" s="16">
        <v>526</v>
      </c>
      <c r="AG34" s="15">
        <f t="shared" si="8"/>
        <v>0.26412213740458013</v>
      </c>
      <c r="AH34" s="15">
        <f t="shared" si="9"/>
        <v>0.73587786259541987</v>
      </c>
      <c r="AI34" s="15">
        <f t="shared" si="10"/>
        <v>8.0767289247854618E-3</v>
      </c>
      <c r="AJ34" s="15">
        <f t="shared" si="11"/>
        <v>0.9919232710752145</v>
      </c>
      <c r="AK34" s="15">
        <f t="shared" si="12"/>
        <v>0.31339119652820829</v>
      </c>
      <c r="AL34" s="15">
        <f t="shared" si="13"/>
        <v>0.68660880347179165</v>
      </c>
      <c r="AM34" s="15">
        <f t="shared" si="70"/>
        <v>1.2851897184822521E-2</v>
      </c>
      <c r="AN34" s="15">
        <f t="shared" si="70"/>
        <v>0.98714810281517751</v>
      </c>
      <c r="AO34" s="16">
        <v>4165</v>
      </c>
      <c r="AP34" s="16">
        <v>3041</v>
      </c>
      <c r="AQ34" s="16">
        <v>22</v>
      </c>
      <c r="AR34" s="16">
        <v>3019</v>
      </c>
      <c r="AS34" s="16">
        <v>2409</v>
      </c>
      <c r="AT34" s="16">
        <v>610</v>
      </c>
      <c r="AU34" s="16">
        <v>1124</v>
      </c>
      <c r="AV34" s="15">
        <f t="shared" si="15"/>
        <v>0.20205366015236834</v>
      </c>
      <c r="AW34" s="15">
        <f t="shared" si="16"/>
        <v>0.79794633984763164</v>
      </c>
      <c r="AX34" s="15">
        <f t="shared" si="17"/>
        <v>7.2344623479118709E-3</v>
      </c>
      <c r="AY34" s="15">
        <f t="shared" si="18"/>
        <v>0.99276553765208808</v>
      </c>
      <c r="AZ34" s="16">
        <v>3607</v>
      </c>
      <c r="BA34" s="16">
        <v>2810</v>
      </c>
      <c r="BB34" s="16">
        <v>0</v>
      </c>
      <c r="BC34" s="16">
        <v>2810</v>
      </c>
      <c r="BD34" s="16">
        <v>2455</v>
      </c>
      <c r="BE34" s="16">
        <v>355</v>
      </c>
      <c r="BF34" s="16">
        <v>797</v>
      </c>
      <c r="BG34" s="15">
        <f t="shared" si="19"/>
        <v>0.12633451957295375</v>
      </c>
      <c r="BH34" s="15">
        <f t="shared" si="20"/>
        <v>0.87366548042704628</v>
      </c>
      <c r="BI34" s="15">
        <f t="shared" si="21"/>
        <v>0</v>
      </c>
      <c r="BJ34" s="15">
        <f t="shared" si="22"/>
        <v>1</v>
      </c>
      <c r="BK34" s="16">
        <v>8035</v>
      </c>
      <c r="BL34" s="16">
        <v>6038</v>
      </c>
      <c r="BM34" s="16">
        <v>22</v>
      </c>
      <c r="BN34" s="16">
        <v>6016</v>
      </c>
      <c r="BO34" s="16">
        <v>5088</v>
      </c>
      <c r="BP34" s="16">
        <v>928</v>
      </c>
      <c r="BQ34" s="16">
        <v>1997</v>
      </c>
      <c r="BR34" s="16">
        <v>8411</v>
      </c>
      <c r="BS34" s="16">
        <v>6183</v>
      </c>
      <c r="BT34" s="16">
        <v>0</v>
      </c>
      <c r="BU34" s="16">
        <v>6183</v>
      </c>
      <c r="BV34" s="16">
        <v>5167</v>
      </c>
      <c r="BW34" s="16">
        <v>1016</v>
      </c>
      <c r="BX34" s="16">
        <v>2228</v>
      </c>
      <c r="BY34" s="15">
        <f t="shared" si="23"/>
        <v>0.16136010650099844</v>
      </c>
      <c r="BZ34" s="15">
        <f t="shared" si="24"/>
        <v>0.83863989349900159</v>
      </c>
      <c r="CA34" s="15">
        <f t="shared" si="25"/>
        <v>2.4347056219566178E-3</v>
      </c>
      <c r="CB34" s="15">
        <f t="shared" si="25"/>
        <v>0.99756529437804342</v>
      </c>
      <c r="CC34" s="16">
        <v>2629</v>
      </c>
      <c r="CD34" s="16">
        <v>1616</v>
      </c>
      <c r="CE34" s="16">
        <v>0</v>
      </c>
      <c r="CF34" s="16">
        <v>1616</v>
      </c>
      <c r="CG34" s="16">
        <v>1508</v>
      </c>
      <c r="CH34" s="16">
        <v>108</v>
      </c>
      <c r="CI34" s="16">
        <v>1013</v>
      </c>
      <c r="CJ34" s="16">
        <v>946</v>
      </c>
      <c r="CK34" s="16">
        <v>462</v>
      </c>
      <c r="CL34" s="16">
        <v>0</v>
      </c>
      <c r="CM34" s="16">
        <v>462</v>
      </c>
      <c r="CN34" s="16">
        <v>373</v>
      </c>
      <c r="CO34" s="16">
        <v>89</v>
      </c>
      <c r="CP34" s="16">
        <v>484</v>
      </c>
      <c r="CQ34" s="16">
        <v>1162</v>
      </c>
      <c r="CR34" s="16">
        <v>462</v>
      </c>
      <c r="CS34" s="16">
        <v>0</v>
      </c>
      <c r="CT34" s="16">
        <v>462</v>
      </c>
      <c r="CU34" s="16">
        <v>455</v>
      </c>
      <c r="CV34" s="16">
        <v>7</v>
      </c>
      <c r="CW34" s="16">
        <v>700</v>
      </c>
      <c r="CX34" s="16">
        <v>1402</v>
      </c>
      <c r="CY34" s="16">
        <v>390</v>
      </c>
      <c r="CZ34" s="16">
        <v>352</v>
      </c>
      <c r="DA34" s="16">
        <v>38</v>
      </c>
      <c r="DB34" s="16">
        <v>1012</v>
      </c>
      <c r="DC34" s="16">
        <v>1019</v>
      </c>
      <c r="DD34" s="16">
        <v>188</v>
      </c>
      <c r="DE34" s="16">
        <v>180</v>
      </c>
      <c r="DF34" s="16">
        <v>8</v>
      </c>
      <c r="DG34" s="16">
        <v>831</v>
      </c>
      <c r="DH34" s="16">
        <v>942</v>
      </c>
      <c r="DI34" s="16">
        <v>86</v>
      </c>
      <c r="DJ34" s="16">
        <v>62</v>
      </c>
      <c r="DK34" s="16">
        <v>24</v>
      </c>
      <c r="DL34" s="16">
        <v>856</v>
      </c>
      <c r="DM34" s="15">
        <f t="shared" si="26"/>
        <v>8.5518102372034957E-2</v>
      </c>
      <c r="DN34" s="15">
        <f t="shared" si="27"/>
        <v>0.91448189762796506</v>
      </c>
      <c r="DO34" s="15">
        <f t="shared" si="28"/>
        <v>0</v>
      </c>
      <c r="DP34" s="15">
        <f t="shared" si="28"/>
        <v>1</v>
      </c>
      <c r="DQ34" s="16"/>
    </row>
    <row r="35" spans="1:121" s="10" customFormat="1" x14ac:dyDescent="0.45">
      <c r="A35" s="12" t="s">
        <v>158</v>
      </c>
      <c r="B35" s="12">
        <v>6050</v>
      </c>
      <c r="C35" s="12">
        <v>3119</v>
      </c>
      <c r="D35" s="13">
        <v>402</v>
      </c>
      <c r="E35" s="14">
        <v>112</v>
      </c>
      <c r="F35" s="12">
        <v>6</v>
      </c>
      <c r="G35" s="12">
        <v>106</v>
      </c>
      <c r="H35" s="12">
        <v>42</v>
      </c>
      <c r="I35" s="12">
        <v>64</v>
      </c>
      <c r="J35" s="12">
        <v>290</v>
      </c>
      <c r="K35" s="15">
        <f t="shared" si="63"/>
        <v>0.60377358490566035</v>
      </c>
      <c r="L35" s="15">
        <f t="shared" si="64"/>
        <v>0.39622641509433965</v>
      </c>
      <c r="M35" s="15">
        <f t="shared" si="65"/>
        <v>5.3571428571428568E-2</v>
      </c>
      <c r="N35" s="15">
        <f t="shared" si="66"/>
        <v>0.9464285714285714</v>
      </c>
      <c r="O35" s="16">
        <v>188</v>
      </c>
      <c r="P35" s="16">
        <v>100</v>
      </c>
      <c r="Q35" s="16">
        <v>30</v>
      </c>
      <c r="R35" s="16">
        <v>70</v>
      </c>
      <c r="S35" s="16">
        <v>60</v>
      </c>
      <c r="T35" s="16">
        <v>10</v>
      </c>
      <c r="U35" s="16">
        <v>88</v>
      </c>
      <c r="V35" s="15">
        <f t="shared" si="4"/>
        <v>0.14285714285714285</v>
      </c>
      <c r="W35" s="15">
        <f t="shared" si="5"/>
        <v>0.8571428571428571</v>
      </c>
      <c r="X35" s="15">
        <f t="shared" si="6"/>
        <v>0.3</v>
      </c>
      <c r="Y35" s="15">
        <f t="shared" si="7"/>
        <v>0.7</v>
      </c>
      <c r="Z35" s="16">
        <v>254</v>
      </c>
      <c r="AA35" s="16">
        <v>230</v>
      </c>
      <c r="AB35" s="16">
        <v>0</v>
      </c>
      <c r="AC35" s="16">
        <v>230</v>
      </c>
      <c r="AD35" s="16">
        <v>64</v>
      </c>
      <c r="AE35" s="16">
        <v>166</v>
      </c>
      <c r="AF35" s="16">
        <v>24</v>
      </c>
      <c r="AG35" s="15">
        <f t="shared" si="8"/>
        <v>0.72173913043478266</v>
      </c>
      <c r="AH35" s="15">
        <f t="shared" si="9"/>
        <v>0.27826086956521739</v>
      </c>
      <c r="AI35" s="15">
        <f t="shared" si="10"/>
        <v>0</v>
      </c>
      <c r="AJ35" s="15">
        <f t="shared" si="11"/>
        <v>1</v>
      </c>
      <c r="AK35" s="15">
        <f t="shared" si="12"/>
        <v>0.58666666666666667</v>
      </c>
      <c r="AL35" s="15">
        <f t="shared" si="13"/>
        <v>0.41333333333333333</v>
      </c>
      <c r="AM35" s="15">
        <f t="shared" si="70"/>
        <v>9.0909090909090912E-2</v>
      </c>
      <c r="AN35" s="15">
        <f t="shared" si="70"/>
        <v>0.90909090909090906</v>
      </c>
      <c r="AO35" s="16">
        <v>356</v>
      </c>
      <c r="AP35" s="16">
        <v>317</v>
      </c>
      <c r="AQ35" s="16">
        <v>0</v>
      </c>
      <c r="AR35" s="16">
        <v>317</v>
      </c>
      <c r="AS35" s="16">
        <v>265</v>
      </c>
      <c r="AT35" s="16">
        <v>52</v>
      </c>
      <c r="AU35" s="16">
        <v>39</v>
      </c>
      <c r="AV35" s="15">
        <f t="shared" si="15"/>
        <v>0.16403785488958991</v>
      </c>
      <c r="AW35" s="15">
        <f t="shared" si="16"/>
        <v>0.83596214511041012</v>
      </c>
      <c r="AX35" s="15">
        <f t="shared" si="17"/>
        <v>0</v>
      </c>
      <c r="AY35" s="15">
        <f t="shared" si="18"/>
        <v>1</v>
      </c>
      <c r="AZ35" s="16">
        <v>324</v>
      </c>
      <c r="BA35" s="16">
        <v>243</v>
      </c>
      <c r="BB35" s="16">
        <v>0</v>
      </c>
      <c r="BC35" s="16">
        <v>243</v>
      </c>
      <c r="BD35" s="16">
        <v>170</v>
      </c>
      <c r="BE35" s="16">
        <v>73</v>
      </c>
      <c r="BF35" s="16">
        <v>81</v>
      </c>
      <c r="BG35" s="15">
        <f t="shared" si="19"/>
        <v>0.30041152263374488</v>
      </c>
      <c r="BH35" s="15">
        <f t="shared" si="20"/>
        <v>0.69958847736625518</v>
      </c>
      <c r="BI35" s="15">
        <f t="shared" si="21"/>
        <v>0</v>
      </c>
      <c r="BJ35" s="15">
        <f t="shared" si="22"/>
        <v>1</v>
      </c>
      <c r="BK35" s="16">
        <v>627</v>
      </c>
      <c r="BL35" s="16">
        <v>586</v>
      </c>
      <c r="BM35" s="16">
        <v>0</v>
      </c>
      <c r="BN35" s="16">
        <v>586</v>
      </c>
      <c r="BO35" s="16">
        <v>487</v>
      </c>
      <c r="BP35" s="16">
        <v>99</v>
      </c>
      <c r="BQ35" s="16">
        <v>41</v>
      </c>
      <c r="BR35" s="16">
        <v>541</v>
      </c>
      <c r="BS35" s="16">
        <v>374</v>
      </c>
      <c r="BT35" s="16">
        <v>27</v>
      </c>
      <c r="BU35" s="16">
        <v>347</v>
      </c>
      <c r="BV35" s="16">
        <v>311</v>
      </c>
      <c r="BW35" s="16">
        <v>36</v>
      </c>
      <c r="BX35" s="16">
        <v>167</v>
      </c>
      <c r="BY35" s="15">
        <f t="shared" si="23"/>
        <v>0.17414601473543201</v>
      </c>
      <c r="BZ35" s="15">
        <f t="shared" si="24"/>
        <v>0.82585398526456799</v>
      </c>
      <c r="CA35" s="15">
        <f t="shared" si="25"/>
        <v>1.7763157894736842E-2</v>
      </c>
      <c r="CB35" s="15">
        <f t="shared" si="25"/>
        <v>0.98223684210526319</v>
      </c>
      <c r="CC35" s="16">
        <v>169</v>
      </c>
      <c r="CD35" s="16">
        <v>75</v>
      </c>
      <c r="CE35" s="16">
        <v>0</v>
      </c>
      <c r="CF35" s="16">
        <v>75</v>
      </c>
      <c r="CG35" s="16">
        <v>59</v>
      </c>
      <c r="CH35" s="16">
        <v>16</v>
      </c>
      <c r="CI35" s="16">
        <v>94</v>
      </c>
      <c r="CJ35" s="16">
        <v>73</v>
      </c>
      <c r="CK35" s="16">
        <v>36</v>
      </c>
      <c r="CL35" s="16">
        <v>0</v>
      </c>
      <c r="CM35" s="16">
        <v>36</v>
      </c>
      <c r="CN35" s="16">
        <v>30</v>
      </c>
      <c r="CO35" s="16">
        <v>6</v>
      </c>
      <c r="CP35" s="16">
        <v>37</v>
      </c>
      <c r="CQ35" s="16">
        <v>61</v>
      </c>
      <c r="CR35" s="16">
        <v>22</v>
      </c>
      <c r="CS35" s="16">
        <v>0</v>
      </c>
      <c r="CT35" s="16">
        <v>22</v>
      </c>
      <c r="CU35" s="16">
        <v>22</v>
      </c>
      <c r="CV35" s="16">
        <v>0</v>
      </c>
      <c r="CW35" s="16">
        <v>39</v>
      </c>
      <c r="CX35" s="16">
        <v>68</v>
      </c>
      <c r="CY35" s="16">
        <v>46</v>
      </c>
      <c r="CZ35" s="16">
        <v>37</v>
      </c>
      <c r="DA35" s="16">
        <v>9</v>
      </c>
      <c r="DB35" s="16">
        <v>22</v>
      </c>
      <c r="DC35" s="16">
        <v>37</v>
      </c>
      <c r="DD35" s="16">
        <v>0</v>
      </c>
      <c r="DE35" s="16">
        <v>0</v>
      </c>
      <c r="DF35" s="16">
        <v>0</v>
      </c>
      <c r="DG35" s="16">
        <v>37</v>
      </c>
      <c r="DH35" s="16">
        <v>19</v>
      </c>
      <c r="DI35" s="16">
        <v>0</v>
      </c>
      <c r="DJ35" s="16">
        <v>0</v>
      </c>
      <c r="DK35" s="16">
        <v>0</v>
      </c>
      <c r="DL35" s="16">
        <v>19</v>
      </c>
      <c r="DM35" s="15">
        <f t="shared" si="26"/>
        <v>0.17318435754189945</v>
      </c>
      <c r="DN35" s="15">
        <f t="shared" si="27"/>
        <v>0.82681564245810057</v>
      </c>
      <c r="DO35" s="15">
        <f t="shared" si="28"/>
        <v>0</v>
      </c>
      <c r="DP35" s="15">
        <f t="shared" si="28"/>
        <v>1</v>
      </c>
      <c r="DQ35" s="16"/>
    </row>
    <row r="36" spans="1:121" s="10" customFormat="1" x14ac:dyDescent="0.45">
      <c r="A36" s="12" t="s">
        <v>159</v>
      </c>
      <c r="B36" s="12">
        <v>5377</v>
      </c>
      <c r="C36" s="12">
        <v>2591</v>
      </c>
      <c r="D36" s="13">
        <v>216</v>
      </c>
      <c r="E36" s="14">
        <v>71</v>
      </c>
      <c r="F36" s="12">
        <v>17</v>
      </c>
      <c r="G36" s="12">
        <v>54</v>
      </c>
      <c r="H36" s="12">
        <v>39</v>
      </c>
      <c r="I36" s="12">
        <v>15</v>
      </c>
      <c r="J36" s="12">
        <v>145</v>
      </c>
      <c r="K36" s="15">
        <f t="shared" si="63"/>
        <v>0.27777777777777779</v>
      </c>
      <c r="L36" s="15">
        <f t="shared" si="64"/>
        <v>0.72222222222222221</v>
      </c>
      <c r="M36" s="15">
        <f t="shared" si="65"/>
        <v>0.23943661971830985</v>
      </c>
      <c r="N36" s="15">
        <f t="shared" si="66"/>
        <v>0.76056338028169013</v>
      </c>
      <c r="O36" s="16">
        <v>53</v>
      </c>
      <c r="P36" s="16">
        <v>35</v>
      </c>
      <c r="Q36" s="16">
        <v>2</v>
      </c>
      <c r="R36" s="16">
        <v>33</v>
      </c>
      <c r="S36" s="16">
        <v>23</v>
      </c>
      <c r="T36" s="16">
        <v>10</v>
      </c>
      <c r="U36" s="16">
        <v>18</v>
      </c>
      <c r="V36" s="15">
        <f t="shared" si="4"/>
        <v>0.30303030303030304</v>
      </c>
      <c r="W36" s="15">
        <f t="shared" si="5"/>
        <v>0.69696969696969702</v>
      </c>
      <c r="X36" s="15">
        <f t="shared" si="6"/>
        <v>5.7142857142857141E-2</v>
      </c>
      <c r="Y36" s="15">
        <f t="shared" si="7"/>
        <v>0.94285714285714284</v>
      </c>
      <c r="Z36" s="16">
        <v>130</v>
      </c>
      <c r="AA36" s="16">
        <v>128</v>
      </c>
      <c r="AB36" s="16">
        <v>0</v>
      </c>
      <c r="AC36" s="16">
        <v>128</v>
      </c>
      <c r="AD36" s="16">
        <v>105</v>
      </c>
      <c r="AE36" s="16">
        <v>23</v>
      </c>
      <c r="AF36" s="16">
        <v>2</v>
      </c>
      <c r="AG36" s="15">
        <f t="shared" si="8"/>
        <v>0.1796875</v>
      </c>
      <c r="AH36" s="15">
        <f t="shared" si="9"/>
        <v>0.8203125</v>
      </c>
      <c r="AI36" s="15">
        <f t="shared" si="10"/>
        <v>0</v>
      </c>
      <c r="AJ36" s="15">
        <f t="shared" si="11"/>
        <v>1</v>
      </c>
      <c r="AK36" s="15">
        <f t="shared" si="12"/>
        <v>0.20496894409937888</v>
      </c>
      <c r="AL36" s="15">
        <f t="shared" si="13"/>
        <v>0.79503105590062106</v>
      </c>
      <c r="AM36" s="15">
        <f t="shared" si="70"/>
        <v>1.2269938650306749E-2</v>
      </c>
      <c r="AN36" s="15">
        <f t="shared" si="70"/>
        <v>0.98773006134969321</v>
      </c>
      <c r="AO36" s="16">
        <v>171</v>
      </c>
      <c r="AP36" s="16">
        <v>148</v>
      </c>
      <c r="AQ36" s="16">
        <v>5</v>
      </c>
      <c r="AR36" s="16">
        <v>143</v>
      </c>
      <c r="AS36" s="16">
        <v>111</v>
      </c>
      <c r="AT36" s="16">
        <v>32</v>
      </c>
      <c r="AU36" s="16">
        <v>23</v>
      </c>
      <c r="AV36" s="15">
        <f t="shared" si="15"/>
        <v>0.22377622377622378</v>
      </c>
      <c r="AW36" s="15">
        <f t="shared" si="16"/>
        <v>0.77622377622377625</v>
      </c>
      <c r="AX36" s="15">
        <f t="shared" si="17"/>
        <v>3.3783783783783786E-2</v>
      </c>
      <c r="AY36" s="15">
        <f t="shared" si="18"/>
        <v>0.96621621621621623</v>
      </c>
      <c r="AZ36" s="16">
        <v>234</v>
      </c>
      <c r="BA36" s="16">
        <v>204</v>
      </c>
      <c r="BB36" s="16">
        <v>0</v>
      </c>
      <c r="BC36" s="16">
        <v>204</v>
      </c>
      <c r="BD36" s="16">
        <v>179</v>
      </c>
      <c r="BE36" s="16">
        <v>25</v>
      </c>
      <c r="BF36" s="16">
        <v>30</v>
      </c>
      <c r="BG36" s="15">
        <f t="shared" si="19"/>
        <v>0.12254901960784313</v>
      </c>
      <c r="BH36" s="15">
        <f t="shared" si="20"/>
        <v>0.87745098039215685</v>
      </c>
      <c r="BI36" s="15">
        <f t="shared" si="21"/>
        <v>0</v>
      </c>
      <c r="BJ36" s="15">
        <f t="shared" si="22"/>
        <v>1</v>
      </c>
      <c r="BK36" s="16">
        <v>535</v>
      </c>
      <c r="BL36" s="16">
        <v>401</v>
      </c>
      <c r="BM36" s="16">
        <v>0</v>
      </c>
      <c r="BN36" s="16">
        <v>401</v>
      </c>
      <c r="BO36" s="16">
        <v>387</v>
      </c>
      <c r="BP36" s="16">
        <v>14</v>
      </c>
      <c r="BQ36" s="16">
        <v>134</v>
      </c>
      <c r="BR36" s="16">
        <v>521</v>
      </c>
      <c r="BS36" s="16">
        <v>421</v>
      </c>
      <c r="BT36" s="16">
        <v>0</v>
      </c>
      <c r="BU36" s="16">
        <v>421</v>
      </c>
      <c r="BV36" s="16">
        <v>345</v>
      </c>
      <c r="BW36" s="16">
        <v>76</v>
      </c>
      <c r="BX36" s="16">
        <v>100</v>
      </c>
      <c r="BY36" s="15">
        <f t="shared" si="23"/>
        <v>0.12574850299401197</v>
      </c>
      <c r="BZ36" s="15">
        <f t="shared" si="24"/>
        <v>0.87425149700598803</v>
      </c>
      <c r="CA36" s="15">
        <f t="shared" si="25"/>
        <v>4.2589437819420782E-3</v>
      </c>
      <c r="CB36" s="15">
        <f t="shared" si="25"/>
        <v>0.99574105621805797</v>
      </c>
      <c r="CC36" s="16">
        <v>265</v>
      </c>
      <c r="CD36" s="16">
        <v>198</v>
      </c>
      <c r="CE36" s="16">
        <v>0</v>
      </c>
      <c r="CF36" s="16">
        <v>198</v>
      </c>
      <c r="CG36" s="16">
        <v>166</v>
      </c>
      <c r="CH36" s="16">
        <v>32</v>
      </c>
      <c r="CI36" s="16">
        <v>67</v>
      </c>
      <c r="CJ36" s="16">
        <v>90</v>
      </c>
      <c r="CK36" s="16">
        <v>62</v>
      </c>
      <c r="CL36" s="16">
        <v>0</v>
      </c>
      <c r="CM36" s="16">
        <v>62</v>
      </c>
      <c r="CN36" s="16">
        <v>60</v>
      </c>
      <c r="CO36" s="16">
        <v>2</v>
      </c>
      <c r="CP36" s="16">
        <v>28</v>
      </c>
      <c r="CQ36" s="16">
        <v>57</v>
      </c>
      <c r="CR36" s="16">
        <v>14</v>
      </c>
      <c r="CS36" s="16">
        <v>0</v>
      </c>
      <c r="CT36" s="16">
        <v>14</v>
      </c>
      <c r="CU36" s="16">
        <v>14</v>
      </c>
      <c r="CV36" s="16">
        <v>0</v>
      </c>
      <c r="CW36" s="16">
        <v>43</v>
      </c>
      <c r="CX36" s="16">
        <v>112</v>
      </c>
      <c r="CY36" s="16">
        <v>38</v>
      </c>
      <c r="CZ36" s="16">
        <v>38</v>
      </c>
      <c r="DA36" s="16">
        <v>0</v>
      </c>
      <c r="DB36" s="16">
        <v>74</v>
      </c>
      <c r="DC36" s="16">
        <v>78</v>
      </c>
      <c r="DD36" s="16">
        <v>0</v>
      </c>
      <c r="DE36" s="16">
        <v>0</v>
      </c>
      <c r="DF36" s="16">
        <v>0</v>
      </c>
      <c r="DG36" s="16">
        <v>78</v>
      </c>
      <c r="DH36" s="16">
        <v>129</v>
      </c>
      <c r="DI36" s="16">
        <v>8</v>
      </c>
      <c r="DJ36" s="16">
        <v>8</v>
      </c>
      <c r="DK36" s="16">
        <v>0</v>
      </c>
      <c r="DL36" s="16">
        <v>121</v>
      </c>
      <c r="DM36" s="15">
        <f t="shared" si="26"/>
        <v>0.10625</v>
      </c>
      <c r="DN36" s="15">
        <f t="shared" si="27"/>
        <v>0.89375000000000004</v>
      </c>
      <c r="DO36" s="15">
        <f t="shared" si="28"/>
        <v>0</v>
      </c>
      <c r="DP36" s="15">
        <f t="shared" si="28"/>
        <v>1</v>
      </c>
      <c r="DQ36" s="16"/>
    </row>
    <row r="37" spans="1:121" s="11" customFormat="1" x14ac:dyDescent="0.45">
      <c r="A37" s="12" t="s">
        <v>113</v>
      </c>
      <c r="B37" s="12">
        <f>SUM(B38:B40)</f>
        <v>21535</v>
      </c>
      <c r="C37" s="12">
        <f t="shared" ref="C37:J37" si="74">SUM(C38:C40)</f>
        <v>10192</v>
      </c>
      <c r="D37" s="12">
        <f t="shared" si="74"/>
        <v>1328</v>
      </c>
      <c r="E37" s="12">
        <f t="shared" si="74"/>
        <v>437</v>
      </c>
      <c r="F37" s="12">
        <f t="shared" si="74"/>
        <v>0</v>
      </c>
      <c r="G37" s="12">
        <f t="shared" si="74"/>
        <v>437</v>
      </c>
      <c r="H37" s="12">
        <f t="shared" si="74"/>
        <v>236</v>
      </c>
      <c r="I37" s="12">
        <f t="shared" si="74"/>
        <v>201</v>
      </c>
      <c r="J37" s="12">
        <f t="shared" si="74"/>
        <v>891</v>
      </c>
      <c r="K37" s="15">
        <f t="shared" si="63"/>
        <v>0.459954233409611</v>
      </c>
      <c r="L37" s="15">
        <f t="shared" si="64"/>
        <v>0.54004576659038905</v>
      </c>
      <c r="M37" s="15">
        <f t="shared" si="65"/>
        <v>0</v>
      </c>
      <c r="N37" s="15">
        <f t="shared" si="66"/>
        <v>1</v>
      </c>
      <c r="O37" s="16">
        <f t="shared" ref="O37:U37" si="75">SUM(O38:O40)</f>
        <v>657</v>
      </c>
      <c r="P37" s="16">
        <f t="shared" si="75"/>
        <v>451</v>
      </c>
      <c r="Q37" s="16">
        <f t="shared" si="75"/>
        <v>2</v>
      </c>
      <c r="R37" s="16">
        <f t="shared" si="75"/>
        <v>449</v>
      </c>
      <c r="S37" s="16">
        <f t="shared" si="75"/>
        <v>230</v>
      </c>
      <c r="T37" s="16">
        <f t="shared" si="75"/>
        <v>219</v>
      </c>
      <c r="U37" s="16">
        <f t="shared" si="75"/>
        <v>206</v>
      </c>
      <c r="V37" s="15">
        <f t="shared" si="4"/>
        <v>0.48775055679287305</v>
      </c>
      <c r="W37" s="15">
        <f t="shared" si="5"/>
        <v>0.51224944320712695</v>
      </c>
      <c r="X37" s="15">
        <f t="shared" si="6"/>
        <v>4.434589800443459E-3</v>
      </c>
      <c r="Y37" s="15">
        <f t="shared" si="7"/>
        <v>0.99556541019955658</v>
      </c>
      <c r="Z37" s="16">
        <f t="shared" ref="Z37:AF37" si="76">SUM(Z38:Z40)</f>
        <v>708</v>
      </c>
      <c r="AA37" s="16">
        <f t="shared" si="76"/>
        <v>400</v>
      </c>
      <c r="AB37" s="16">
        <f t="shared" si="76"/>
        <v>14</v>
      </c>
      <c r="AC37" s="16">
        <f t="shared" si="76"/>
        <v>386</v>
      </c>
      <c r="AD37" s="16">
        <f t="shared" si="76"/>
        <v>249</v>
      </c>
      <c r="AE37" s="16">
        <f t="shared" si="76"/>
        <v>137</v>
      </c>
      <c r="AF37" s="16">
        <f t="shared" si="76"/>
        <v>308</v>
      </c>
      <c r="AG37" s="15">
        <f t="shared" si="8"/>
        <v>0.3549222797927461</v>
      </c>
      <c r="AH37" s="15">
        <f t="shared" si="9"/>
        <v>0.64507772020725385</v>
      </c>
      <c r="AI37" s="15">
        <f t="shared" si="10"/>
        <v>3.5000000000000003E-2</v>
      </c>
      <c r="AJ37" s="15">
        <f t="shared" si="11"/>
        <v>0.96499999999999997</v>
      </c>
      <c r="AK37" s="15">
        <f t="shared" si="12"/>
        <v>0.42634730538922155</v>
      </c>
      <c r="AL37" s="15">
        <f t="shared" si="13"/>
        <v>0.57365269461077839</v>
      </c>
      <c r="AM37" s="15">
        <f t="shared" si="70"/>
        <v>1.8801410105757931E-2</v>
      </c>
      <c r="AN37" s="15">
        <f t="shared" si="70"/>
        <v>0.98119858989424202</v>
      </c>
      <c r="AO37" s="16">
        <f t="shared" ref="AO37:AU37" si="77">SUM(AO38:AO40)</f>
        <v>1084</v>
      </c>
      <c r="AP37" s="16">
        <f t="shared" si="77"/>
        <v>676</v>
      </c>
      <c r="AQ37" s="16">
        <f t="shared" si="77"/>
        <v>0</v>
      </c>
      <c r="AR37" s="16">
        <f t="shared" si="77"/>
        <v>676</v>
      </c>
      <c r="AS37" s="16">
        <f t="shared" si="77"/>
        <v>445</v>
      </c>
      <c r="AT37" s="16">
        <f t="shared" si="77"/>
        <v>231</v>
      </c>
      <c r="AU37" s="16">
        <f t="shared" si="77"/>
        <v>408</v>
      </c>
      <c r="AV37" s="15">
        <f t="shared" si="15"/>
        <v>0.34171597633136097</v>
      </c>
      <c r="AW37" s="15">
        <f t="shared" si="16"/>
        <v>0.65828402366863903</v>
      </c>
      <c r="AX37" s="15">
        <f t="shared" si="17"/>
        <v>0</v>
      </c>
      <c r="AY37" s="15">
        <f t="shared" si="18"/>
        <v>1</v>
      </c>
      <c r="AZ37" s="16">
        <f t="shared" ref="AZ37:BF37" si="78">SUM(AZ38:AZ40)</f>
        <v>1017</v>
      </c>
      <c r="BA37" s="16">
        <f t="shared" si="78"/>
        <v>666</v>
      </c>
      <c r="BB37" s="16">
        <f t="shared" si="78"/>
        <v>28</v>
      </c>
      <c r="BC37" s="16">
        <f t="shared" si="78"/>
        <v>638</v>
      </c>
      <c r="BD37" s="16">
        <f t="shared" si="78"/>
        <v>555</v>
      </c>
      <c r="BE37" s="16">
        <f t="shared" si="78"/>
        <v>83</v>
      </c>
      <c r="BF37" s="16">
        <f t="shared" si="78"/>
        <v>351</v>
      </c>
      <c r="BG37" s="15">
        <f t="shared" si="19"/>
        <v>0.13009404388714735</v>
      </c>
      <c r="BH37" s="15">
        <f t="shared" si="20"/>
        <v>0.86990595611285271</v>
      </c>
      <c r="BI37" s="15">
        <f t="shared" si="21"/>
        <v>4.2042042042042045E-2</v>
      </c>
      <c r="BJ37" s="15">
        <f t="shared" si="22"/>
        <v>0.95795795795795791</v>
      </c>
      <c r="BK37" s="16">
        <f>SUM(BK38:BK40)</f>
        <v>1952</v>
      </c>
      <c r="BL37" s="16">
        <f t="shared" ref="BL37:DL37" si="79">SUM(BL38:BL40)</f>
        <v>1342</v>
      </c>
      <c r="BM37" s="16">
        <f t="shared" si="79"/>
        <v>41</v>
      </c>
      <c r="BN37" s="16">
        <f t="shared" si="79"/>
        <v>1301</v>
      </c>
      <c r="BO37" s="16">
        <f t="shared" si="79"/>
        <v>1113</v>
      </c>
      <c r="BP37" s="16">
        <f t="shared" si="79"/>
        <v>188</v>
      </c>
      <c r="BQ37" s="16">
        <f t="shared" si="79"/>
        <v>610</v>
      </c>
      <c r="BR37" s="16">
        <f t="shared" si="79"/>
        <v>1530</v>
      </c>
      <c r="BS37" s="16">
        <f t="shared" si="79"/>
        <v>1214</v>
      </c>
      <c r="BT37" s="16">
        <f t="shared" si="79"/>
        <v>0</v>
      </c>
      <c r="BU37" s="16">
        <f t="shared" si="79"/>
        <v>1214</v>
      </c>
      <c r="BV37" s="16">
        <f t="shared" si="79"/>
        <v>1008</v>
      </c>
      <c r="BW37" s="16">
        <f t="shared" si="79"/>
        <v>206</v>
      </c>
      <c r="BX37" s="16">
        <f t="shared" si="79"/>
        <v>316</v>
      </c>
      <c r="BY37" s="15">
        <f t="shared" si="23"/>
        <v>0.18490467484983025</v>
      </c>
      <c r="BZ37" s="15">
        <f t="shared" si="24"/>
        <v>0.8150953251501698</v>
      </c>
      <c r="CA37" s="15">
        <f t="shared" si="25"/>
        <v>1.7701385325808106E-2</v>
      </c>
      <c r="CB37" s="15">
        <f t="shared" si="25"/>
        <v>0.98229861467419188</v>
      </c>
      <c r="CC37" s="16">
        <f t="shared" si="79"/>
        <v>703</v>
      </c>
      <c r="CD37" s="16">
        <f t="shared" si="79"/>
        <v>341</v>
      </c>
      <c r="CE37" s="16">
        <f t="shared" si="79"/>
        <v>0</v>
      </c>
      <c r="CF37" s="16">
        <f t="shared" si="79"/>
        <v>341</v>
      </c>
      <c r="CG37" s="16">
        <f t="shared" si="79"/>
        <v>308</v>
      </c>
      <c r="CH37" s="16">
        <f t="shared" si="79"/>
        <v>33</v>
      </c>
      <c r="CI37" s="16">
        <f t="shared" si="79"/>
        <v>362</v>
      </c>
      <c r="CJ37" s="16">
        <f t="shared" si="79"/>
        <v>195</v>
      </c>
      <c r="CK37" s="16">
        <f t="shared" si="79"/>
        <v>117</v>
      </c>
      <c r="CL37" s="16">
        <f t="shared" si="79"/>
        <v>0</v>
      </c>
      <c r="CM37" s="16">
        <f t="shared" si="79"/>
        <v>117</v>
      </c>
      <c r="CN37" s="16">
        <f t="shared" si="79"/>
        <v>114</v>
      </c>
      <c r="CO37" s="16">
        <f t="shared" si="79"/>
        <v>3</v>
      </c>
      <c r="CP37" s="16">
        <f t="shared" si="79"/>
        <v>78</v>
      </c>
      <c r="CQ37" s="16">
        <f t="shared" si="79"/>
        <v>282</v>
      </c>
      <c r="CR37" s="16">
        <f t="shared" si="79"/>
        <v>149</v>
      </c>
      <c r="CS37" s="16">
        <f t="shared" si="79"/>
        <v>0</v>
      </c>
      <c r="CT37" s="16">
        <f t="shared" si="79"/>
        <v>149</v>
      </c>
      <c r="CU37" s="16">
        <f t="shared" si="79"/>
        <v>116</v>
      </c>
      <c r="CV37" s="16">
        <f t="shared" si="79"/>
        <v>33</v>
      </c>
      <c r="CW37" s="16">
        <f t="shared" si="79"/>
        <v>133</v>
      </c>
      <c r="CX37" s="16">
        <f t="shared" si="79"/>
        <v>281</v>
      </c>
      <c r="CY37" s="16">
        <f t="shared" si="79"/>
        <v>94</v>
      </c>
      <c r="CZ37" s="16">
        <f t="shared" si="79"/>
        <v>90</v>
      </c>
      <c r="DA37" s="16">
        <f t="shared" si="79"/>
        <v>4</v>
      </c>
      <c r="DB37" s="16">
        <f t="shared" si="79"/>
        <v>187</v>
      </c>
      <c r="DC37" s="16">
        <f t="shared" si="79"/>
        <v>230</v>
      </c>
      <c r="DD37" s="16">
        <f t="shared" si="79"/>
        <v>0</v>
      </c>
      <c r="DE37" s="16">
        <f t="shared" si="79"/>
        <v>0</v>
      </c>
      <c r="DF37" s="16">
        <f t="shared" si="79"/>
        <v>0</v>
      </c>
      <c r="DG37" s="16">
        <f t="shared" si="79"/>
        <v>230</v>
      </c>
      <c r="DH37" s="16">
        <f t="shared" si="79"/>
        <v>225</v>
      </c>
      <c r="DI37" s="16">
        <f t="shared" si="79"/>
        <v>25</v>
      </c>
      <c r="DJ37" s="16">
        <f t="shared" si="79"/>
        <v>25</v>
      </c>
      <c r="DK37" s="16">
        <f t="shared" si="79"/>
        <v>0</v>
      </c>
      <c r="DL37" s="16">
        <f t="shared" si="79"/>
        <v>200</v>
      </c>
      <c r="DM37" s="15">
        <f t="shared" si="26"/>
        <v>0.10055096418732783</v>
      </c>
      <c r="DN37" s="15">
        <f t="shared" si="27"/>
        <v>0.89944903581267222</v>
      </c>
      <c r="DO37" s="15">
        <f t="shared" si="28"/>
        <v>0</v>
      </c>
      <c r="DP37" s="15">
        <f t="shared" si="28"/>
        <v>1</v>
      </c>
      <c r="DQ37" s="16"/>
    </row>
    <row r="38" spans="1:121" s="11" customFormat="1" x14ac:dyDescent="0.45">
      <c r="A38" s="12" t="s">
        <v>160</v>
      </c>
      <c r="B38" s="12">
        <v>6232</v>
      </c>
      <c r="C38" s="12">
        <v>2758</v>
      </c>
      <c r="D38" s="13">
        <v>403</v>
      </c>
      <c r="E38" s="14">
        <v>191</v>
      </c>
      <c r="F38" s="12">
        <v>0</v>
      </c>
      <c r="G38" s="12">
        <v>191</v>
      </c>
      <c r="H38" s="12">
        <v>113</v>
      </c>
      <c r="I38" s="12">
        <v>78</v>
      </c>
      <c r="J38" s="12">
        <v>212</v>
      </c>
      <c r="K38" s="15">
        <f t="shared" si="63"/>
        <v>0.40837696335078533</v>
      </c>
      <c r="L38" s="15">
        <f t="shared" si="64"/>
        <v>0.59162303664921467</v>
      </c>
      <c r="M38" s="15">
        <f t="shared" si="65"/>
        <v>0</v>
      </c>
      <c r="N38" s="15">
        <f t="shared" si="66"/>
        <v>1</v>
      </c>
      <c r="O38" s="16">
        <v>103</v>
      </c>
      <c r="P38" s="16">
        <v>90</v>
      </c>
      <c r="Q38" s="16">
        <v>0</v>
      </c>
      <c r="R38" s="16">
        <v>90</v>
      </c>
      <c r="S38" s="16">
        <v>24</v>
      </c>
      <c r="T38" s="16">
        <v>66</v>
      </c>
      <c r="U38" s="16">
        <v>13</v>
      </c>
      <c r="V38" s="15">
        <f t="shared" si="4"/>
        <v>0.73333333333333328</v>
      </c>
      <c r="W38" s="15">
        <f t="shared" si="5"/>
        <v>0.26666666666666666</v>
      </c>
      <c r="X38" s="15">
        <f t="shared" si="6"/>
        <v>0</v>
      </c>
      <c r="Y38" s="15">
        <f t="shared" si="7"/>
        <v>1</v>
      </c>
      <c r="Z38" s="16">
        <v>133</v>
      </c>
      <c r="AA38" s="16">
        <v>121</v>
      </c>
      <c r="AB38" s="16">
        <v>0</v>
      </c>
      <c r="AC38" s="16">
        <v>121</v>
      </c>
      <c r="AD38" s="16">
        <v>83</v>
      </c>
      <c r="AE38" s="16">
        <v>38</v>
      </c>
      <c r="AF38" s="16">
        <v>12</v>
      </c>
      <c r="AG38" s="15">
        <f t="shared" si="8"/>
        <v>0.31404958677685951</v>
      </c>
      <c r="AH38" s="15">
        <f t="shared" si="9"/>
        <v>0.68595041322314054</v>
      </c>
      <c r="AI38" s="15">
        <f t="shared" si="10"/>
        <v>0</v>
      </c>
      <c r="AJ38" s="15">
        <f t="shared" si="11"/>
        <v>1</v>
      </c>
      <c r="AK38" s="15">
        <f t="shared" si="12"/>
        <v>0.49289099526066349</v>
      </c>
      <c r="AL38" s="15">
        <f t="shared" si="13"/>
        <v>0.50710900473933651</v>
      </c>
      <c r="AM38" s="15">
        <f t="shared" si="70"/>
        <v>0</v>
      </c>
      <c r="AN38" s="15">
        <f t="shared" si="70"/>
        <v>1</v>
      </c>
      <c r="AO38" s="16">
        <v>280</v>
      </c>
      <c r="AP38" s="16">
        <v>192</v>
      </c>
      <c r="AQ38" s="16">
        <v>0</v>
      </c>
      <c r="AR38" s="16">
        <v>192</v>
      </c>
      <c r="AS38" s="16">
        <v>152</v>
      </c>
      <c r="AT38" s="16">
        <v>40</v>
      </c>
      <c r="AU38" s="16">
        <v>88</v>
      </c>
      <c r="AV38" s="15">
        <f t="shared" si="15"/>
        <v>0.20833333333333334</v>
      </c>
      <c r="AW38" s="15">
        <f t="shared" si="16"/>
        <v>0.79166666666666663</v>
      </c>
      <c r="AX38" s="15">
        <f t="shared" si="17"/>
        <v>0</v>
      </c>
      <c r="AY38" s="15">
        <f t="shared" si="18"/>
        <v>1</v>
      </c>
      <c r="AZ38" s="16">
        <v>276</v>
      </c>
      <c r="BA38" s="16">
        <v>241</v>
      </c>
      <c r="BB38" s="16">
        <v>0</v>
      </c>
      <c r="BC38" s="16">
        <v>241</v>
      </c>
      <c r="BD38" s="16">
        <v>232</v>
      </c>
      <c r="BE38" s="16">
        <v>9</v>
      </c>
      <c r="BF38" s="16">
        <v>35</v>
      </c>
      <c r="BG38" s="15">
        <f t="shared" si="19"/>
        <v>3.7344398340248962E-2</v>
      </c>
      <c r="BH38" s="15">
        <f t="shared" si="20"/>
        <v>0.96265560165975106</v>
      </c>
      <c r="BI38" s="15">
        <f t="shared" si="21"/>
        <v>0</v>
      </c>
      <c r="BJ38" s="15">
        <f t="shared" si="22"/>
        <v>1</v>
      </c>
      <c r="BK38" s="16">
        <v>394</v>
      </c>
      <c r="BL38" s="16">
        <v>234</v>
      </c>
      <c r="BM38" s="16">
        <v>0</v>
      </c>
      <c r="BN38" s="16">
        <v>234</v>
      </c>
      <c r="BO38" s="16">
        <v>207</v>
      </c>
      <c r="BP38" s="16">
        <v>27</v>
      </c>
      <c r="BQ38" s="16">
        <v>160</v>
      </c>
      <c r="BR38" s="16">
        <v>352</v>
      </c>
      <c r="BS38" s="16">
        <v>263</v>
      </c>
      <c r="BT38" s="16">
        <v>0</v>
      </c>
      <c r="BU38" s="16">
        <v>263</v>
      </c>
      <c r="BV38" s="16">
        <v>208</v>
      </c>
      <c r="BW38" s="16">
        <v>55</v>
      </c>
      <c r="BX38" s="16">
        <v>89</v>
      </c>
      <c r="BY38" s="15">
        <f t="shared" si="23"/>
        <v>0.14086021505376345</v>
      </c>
      <c r="BZ38" s="15">
        <f t="shared" si="24"/>
        <v>0.85913978494623655</v>
      </c>
      <c r="CA38" s="15">
        <f t="shared" si="25"/>
        <v>0</v>
      </c>
      <c r="CB38" s="15">
        <f t="shared" si="25"/>
        <v>1</v>
      </c>
      <c r="CC38" s="16">
        <v>271</v>
      </c>
      <c r="CD38" s="16">
        <v>132</v>
      </c>
      <c r="CE38" s="16">
        <v>0</v>
      </c>
      <c r="CF38" s="16">
        <v>132</v>
      </c>
      <c r="CG38" s="16">
        <v>121</v>
      </c>
      <c r="CH38" s="16">
        <v>11</v>
      </c>
      <c r="CI38" s="16">
        <v>139</v>
      </c>
      <c r="CJ38" s="16">
        <v>124</v>
      </c>
      <c r="CK38" s="16">
        <v>81</v>
      </c>
      <c r="CL38" s="16">
        <v>0</v>
      </c>
      <c r="CM38" s="16">
        <v>81</v>
      </c>
      <c r="CN38" s="16">
        <v>81</v>
      </c>
      <c r="CO38" s="16">
        <v>0</v>
      </c>
      <c r="CP38" s="16">
        <v>43</v>
      </c>
      <c r="CQ38" s="16">
        <v>94</v>
      </c>
      <c r="CR38" s="16">
        <v>45</v>
      </c>
      <c r="CS38" s="16">
        <v>0</v>
      </c>
      <c r="CT38" s="16">
        <v>45</v>
      </c>
      <c r="CU38" s="16">
        <v>45</v>
      </c>
      <c r="CV38" s="16">
        <v>0</v>
      </c>
      <c r="CW38" s="16">
        <v>49</v>
      </c>
      <c r="CX38" s="16">
        <v>72</v>
      </c>
      <c r="CY38" s="16">
        <v>0</v>
      </c>
      <c r="CZ38" s="16">
        <v>0</v>
      </c>
      <c r="DA38" s="16">
        <v>0</v>
      </c>
      <c r="DB38" s="16">
        <v>72</v>
      </c>
      <c r="DC38" s="16">
        <v>113</v>
      </c>
      <c r="DD38" s="16">
        <v>0</v>
      </c>
      <c r="DE38" s="16">
        <v>0</v>
      </c>
      <c r="DF38" s="16">
        <v>0</v>
      </c>
      <c r="DG38" s="16">
        <v>113</v>
      </c>
      <c r="DH38" s="16">
        <v>143</v>
      </c>
      <c r="DI38" s="16">
        <v>12</v>
      </c>
      <c r="DJ38" s="16">
        <v>12</v>
      </c>
      <c r="DK38" s="16">
        <v>0</v>
      </c>
      <c r="DL38" s="16">
        <v>131</v>
      </c>
      <c r="DM38" s="15">
        <f t="shared" si="26"/>
        <v>4.0740740740740744E-2</v>
      </c>
      <c r="DN38" s="15">
        <f t="shared" si="27"/>
        <v>0.95925925925925926</v>
      </c>
      <c r="DO38" s="15">
        <f t="shared" si="28"/>
        <v>0</v>
      </c>
      <c r="DP38" s="15">
        <f t="shared" si="28"/>
        <v>1</v>
      </c>
      <c r="DQ38" s="16"/>
    </row>
    <row r="39" spans="1:121" s="11" customFormat="1" x14ac:dyDescent="0.45">
      <c r="A39" s="12" t="s">
        <v>161</v>
      </c>
      <c r="B39" s="12">
        <v>9192</v>
      </c>
      <c r="C39" s="12">
        <v>4448</v>
      </c>
      <c r="D39" s="13">
        <v>617</v>
      </c>
      <c r="E39" s="14">
        <v>149</v>
      </c>
      <c r="F39" s="12">
        <v>0</v>
      </c>
      <c r="G39" s="12">
        <v>149</v>
      </c>
      <c r="H39" s="12">
        <v>110</v>
      </c>
      <c r="I39" s="12">
        <v>39</v>
      </c>
      <c r="J39" s="12">
        <v>468</v>
      </c>
      <c r="K39" s="15">
        <f t="shared" si="63"/>
        <v>0.26174496644295303</v>
      </c>
      <c r="L39" s="15">
        <f t="shared" si="64"/>
        <v>0.73825503355704702</v>
      </c>
      <c r="M39" s="15">
        <f t="shared" si="65"/>
        <v>0</v>
      </c>
      <c r="N39" s="15">
        <f t="shared" si="66"/>
        <v>1</v>
      </c>
      <c r="O39" s="16">
        <v>295</v>
      </c>
      <c r="P39" s="16">
        <v>233</v>
      </c>
      <c r="Q39" s="16">
        <v>0</v>
      </c>
      <c r="R39" s="16">
        <v>233</v>
      </c>
      <c r="S39" s="16">
        <v>105</v>
      </c>
      <c r="T39" s="16">
        <v>128</v>
      </c>
      <c r="U39" s="16">
        <v>62</v>
      </c>
      <c r="V39" s="15">
        <f t="shared" si="4"/>
        <v>0.54935622317596566</v>
      </c>
      <c r="W39" s="15">
        <f t="shared" si="5"/>
        <v>0.45064377682403434</v>
      </c>
      <c r="X39" s="15">
        <f t="shared" si="6"/>
        <v>0</v>
      </c>
      <c r="Y39" s="15">
        <f t="shared" si="7"/>
        <v>1</v>
      </c>
      <c r="Z39" s="16">
        <v>336</v>
      </c>
      <c r="AA39" s="16">
        <v>152</v>
      </c>
      <c r="AB39" s="16">
        <v>14</v>
      </c>
      <c r="AC39" s="16">
        <v>138</v>
      </c>
      <c r="AD39" s="16">
        <v>76</v>
      </c>
      <c r="AE39" s="16">
        <v>62</v>
      </c>
      <c r="AF39" s="16">
        <v>184</v>
      </c>
      <c r="AG39" s="15">
        <f t="shared" si="8"/>
        <v>0.44927536231884058</v>
      </c>
      <c r="AH39" s="15">
        <f t="shared" si="9"/>
        <v>0.55072463768115942</v>
      </c>
      <c r="AI39" s="15">
        <f t="shared" si="10"/>
        <v>9.2105263157894732E-2</v>
      </c>
      <c r="AJ39" s="15">
        <f t="shared" si="11"/>
        <v>0.90789473684210531</v>
      </c>
      <c r="AK39" s="15">
        <f t="shared" si="12"/>
        <v>0.5121293800539084</v>
      </c>
      <c r="AL39" s="15">
        <f t="shared" si="13"/>
        <v>0.48787061994609165</v>
      </c>
      <c r="AM39" s="15">
        <f t="shared" si="70"/>
        <v>3.6363636363636362E-2</v>
      </c>
      <c r="AN39" s="15">
        <f t="shared" si="70"/>
        <v>0.96363636363636362</v>
      </c>
      <c r="AO39" s="16">
        <v>518</v>
      </c>
      <c r="AP39" s="16">
        <v>294</v>
      </c>
      <c r="AQ39" s="16">
        <v>0</v>
      </c>
      <c r="AR39" s="16">
        <v>294</v>
      </c>
      <c r="AS39" s="16">
        <v>177</v>
      </c>
      <c r="AT39" s="16">
        <v>117</v>
      </c>
      <c r="AU39" s="16">
        <v>224</v>
      </c>
      <c r="AV39" s="15">
        <f t="shared" si="15"/>
        <v>0.39795918367346939</v>
      </c>
      <c r="AW39" s="15">
        <f t="shared" si="16"/>
        <v>0.60204081632653061</v>
      </c>
      <c r="AX39" s="15">
        <f t="shared" si="17"/>
        <v>0</v>
      </c>
      <c r="AY39" s="15">
        <f t="shared" si="18"/>
        <v>1</v>
      </c>
      <c r="AZ39" s="16">
        <v>470</v>
      </c>
      <c r="BA39" s="16">
        <v>308</v>
      </c>
      <c r="BB39" s="16">
        <v>28</v>
      </c>
      <c r="BC39" s="16">
        <v>280</v>
      </c>
      <c r="BD39" s="16">
        <v>253</v>
      </c>
      <c r="BE39" s="16">
        <v>27</v>
      </c>
      <c r="BF39" s="16">
        <v>162</v>
      </c>
      <c r="BG39" s="15">
        <f t="shared" si="19"/>
        <v>9.6428571428571433E-2</v>
      </c>
      <c r="BH39" s="15">
        <f t="shared" si="20"/>
        <v>0.90357142857142858</v>
      </c>
      <c r="BI39" s="15">
        <f t="shared" si="21"/>
        <v>9.0909090909090912E-2</v>
      </c>
      <c r="BJ39" s="15">
        <f t="shared" si="22"/>
        <v>0.90909090909090906</v>
      </c>
      <c r="BK39" s="16">
        <v>856</v>
      </c>
      <c r="BL39" s="16">
        <v>638</v>
      </c>
      <c r="BM39" s="16">
        <v>41</v>
      </c>
      <c r="BN39" s="16">
        <v>597</v>
      </c>
      <c r="BO39" s="16">
        <v>508</v>
      </c>
      <c r="BP39" s="16">
        <v>89</v>
      </c>
      <c r="BQ39" s="16">
        <v>218</v>
      </c>
      <c r="BR39" s="16">
        <v>723</v>
      </c>
      <c r="BS39" s="16">
        <v>577</v>
      </c>
      <c r="BT39" s="16">
        <v>0</v>
      </c>
      <c r="BU39" s="16">
        <v>577</v>
      </c>
      <c r="BV39" s="16">
        <v>482</v>
      </c>
      <c r="BW39" s="16">
        <v>95</v>
      </c>
      <c r="BX39" s="16">
        <v>146</v>
      </c>
      <c r="BY39" s="15">
        <f t="shared" si="23"/>
        <v>0.18764302059496568</v>
      </c>
      <c r="BZ39" s="15">
        <f t="shared" si="24"/>
        <v>0.81235697940503437</v>
      </c>
      <c r="CA39" s="15">
        <f t="shared" si="25"/>
        <v>3.7974683544303799E-2</v>
      </c>
      <c r="CB39" s="15">
        <f t="shared" si="25"/>
        <v>0.96202531645569622</v>
      </c>
      <c r="CC39" s="16">
        <v>240</v>
      </c>
      <c r="CD39" s="16">
        <v>151</v>
      </c>
      <c r="CE39" s="16">
        <v>0</v>
      </c>
      <c r="CF39" s="16">
        <v>151</v>
      </c>
      <c r="CG39" s="16">
        <v>129</v>
      </c>
      <c r="CH39" s="16">
        <v>22</v>
      </c>
      <c r="CI39" s="16">
        <v>89</v>
      </c>
      <c r="CJ39" s="16">
        <v>71</v>
      </c>
      <c r="CK39" s="16">
        <v>36</v>
      </c>
      <c r="CL39" s="16">
        <v>0</v>
      </c>
      <c r="CM39" s="16">
        <v>36</v>
      </c>
      <c r="CN39" s="16">
        <v>33</v>
      </c>
      <c r="CO39" s="16">
        <v>3</v>
      </c>
      <c r="CP39" s="16">
        <v>35</v>
      </c>
      <c r="CQ39" s="16">
        <v>56</v>
      </c>
      <c r="CR39" s="16">
        <v>23</v>
      </c>
      <c r="CS39" s="16">
        <v>0</v>
      </c>
      <c r="CT39" s="16">
        <v>23</v>
      </c>
      <c r="CU39" s="16">
        <v>23</v>
      </c>
      <c r="CV39" s="16">
        <v>0</v>
      </c>
      <c r="CW39" s="16">
        <v>33</v>
      </c>
      <c r="CX39" s="16">
        <v>147</v>
      </c>
      <c r="CY39" s="16">
        <v>57</v>
      </c>
      <c r="CZ39" s="16">
        <v>53</v>
      </c>
      <c r="DA39" s="16">
        <v>4</v>
      </c>
      <c r="DB39" s="16">
        <v>90</v>
      </c>
      <c r="DC39" s="16">
        <v>64</v>
      </c>
      <c r="DD39" s="16">
        <v>0</v>
      </c>
      <c r="DE39" s="16">
        <v>0</v>
      </c>
      <c r="DF39" s="16">
        <v>0</v>
      </c>
      <c r="DG39" s="16">
        <v>64</v>
      </c>
      <c r="DH39" s="16">
        <v>55</v>
      </c>
      <c r="DI39" s="16">
        <v>13</v>
      </c>
      <c r="DJ39" s="16">
        <v>13</v>
      </c>
      <c r="DK39" s="16">
        <v>0</v>
      </c>
      <c r="DL39" s="16">
        <v>42</v>
      </c>
      <c r="DM39" s="15">
        <f t="shared" si="26"/>
        <v>0.10357142857142858</v>
      </c>
      <c r="DN39" s="15">
        <f t="shared" si="27"/>
        <v>0.89642857142857146</v>
      </c>
      <c r="DO39" s="15">
        <f t="shared" si="28"/>
        <v>0</v>
      </c>
      <c r="DP39" s="15">
        <f t="shared" si="28"/>
        <v>1</v>
      </c>
      <c r="DQ39" s="16"/>
    </row>
    <row r="40" spans="1:121" s="11" customFormat="1" x14ac:dyDescent="0.45">
      <c r="A40" s="12" t="s">
        <v>162</v>
      </c>
      <c r="B40" s="12">
        <v>6111</v>
      </c>
      <c r="C40" s="12">
        <v>2986</v>
      </c>
      <c r="D40" s="13">
        <v>308</v>
      </c>
      <c r="E40" s="14">
        <v>97</v>
      </c>
      <c r="F40" s="12">
        <v>0</v>
      </c>
      <c r="G40" s="12">
        <v>97</v>
      </c>
      <c r="H40" s="12">
        <v>13</v>
      </c>
      <c r="I40" s="12">
        <v>84</v>
      </c>
      <c r="J40" s="12">
        <v>211</v>
      </c>
      <c r="K40" s="15">
        <f t="shared" si="63"/>
        <v>0.865979381443299</v>
      </c>
      <c r="L40" s="15">
        <f t="shared" si="64"/>
        <v>0.13402061855670103</v>
      </c>
      <c r="M40" s="15">
        <f t="shared" si="65"/>
        <v>0</v>
      </c>
      <c r="N40" s="15">
        <f t="shared" si="66"/>
        <v>1</v>
      </c>
      <c r="O40" s="16">
        <v>259</v>
      </c>
      <c r="P40" s="16">
        <v>128</v>
      </c>
      <c r="Q40" s="16">
        <v>2</v>
      </c>
      <c r="R40" s="16">
        <v>126</v>
      </c>
      <c r="S40" s="16">
        <v>101</v>
      </c>
      <c r="T40" s="16">
        <v>25</v>
      </c>
      <c r="U40" s="16">
        <v>131</v>
      </c>
      <c r="V40" s="15">
        <f t="shared" si="4"/>
        <v>0.1984126984126984</v>
      </c>
      <c r="W40" s="15">
        <f t="shared" si="5"/>
        <v>0.80158730158730163</v>
      </c>
      <c r="X40" s="15">
        <f t="shared" si="6"/>
        <v>1.5625E-2</v>
      </c>
      <c r="Y40" s="15">
        <f t="shared" si="7"/>
        <v>0.984375</v>
      </c>
      <c r="Z40" s="16">
        <v>239</v>
      </c>
      <c r="AA40" s="16">
        <v>127</v>
      </c>
      <c r="AB40" s="16">
        <v>0</v>
      </c>
      <c r="AC40" s="16">
        <v>127</v>
      </c>
      <c r="AD40" s="16">
        <v>90</v>
      </c>
      <c r="AE40" s="16">
        <v>37</v>
      </c>
      <c r="AF40" s="16">
        <v>112</v>
      </c>
      <c r="AG40" s="15">
        <f t="shared" si="8"/>
        <v>0.29133858267716534</v>
      </c>
      <c r="AH40" s="15">
        <f t="shared" si="9"/>
        <v>0.70866141732283461</v>
      </c>
      <c r="AI40" s="15">
        <f t="shared" si="10"/>
        <v>0</v>
      </c>
      <c r="AJ40" s="15">
        <f t="shared" si="11"/>
        <v>1</v>
      </c>
      <c r="AK40" s="15">
        <f t="shared" si="12"/>
        <v>0.24505928853754941</v>
      </c>
      <c r="AL40" s="15">
        <f t="shared" si="13"/>
        <v>0.75494071146245056</v>
      </c>
      <c r="AM40" s="15">
        <f t="shared" si="70"/>
        <v>7.8431372549019607E-3</v>
      </c>
      <c r="AN40" s="15">
        <f t="shared" si="70"/>
        <v>0.99215686274509807</v>
      </c>
      <c r="AO40" s="16">
        <v>286</v>
      </c>
      <c r="AP40" s="16">
        <v>190</v>
      </c>
      <c r="AQ40" s="16">
        <v>0</v>
      </c>
      <c r="AR40" s="16">
        <v>190</v>
      </c>
      <c r="AS40" s="16">
        <v>116</v>
      </c>
      <c r="AT40" s="16">
        <v>74</v>
      </c>
      <c r="AU40" s="16">
        <v>96</v>
      </c>
      <c r="AV40" s="15">
        <f t="shared" si="15"/>
        <v>0.38947368421052631</v>
      </c>
      <c r="AW40" s="15">
        <f t="shared" si="16"/>
        <v>0.61052631578947369</v>
      </c>
      <c r="AX40" s="15">
        <f t="shared" si="17"/>
        <v>0</v>
      </c>
      <c r="AY40" s="15">
        <f t="shared" si="18"/>
        <v>1</v>
      </c>
      <c r="AZ40" s="16">
        <v>271</v>
      </c>
      <c r="BA40" s="16">
        <v>117</v>
      </c>
      <c r="BB40" s="16">
        <v>0</v>
      </c>
      <c r="BC40" s="16">
        <v>117</v>
      </c>
      <c r="BD40" s="16">
        <v>70</v>
      </c>
      <c r="BE40" s="16">
        <v>47</v>
      </c>
      <c r="BF40" s="16">
        <v>154</v>
      </c>
      <c r="BG40" s="15">
        <f t="shared" si="19"/>
        <v>0.40170940170940173</v>
      </c>
      <c r="BH40" s="15">
        <f t="shared" si="20"/>
        <v>0.59829059829059827</v>
      </c>
      <c r="BI40" s="15">
        <f t="shared" si="21"/>
        <v>0</v>
      </c>
      <c r="BJ40" s="15">
        <f t="shared" si="22"/>
        <v>1</v>
      </c>
      <c r="BK40" s="16">
        <v>702</v>
      </c>
      <c r="BL40" s="16">
        <v>470</v>
      </c>
      <c r="BM40" s="16">
        <v>0</v>
      </c>
      <c r="BN40" s="16">
        <v>470</v>
      </c>
      <c r="BO40" s="16">
        <v>398</v>
      </c>
      <c r="BP40" s="16">
        <v>72</v>
      </c>
      <c r="BQ40" s="16">
        <v>232</v>
      </c>
      <c r="BR40" s="16">
        <v>455</v>
      </c>
      <c r="BS40" s="16">
        <v>374</v>
      </c>
      <c r="BT40" s="16">
        <v>0</v>
      </c>
      <c r="BU40" s="16">
        <v>374</v>
      </c>
      <c r="BV40" s="16">
        <v>318</v>
      </c>
      <c r="BW40" s="16">
        <v>56</v>
      </c>
      <c r="BX40" s="16">
        <v>81</v>
      </c>
      <c r="BY40" s="15">
        <f t="shared" si="23"/>
        <v>0.2163336229365769</v>
      </c>
      <c r="BZ40" s="15">
        <f t="shared" si="24"/>
        <v>0.78366637706342313</v>
      </c>
      <c r="CA40" s="15">
        <f t="shared" si="25"/>
        <v>0</v>
      </c>
      <c r="CB40" s="15">
        <f t="shared" si="25"/>
        <v>1</v>
      </c>
      <c r="CC40" s="16">
        <v>192</v>
      </c>
      <c r="CD40" s="16">
        <v>58</v>
      </c>
      <c r="CE40" s="16">
        <v>0</v>
      </c>
      <c r="CF40" s="16">
        <v>58</v>
      </c>
      <c r="CG40" s="16">
        <v>58</v>
      </c>
      <c r="CH40" s="16">
        <v>0</v>
      </c>
      <c r="CI40" s="16">
        <v>134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132</v>
      </c>
      <c r="CR40" s="16">
        <v>81</v>
      </c>
      <c r="CS40" s="16">
        <v>0</v>
      </c>
      <c r="CT40" s="16">
        <v>81</v>
      </c>
      <c r="CU40" s="16">
        <v>48</v>
      </c>
      <c r="CV40" s="16">
        <v>33</v>
      </c>
      <c r="CW40" s="16">
        <v>51</v>
      </c>
      <c r="CX40" s="16">
        <v>62</v>
      </c>
      <c r="CY40" s="16">
        <v>37</v>
      </c>
      <c r="CZ40" s="16">
        <v>37</v>
      </c>
      <c r="DA40" s="16">
        <v>0</v>
      </c>
      <c r="DB40" s="16">
        <v>25</v>
      </c>
      <c r="DC40" s="16">
        <v>53</v>
      </c>
      <c r="DD40" s="16">
        <v>0</v>
      </c>
      <c r="DE40" s="16">
        <v>0</v>
      </c>
      <c r="DF40" s="16">
        <v>0</v>
      </c>
      <c r="DG40" s="16">
        <v>53</v>
      </c>
      <c r="DH40" s="16">
        <v>27</v>
      </c>
      <c r="DI40" s="16">
        <v>0</v>
      </c>
      <c r="DJ40" s="16">
        <v>0</v>
      </c>
      <c r="DK40" s="16">
        <v>0</v>
      </c>
      <c r="DL40" s="16">
        <v>27</v>
      </c>
      <c r="DM40" s="15">
        <f t="shared" si="26"/>
        <v>0.1875</v>
      </c>
      <c r="DN40" s="15">
        <f t="shared" si="27"/>
        <v>0.8125</v>
      </c>
      <c r="DO40" s="15">
        <f t="shared" si="28"/>
        <v>0</v>
      </c>
      <c r="DP40" s="15">
        <f t="shared" si="28"/>
        <v>1</v>
      </c>
      <c r="DQ40" s="16"/>
    </row>
    <row r="41" spans="1:121" s="6" customFormat="1" x14ac:dyDescent="0.45">
      <c r="A41" s="12" t="s">
        <v>114</v>
      </c>
      <c r="B41" s="12">
        <f>SUM(B42:B46)</f>
        <v>130767</v>
      </c>
      <c r="C41" s="12">
        <f t="shared" ref="C41:J41" si="80">SUM(C42:C46)</f>
        <v>61956</v>
      </c>
      <c r="D41" s="12">
        <f t="shared" si="80"/>
        <v>6578</v>
      </c>
      <c r="E41" s="12">
        <f t="shared" si="80"/>
        <v>2556</v>
      </c>
      <c r="F41" s="12">
        <f t="shared" si="80"/>
        <v>13</v>
      </c>
      <c r="G41" s="12">
        <f t="shared" si="80"/>
        <v>2543</v>
      </c>
      <c r="H41" s="12">
        <f t="shared" si="80"/>
        <v>1731</v>
      </c>
      <c r="I41" s="12">
        <f t="shared" si="80"/>
        <v>812</v>
      </c>
      <c r="J41" s="12">
        <f t="shared" si="80"/>
        <v>4022</v>
      </c>
      <c r="K41" s="15">
        <f t="shared" si="63"/>
        <v>0.31930790405033427</v>
      </c>
      <c r="L41" s="15">
        <f t="shared" si="64"/>
        <v>0.68069209594966573</v>
      </c>
      <c r="M41" s="15">
        <f t="shared" si="65"/>
        <v>5.0860719874804379E-3</v>
      </c>
      <c r="N41" s="15">
        <f t="shared" si="66"/>
        <v>0.99491392801251954</v>
      </c>
      <c r="O41" s="16">
        <f t="shared" ref="O41:U41" si="81">SUM(O42:O46)</f>
        <v>2389</v>
      </c>
      <c r="P41" s="16">
        <f t="shared" si="81"/>
        <v>1632</v>
      </c>
      <c r="Q41" s="16">
        <f t="shared" si="81"/>
        <v>38</v>
      </c>
      <c r="R41" s="16">
        <f t="shared" si="81"/>
        <v>1594</v>
      </c>
      <c r="S41" s="16">
        <f t="shared" si="81"/>
        <v>1243</v>
      </c>
      <c r="T41" s="16">
        <f t="shared" si="81"/>
        <v>351</v>
      </c>
      <c r="U41" s="16">
        <f t="shared" si="81"/>
        <v>757</v>
      </c>
      <c r="V41" s="15">
        <f t="shared" si="4"/>
        <v>0.22020075282308657</v>
      </c>
      <c r="W41" s="15">
        <f t="shared" si="5"/>
        <v>0.7797992471769134</v>
      </c>
      <c r="X41" s="15">
        <f t="shared" si="6"/>
        <v>2.3284313725490197E-2</v>
      </c>
      <c r="Y41" s="15">
        <f t="shared" si="7"/>
        <v>0.97671568627450978</v>
      </c>
      <c r="Z41" s="16">
        <f t="shared" ref="Z41:AF41" si="82">SUM(Z42:Z46)</f>
        <v>2902</v>
      </c>
      <c r="AA41" s="16">
        <f t="shared" si="82"/>
        <v>2103</v>
      </c>
      <c r="AB41" s="16">
        <f t="shared" si="82"/>
        <v>67</v>
      </c>
      <c r="AC41" s="16">
        <f t="shared" si="82"/>
        <v>2036</v>
      </c>
      <c r="AD41" s="16">
        <f t="shared" si="82"/>
        <v>1755</v>
      </c>
      <c r="AE41" s="16">
        <f t="shared" si="82"/>
        <v>281</v>
      </c>
      <c r="AF41" s="16">
        <f t="shared" si="82"/>
        <v>799</v>
      </c>
      <c r="AG41" s="15">
        <f t="shared" si="8"/>
        <v>0.13801571709233793</v>
      </c>
      <c r="AH41" s="15">
        <f t="shared" si="9"/>
        <v>0.86198428290766205</v>
      </c>
      <c r="AI41" s="15">
        <f t="shared" si="10"/>
        <v>3.1859248692344272E-2</v>
      </c>
      <c r="AJ41" s="15">
        <f t="shared" si="11"/>
        <v>0.96814075130765576</v>
      </c>
      <c r="AK41" s="15">
        <f t="shared" si="12"/>
        <v>0.17410468319559227</v>
      </c>
      <c r="AL41" s="15">
        <f t="shared" si="13"/>
        <v>0.82589531680440775</v>
      </c>
      <c r="AM41" s="15">
        <f t="shared" si="70"/>
        <v>2.8112449799196786E-2</v>
      </c>
      <c r="AN41" s="15">
        <f t="shared" si="70"/>
        <v>0.9718875502008032</v>
      </c>
      <c r="AO41" s="16">
        <f t="shared" ref="AO41:AU41" si="83">SUM(AO42:AO46)</f>
        <v>5557</v>
      </c>
      <c r="AP41" s="16">
        <f t="shared" si="83"/>
        <v>4417</v>
      </c>
      <c r="AQ41" s="16">
        <f t="shared" si="83"/>
        <v>70</v>
      </c>
      <c r="AR41" s="16">
        <f t="shared" si="83"/>
        <v>4347</v>
      </c>
      <c r="AS41" s="16">
        <f t="shared" si="83"/>
        <v>3715</v>
      </c>
      <c r="AT41" s="16">
        <f t="shared" si="83"/>
        <v>632</v>
      </c>
      <c r="AU41" s="16">
        <f t="shared" si="83"/>
        <v>1140</v>
      </c>
      <c r="AV41" s="15">
        <f t="shared" si="15"/>
        <v>0.14538762364849322</v>
      </c>
      <c r="AW41" s="15">
        <f t="shared" si="16"/>
        <v>0.85461237635150678</v>
      </c>
      <c r="AX41" s="15">
        <f t="shared" si="17"/>
        <v>1.5847860538827259E-2</v>
      </c>
      <c r="AY41" s="15">
        <f t="shared" si="18"/>
        <v>0.98415213946117275</v>
      </c>
      <c r="AZ41" s="16">
        <f t="shared" ref="AZ41:BF41" si="84">SUM(AZ42:AZ46)</f>
        <v>5231</v>
      </c>
      <c r="BA41" s="16">
        <f t="shared" si="84"/>
        <v>4330</v>
      </c>
      <c r="BB41" s="16">
        <f t="shared" si="84"/>
        <v>47</v>
      </c>
      <c r="BC41" s="16">
        <f t="shared" si="84"/>
        <v>4283</v>
      </c>
      <c r="BD41" s="16">
        <f t="shared" si="84"/>
        <v>3814</v>
      </c>
      <c r="BE41" s="16">
        <f t="shared" si="84"/>
        <v>469</v>
      </c>
      <c r="BF41" s="16">
        <f t="shared" si="84"/>
        <v>901</v>
      </c>
      <c r="BG41" s="15">
        <f t="shared" si="19"/>
        <v>0.10950268503385477</v>
      </c>
      <c r="BH41" s="15">
        <f t="shared" si="20"/>
        <v>0.89049731496614526</v>
      </c>
      <c r="BI41" s="15">
        <f t="shared" si="21"/>
        <v>1.0854503464203233E-2</v>
      </c>
      <c r="BJ41" s="15">
        <f t="shared" si="22"/>
        <v>0.98914549653579675</v>
      </c>
      <c r="BK41" s="16">
        <f>SUM(BK42:BK46)</f>
        <v>11953</v>
      </c>
      <c r="BL41" s="16">
        <f t="shared" ref="BL41:DL41" si="85">SUM(BL42:BL46)</f>
        <v>9714</v>
      </c>
      <c r="BM41" s="16">
        <f t="shared" si="85"/>
        <v>105</v>
      </c>
      <c r="BN41" s="16">
        <f t="shared" si="85"/>
        <v>9609</v>
      </c>
      <c r="BO41" s="16">
        <f t="shared" si="85"/>
        <v>8648</v>
      </c>
      <c r="BP41" s="16">
        <f t="shared" si="85"/>
        <v>961</v>
      </c>
      <c r="BQ41" s="16">
        <f t="shared" si="85"/>
        <v>2239</v>
      </c>
      <c r="BR41" s="16">
        <f t="shared" si="85"/>
        <v>12213</v>
      </c>
      <c r="BS41" s="16">
        <f t="shared" si="85"/>
        <v>9137</v>
      </c>
      <c r="BT41" s="16">
        <f t="shared" si="85"/>
        <v>13</v>
      </c>
      <c r="BU41" s="16">
        <f t="shared" si="85"/>
        <v>9124</v>
      </c>
      <c r="BV41" s="16">
        <f t="shared" si="85"/>
        <v>8407</v>
      </c>
      <c r="BW41" s="16">
        <f t="shared" si="85"/>
        <v>717</v>
      </c>
      <c r="BX41" s="16">
        <f t="shared" si="85"/>
        <v>3076</v>
      </c>
      <c r="BY41" s="15">
        <f t="shared" si="23"/>
        <v>0.10156050140700947</v>
      </c>
      <c r="BZ41" s="15">
        <f t="shared" si="24"/>
        <v>0.89843949859299055</v>
      </c>
      <c r="CA41" s="15">
        <f t="shared" si="25"/>
        <v>8.5151097905645338E-3</v>
      </c>
      <c r="CB41" s="15">
        <f t="shared" si="25"/>
        <v>0.99148489020943542</v>
      </c>
      <c r="CC41" s="16">
        <f t="shared" si="85"/>
        <v>4847</v>
      </c>
      <c r="CD41" s="16">
        <f t="shared" si="85"/>
        <v>3142</v>
      </c>
      <c r="CE41" s="16">
        <f t="shared" si="85"/>
        <v>9</v>
      </c>
      <c r="CF41" s="16">
        <f t="shared" si="85"/>
        <v>3133</v>
      </c>
      <c r="CG41" s="16">
        <f t="shared" si="85"/>
        <v>2983</v>
      </c>
      <c r="CH41" s="16">
        <f t="shared" si="85"/>
        <v>150</v>
      </c>
      <c r="CI41" s="16">
        <f t="shared" si="85"/>
        <v>1705</v>
      </c>
      <c r="CJ41" s="16">
        <f t="shared" si="85"/>
        <v>1622</v>
      </c>
      <c r="CK41" s="16">
        <f t="shared" si="85"/>
        <v>904</v>
      </c>
      <c r="CL41" s="16">
        <f t="shared" si="85"/>
        <v>0</v>
      </c>
      <c r="CM41" s="16">
        <f t="shared" si="85"/>
        <v>904</v>
      </c>
      <c r="CN41" s="16">
        <f t="shared" si="85"/>
        <v>782</v>
      </c>
      <c r="CO41" s="16">
        <f t="shared" si="85"/>
        <v>122</v>
      </c>
      <c r="CP41" s="16">
        <f t="shared" si="85"/>
        <v>718</v>
      </c>
      <c r="CQ41" s="16">
        <f t="shared" si="85"/>
        <v>2643</v>
      </c>
      <c r="CR41" s="16">
        <f t="shared" si="85"/>
        <v>1042</v>
      </c>
      <c r="CS41" s="16">
        <f t="shared" si="85"/>
        <v>0</v>
      </c>
      <c r="CT41" s="16">
        <f t="shared" si="85"/>
        <v>1042</v>
      </c>
      <c r="CU41" s="16">
        <f t="shared" si="85"/>
        <v>1033</v>
      </c>
      <c r="CV41" s="16">
        <f t="shared" si="85"/>
        <v>9</v>
      </c>
      <c r="CW41" s="16">
        <f t="shared" si="85"/>
        <v>1601</v>
      </c>
      <c r="CX41" s="16">
        <f t="shared" si="85"/>
        <v>2791</v>
      </c>
      <c r="CY41" s="16">
        <f t="shared" si="85"/>
        <v>645</v>
      </c>
      <c r="CZ41" s="16">
        <f t="shared" si="85"/>
        <v>588</v>
      </c>
      <c r="DA41" s="16">
        <f t="shared" si="85"/>
        <v>57</v>
      </c>
      <c r="DB41" s="16">
        <f t="shared" si="85"/>
        <v>2146</v>
      </c>
      <c r="DC41" s="16">
        <f t="shared" si="85"/>
        <v>1420</v>
      </c>
      <c r="DD41" s="16">
        <f t="shared" si="85"/>
        <v>251</v>
      </c>
      <c r="DE41" s="16">
        <f t="shared" si="85"/>
        <v>209</v>
      </c>
      <c r="DF41" s="16">
        <f t="shared" si="85"/>
        <v>42</v>
      </c>
      <c r="DG41" s="16">
        <f t="shared" si="85"/>
        <v>1169</v>
      </c>
      <c r="DH41" s="16">
        <f t="shared" si="85"/>
        <v>1810</v>
      </c>
      <c r="DI41" s="16">
        <f t="shared" si="85"/>
        <v>125</v>
      </c>
      <c r="DJ41" s="16">
        <f t="shared" si="85"/>
        <v>66</v>
      </c>
      <c r="DK41" s="16">
        <f t="shared" si="85"/>
        <v>59</v>
      </c>
      <c r="DL41" s="16">
        <f t="shared" si="85"/>
        <v>1685</v>
      </c>
      <c r="DM41" s="15">
        <f t="shared" si="26"/>
        <v>7.1967213114754097E-2</v>
      </c>
      <c r="DN41" s="15">
        <f t="shared" si="27"/>
        <v>0.92803278688524593</v>
      </c>
      <c r="DO41" s="15">
        <f t="shared" si="28"/>
        <v>2.2244191794364805E-3</v>
      </c>
      <c r="DP41" s="15">
        <f t="shared" si="28"/>
        <v>0.9977755808205635</v>
      </c>
      <c r="DQ41" s="16"/>
    </row>
    <row r="42" spans="1:121" s="6" customFormat="1" x14ac:dyDescent="0.45">
      <c r="A42" s="12" t="s">
        <v>163</v>
      </c>
      <c r="B42" s="12">
        <v>30672</v>
      </c>
      <c r="C42" s="12">
        <v>14275</v>
      </c>
      <c r="D42" s="13">
        <v>1631</v>
      </c>
      <c r="E42" s="14">
        <v>648</v>
      </c>
      <c r="F42" s="12">
        <v>0</v>
      </c>
      <c r="G42" s="12">
        <v>648</v>
      </c>
      <c r="H42" s="12">
        <v>441</v>
      </c>
      <c r="I42" s="12">
        <v>207</v>
      </c>
      <c r="J42" s="12">
        <v>983</v>
      </c>
      <c r="K42" s="15">
        <f t="shared" si="63"/>
        <v>0.31944444444444442</v>
      </c>
      <c r="L42" s="15">
        <f t="shared" si="64"/>
        <v>0.68055555555555558</v>
      </c>
      <c r="M42" s="15">
        <f t="shared" si="65"/>
        <v>0</v>
      </c>
      <c r="N42" s="15">
        <f t="shared" si="66"/>
        <v>1</v>
      </c>
      <c r="O42" s="16">
        <v>700</v>
      </c>
      <c r="P42" s="16">
        <v>515</v>
      </c>
      <c r="Q42" s="16">
        <v>12</v>
      </c>
      <c r="R42" s="16">
        <v>503</v>
      </c>
      <c r="S42" s="16">
        <v>393</v>
      </c>
      <c r="T42" s="16">
        <v>110</v>
      </c>
      <c r="U42" s="16">
        <v>185</v>
      </c>
      <c r="V42" s="15">
        <f t="shared" si="4"/>
        <v>0.21868787276341947</v>
      </c>
      <c r="W42" s="15">
        <f t="shared" si="5"/>
        <v>0.7813121272365805</v>
      </c>
      <c r="X42" s="15">
        <f t="shared" si="6"/>
        <v>2.3300970873786409E-2</v>
      </c>
      <c r="Y42" s="15">
        <f t="shared" si="7"/>
        <v>0.97669902912621365</v>
      </c>
      <c r="Z42" s="16">
        <v>516</v>
      </c>
      <c r="AA42" s="16">
        <v>347</v>
      </c>
      <c r="AB42" s="16">
        <v>15</v>
      </c>
      <c r="AC42" s="16">
        <v>332</v>
      </c>
      <c r="AD42" s="16">
        <v>264</v>
      </c>
      <c r="AE42" s="16">
        <v>68</v>
      </c>
      <c r="AF42" s="16">
        <v>169</v>
      </c>
      <c r="AG42" s="15">
        <f t="shared" si="8"/>
        <v>0.20481927710843373</v>
      </c>
      <c r="AH42" s="15">
        <f t="shared" si="9"/>
        <v>0.79518072289156627</v>
      </c>
      <c r="AI42" s="15">
        <f t="shared" si="10"/>
        <v>4.3227665706051875E-2</v>
      </c>
      <c r="AJ42" s="15">
        <f t="shared" si="11"/>
        <v>0.95677233429394815</v>
      </c>
      <c r="AK42" s="15">
        <f t="shared" si="12"/>
        <v>0.21317365269461078</v>
      </c>
      <c r="AL42" s="15">
        <f t="shared" si="13"/>
        <v>0.78682634730538925</v>
      </c>
      <c r="AM42" s="15">
        <f t="shared" si="70"/>
        <v>3.1322505800464036E-2</v>
      </c>
      <c r="AN42" s="15">
        <f t="shared" si="70"/>
        <v>0.96867749419953597</v>
      </c>
      <c r="AO42" s="16">
        <v>1189</v>
      </c>
      <c r="AP42" s="16">
        <v>997</v>
      </c>
      <c r="AQ42" s="16">
        <v>27</v>
      </c>
      <c r="AR42" s="16">
        <v>970</v>
      </c>
      <c r="AS42" s="16">
        <v>846</v>
      </c>
      <c r="AT42" s="16">
        <v>124</v>
      </c>
      <c r="AU42" s="16">
        <v>192</v>
      </c>
      <c r="AV42" s="15">
        <f t="shared" si="15"/>
        <v>0.12783505154639174</v>
      </c>
      <c r="AW42" s="15">
        <f t="shared" si="16"/>
        <v>0.87216494845360826</v>
      </c>
      <c r="AX42" s="15">
        <f t="shared" si="17"/>
        <v>2.7081243731193579E-2</v>
      </c>
      <c r="AY42" s="15">
        <f t="shared" si="18"/>
        <v>0.97291875626880642</v>
      </c>
      <c r="AZ42" s="16">
        <v>1092</v>
      </c>
      <c r="BA42" s="16">
        <v>921</v>
      </c>
      <c r="BB42" s="16">
        <v>20</v>
      </c>
      <c r="BC42" s="16">
        <v>901</v>
      </c>
      <c r="BD42" s="16">
        <v>832</v>
      </c>
      <c r="BE42" s="16">
        <v>69</v>
      </c>
      <c r="BF42" s="16">
        <v>171</v>
      </c>
      <c r="BG42" s="15">
        <f t="shared" si="19"/>
        <v>7.6581576026637066E-2</v>
      </c>
      <c r="BH42" s="15">
        <f t="shared" si="20"/>
        <v>0.92341842397336293</v>
      </c>
      <c r="BI42" s="15">
        <f t="shared" si="21"/>
        <v>2.1715526601520086E-2</v>
      </c>
      <c r="BJ42" s="15">
        <f t="shared" si="22"/>
        <v>0.9782844733984799</v>
      </c>
      <c r="BK42" s="16">
        <v>2545</v>
      </c>
      <c r="BL42" s="16">
        <v>2029</v>
      </c>
      <c r="BM42" s="16">
        <v>6</v>
      </c>
      <c r="BN42" s="16">
        <v>2023</v>
      </c>
      <c r="BO42" s="16">
        <v>1816</v>
      </c>
      <c r="BP42" s="16">
        <v>207</v>
      </c>
      <c r="BQ42" s="16">
        <v>516</v>
      </c>
      <c r="BR42" s="16">
        <v>3001</v>
      </c>
      <c r="BS42" s="16">
        <v>2272</v>
      </c>
      <c r="BT42" s="16">
        <v>13</v>
      </c>
      <c r="BU42" s="16">
        <v>2259</v>
      </c>
      <c r="BV42" s="16">
        <v>2175</v>
      </c>
      <c r="BW42" s="16">
        <v>84</v>
      </c>
      <c r="BX42" s="16">
        <v>729</v>
      </c>
      <c r="BY42" s="15">
        <f t="shared" si="23"/>
        <v>7.8660815862181044E-2</v>
      </c>
      <c r="BZ42" s="15">
        <f t="shared" si="24"/>
        <v>0.9213391841378189</v>
      </c>
      <c r="CA42" s="15">
        <f t="shared" si="25"/>
        <v>1.0612638687891944E-2</v>
      </c>
      <c r="CB42" s="15">
        <f t="shared" si="25"/>
        <v>0.98938736131210803</v>
      </c>
      <c r="CC42" s="16">
        <v>1079</v>
      </c>
      <c r="CD42" s="16">
        <v>662</v>
      </c>
      <c r="CE42" s="16">
        <v>0</v>
      </c>
      <c r="CF42" s="16">
        <v>662</v>
      </c>
      <c r="CG42" s="16">
        <v>638</v>
      </c>
      <c r="CH42" s="16">
        <v>24</v>
      </c>
      <c r="CI42" s="16">
        <v>417</v>
      </c>
      <c r="CJ42" s="16">
        <v>248</v>
      </c>
      <c r="CK42" s="16">
        <v>161</v>
      </c>
      <c r="CL42" s="16">
        <v>0</v>
      </c>
      <c r="CM42" s="16">
        <v>161</v>
      </c>
      <c r="CN42" s="16">
        <v>142</v>
      </c>
      <c r="CO42" s="16">
        <v>19</v>
      </c>
      <c r="CP42" s="16">
        <v>87</v>
      </c>
      <c r="CQ42" s="16">
        <v>580</v>
      </c>
      <c r="CR42" s="16">
        <v>315</v>
      </c>
      <c r="CS42" s="16">
        <v>0</v>
      </c>
      <c r="CT42" s="16">
        <v>315</v>
      </c>
      <c r="CU42" s="16">
        <v>306</v>
      </c>
      <c r="CV42" s="16">
        <v>9</v>
      </c>
      <c r="CW42" s="16">
        <v>265</v>
      </c>
      <c r="CX42" s="16">
        <v>820</v>
      </c>
      <c r="CY42" s="16">
        <v>249</v>
      </c>
      <c r="CZ42" s="16">
        <v>249</v>
      </c>
      <c r="DA42" s="16">
        <v>0</v>
      </c>
      <c r="DB42" s="16">
        <v>571</v>
      </c>
      <c r="DC42" s="16">
        <v>433</v>
      </c>
      <c r="DD42" s="16">
        <v>83</v>
      </c>
      <c r="DE42" s="16">
        <v>83</v>
      </c>
      <c r="DF42" s="16">
        <v>0</v>
      </c>
      <c r="DG42" s="16">
        <v>350</v>
      </c>
      <c r="DH42" s="16">
        <v>441</v>
      </c>
      <c r="DI42" s="16">
        <v>25</v>
      </c>
      <c r="DJ42" s="16">
        <v>17</v>
      </c>
      <c r="DK42" s="16">
        <v>8</v>
      </c>
      <c r="DL42" s="16">
        <v>416</v>
      </c>
      <c r="DM42" s="15">
        <f t="shared" si="26"/>
        <v>4.0133779264214048E-2</v>
      </c>
      <c r="DN42" s="15">
        <f t="shared" si="27"/>
        <v>0.95986622073578598</v>
      </c>
      <c r="DO42" s="15">
        <f t="shared" si="28"/>
        <v>0</v>
      </c>
      <c r="DP42" s="15">
        <f t="shared" si="28"/>
        <v>1</v>
      </c>
      <c r="DQ42" s="16"/>
    </row>
    <row r="43" spans="1:121" s="6" customFormat="1" x14ac:dyDescent="0.45">
      <c r="A43" s="12" t="s">
        <v>164</v>
      </c>
      <c r="B43" s="12">
        <v>5896</v>
      </c>
      <c r="C43" s="12">
        <v>2856</v>
      </c>
      <c r="D43" s="13">
        <v>162</v>
      </c>
      <c r="E43" s="14">
        <v>42</v>
      </c>
      <c r="F43" s="12">
        <v>0</v>
      </c>
      <c r="G43" s="12">
        <v>42</v>
      </c>
      <c r="H43" s="12">
        <v>36</v>
      </c>
      <c r="I43" s="12">
        <v>6</v>
      </c>
      <c r="J43" s="12">
        <v>120</v>
      </c>
      <c r="K43" s="15">
        <f t="shared" si="63"/>
        <v>0.14285714285714285</v>
      </c>
      <c r="L43" s="15">
        <f t="shared" si="64"/>
        <v>0.8571428571428571</v>
      </c>
      <c r="M43" s="15">
        <f t="shared" si="65"/>
        <v>0</v>
      </c>
      <c r="N43" s="15">
        <f t="shared" si="66"/>
        <v>1</v>
      </c>
      <c r="O43" s="16">
        <v>96</v>
      </c>
      <c r="P43" s="16">
        <v>86</v>
      </c>
      <c r="Q43" s="16">
        <v>0</v>
      </c>
      <c r="R43" s="16">
        <v>86</v>
      </c>
      <c r="S43" s="16">
        <v>44</v>
      </c>
      <c r="T43" s="16">
        <v>42</v>
      </c>
      <c r="U43" s="16">
        <v>10</v>
      </c>
      <c r="V43" s="15">
        <f t="shared" si="4"/>
        <v>0.48837209302325579</v>
      </c>
      <c r="W43" s="15">
        <f t="shared" si="5"/>
        <v>0.51162790697674421</v>
      </c>
      <c r="X43" s="15">
        <f t="shared" si="6"/>
        <v>0</v>
      </c>
      <c r="Y43" s="15">
        <f t="shared" si="7"/>
        <v>1</v>
      </c>
      <c r="Z43" s="16">
        <v>92</v>
      </c>
      <c r="AA43" s="16">
        <v>92</v>
      </c>
      <c r="AB43" s="16">
        <v>0</v>
      </c>
      <c r="AC43" s="16">
        <v>92</v>
      </c>
      <c r="AD43" s="16">
        <v>57</v>
      </c>
      <c r="AE43" s="16">
        <v>35</v>
      </c>
      <c r="AF43" s="16">
        <v>0</v>
      </c>
      <c r="AG43" s="15">
        <f t="shared" si="8"/>
        <v>0.38043478260869568</v>
      </c>
      <c r="AH43" s="15">
        <f t="shared" si="9"/>
        <v>0.61956521739130432</v>
      </c>
      <c r="AI43" s="15">
        <f t="shared" si="10"/>
        <v>0</v>
      </c>
      <c r="AJ43" s="15">
        <f t="shared" si="11"/>
        <v>1</v>
      </c>
      <c r="AK43" s="15">
        <f t="shared" si="12"/>
        <v>0.43258426966292135</v>
      </c>
      <c r="AL43" s="15">
        <f t="shared" si="13"/>
        <v>0.56741573033707871</v>
      </c>
      <c r="AM43" s="15">
        <f t="shared" si="70"/>
        <v>0</v>
      </c>
      <c r="AN43" s="15">
        <f t="shared" si="70"/>
        <v>1</v>
      </c>
      <c r="AO43" s="16">
        <v>164</v>
      </c>
      <c r="AP43" s="16">
        <v>154</v>
      </c>
      <c r="AQ43" s="16">
        <v>0</v>
      </c>
      <c r="AR43" s="16">
        <v>154</v>
      </c>
      <c r="AS43" s="16">
        <v>130</v>
      </c>
      <c r="AT43" s="16">
        <v>24</v>
      </c>
      <c r="AU43" s="16">
        <v>10</v>
      </c>
      <c r="AV43" s="15">
        <f t="shared" si="15"/>
        <v>0.15584415584415584</v>
      </c>
      <c r="AW43" s="15">
        <f t="shared" si="16"/>
        <v>0.8441558441558441</v>
      </c>
      <c r="AX43" s="15">
        <f t="shared" si="17"/>
        <v>0</v>
      </c>
      <c r="AY43" s="15">
        <f t="shared" si="18"/>
        <v>1</v>
      </c>
      <c r="AZ43" s="16">
        <v>273</v>
      </c>
      <c r="BA43" s="16">
        <v>232</v>
      </c>
      <c r="BB43" s="16">
        <v>0</v>
      </c>
      <c r="BC43" s="16">
        <v>232</v>
      </c>
      <c r="BD43" s="16">
        <v>221</v>
      </c>
      <c r="BE43" s="16">
        <v>11</v>
      </c>
      <c r="BF43" s="16">
        <v>41</v>
      </c>
      <c r="BG43" s="15">
        <f t="shared" si="19"/>
        <v>4.7413793103448273E-2</v>
      </c>
      <c r="BH43" s="15">
        <f t="shared" si="20"/>
        <v>0.95258620689655171</v>
      </c>
      <c r="BI43" s="15">
        <f t="shared" si="21"/>
        <v>0</v>
      </c>
      <c r="BJ43" s="15">
        <f t="shared" si="22"/>
        <v>1</v>
      </c>
      <c r="BK43" s="16">
        <v>441</v>
      </c>
      <c r="BL43" s="16">
        <v>418</v>
      </c>
      <c r="BM43" s="16">
        <v>0</v>
      </c>
      <c r="BN43" s="16">
        <v>418</v>
      </c>
      <c r="BO43" s="16">
        <v>392</v>
      </c>
      <c r="BP43" s="16">
        <v>26</v>
      </c>
      <c r="BQ43" s="16">
        <v>23</v>
      </c>
      <c r="BR43" s="16">
        <v>848</v>
      </c>
      <c r="BS43" s="16">
        <v>661</v>
      </c>
      <c r="BT43" s="16">
        <v>0</v>
      </c>
      <c r="BU43" s="16">
        <v>661</v>
      </c>
      <c r="BV43" s="16">
        <v>612</v>
      </c>
      <c r="BW43" s="16">
        <v>49</v>
      </c>
      <c r="BX43" s="16">
        <v>187</v>
      </c>
      <c r="BY43" s="15">
        <f t="shared" si="23"/>
        <v>7.5085324232081918E-2</v>
      </c>
      <c r="BZ43" s="15">
        <f t="shared" si="24"/>
        <v>0.92491467576791808</v>
      </c>
      <c r="CA43" s="15">
        <f t="shared" si="25"/>
        <v>0</v>
      </c>
      <c r="CB43" s="15">
        <f t="shared" si="25"/>
        <v>1</v>
      </c>
      <c r="CC43" s="16">
        <v>268</v>
      </c>
      <c r="CD43" s="16">
        <v>148</v>
      </c>
      <c r="CE43" s="16">
        <v>0</v>
      </c>
      <c r="CF43" s="16">
        <v>148</v>
      </c>
      <c r="CG43" s="16">
        <v>144</v>
      </c>
      <c r="CH43" s="16">
        <v>4</v>
      </c>
      <c r="CI43" s="16">
        <v>120</v>
      </c>
      <c r="CJ43" s="16">
        <v>78</v>
      </c>
      <c r="CK43" s="16">
        <v>32</v>
      </c>
      <c r="CL43" s="16">
        <v>0</v>
      </c>
      <c r="CM43" s="16">
        <v>32</v>
      </c>
      <c r="CN43" s="16">
        <v>32</v>
      </c>
      <c r="CO43" s="16">
        <v>0</v>
      </c>
      <c r="CP43" s="16">
        <v>46</v>
      </c>
      <c r="CQ43" s="16">
        <v>128</v>
      </c>
      <c r="CR43" s="16">
        <v>30</v>
      </c>
      <c r="CS43" s="16">
        <v>0</v>
      </c>
      <c r="CT43" s="16">
        <v>30</v>
      </c>
      <c r="CU43" s="16">
        <v>30</v>
      </c>
      <c r="CV43" s="16">
        <v>0</v>
      </c>
      <c r="CW43" s="16">
        <v>98</v>
      </c>
      <c r="CX43" s="16">
        <v>119</v>
      </c>
      <c r="CY43" s="16">
        <v>0</v>
      </c>
      <c r="CZ43" s="16">
        <v>0</v>
      </c>
      <c r="DA43" s="16">
        <v>0</v>
      </c>
      <c r="DB43" s="16">
        <v>119</v>
      </c>
      <c r="DC43" s="16">
        <v>108</v>
      </c>
      <c r="DD43" s="16">
        <v>0</v>
      </c>
      <c r="DE43" s="16">
        <v>0</v>
      </c>
      <c r="DF43" s="16">
        <v>0</v>
      </c>
      <c r="DG43" s="16">
        <v>108</v>
      </c>
      <c r="DH43" s="16">
        <v>79</v>
      </c>
      <c r="DI43" s="16">
        <v>11</v>
      </c>
      <c r="DJ43" s="16">
        <v>11</v>
      </c>
      <c r="DK43" s="16">
        <v>0</v>
      </c>
      <c r="DL43" s="16">
        <v>68</v>
      </c>
      <c r="DM43" s="15">
        <f t="shared" si="26"/>
        <v>1.8099547511312219E-2</v>
      </c>
      <c r="DN43" s="15">
        <f t="shared" si="27"/>
        <v>0.98190045248868774</v>
      </c>
      <c r="DO43" s="15">
        <f t="shared" si="28"/>
        <v>0</v>
      </c>
      <c r="DP43" s="15">
        <f t="shared" si="28"/>
        <v>1</v>
      </c>
      <c r="DQ43" s="16"/>
    </row>
    <row r="44" spans="1:121" s="6" customFormat="1" x14ac:dyDescent="0.45">
      <c r="A44" s="12" t="s">
        <v>165</v>
      </c>
      <c r="B44" s="12">
        <v>5825</v>
      </c>
      <c r="C44" s="12">
        <v>2745</v>
      </c>
      <c r="D44" s="13">
        <v>282</v>
      </c>
      <c r="E44" s="14">
        <v>168</v>
      </c>
      <c r="F44" s="12">
        <v>0</v>
      </c>
      <c r="G44" s="12">
        <v>168</v>
      </c>
      <c r="H44" s="12">
        <v>133</v>
      </c>
      <c r="I44" s="12">
        <v>35</v>
      </c>
      <c r="J44" s="12">
        <v>114</v>
      </c>
      <c r="K44" s="15">
        <f t="shared" si="63"/>
        <v>0.20833333333333334</v>
      </c>
      <c r="L44" s="15">
        <f t="shared" si="64"/>
        <v>0.79166666666666663</v>
      </c>
      <c r="M44" s="15">
        <f t="shared" si="65"/>
        <v>0</v>
      </c>
      <c r="N44" s="15">
        <f t="shared" si="66"/>
        <v>1</v>
      </c>
      <c r="O44" s="16">
        <v>94</v>
      </c>
      <c r="P44" s="16">
        <v>84</v>
      </c>
      <c r="Q44" s="16">
        <v>0</v>
      </c>
      <c r="R44" s="16">
        <v>84</v>
      </c>
      <c r="S44" s="16">
        <v>84</v>
      </c>
      <c r="T44" s="16">
        <v>0</v>
      </c>
      <c r="U44" s="16">
        <v>10</v>
      </c>
      <c r="V44" s="15">
        <f t="shared" si="4"/>
        <v>0</v>
      </c>
      <c r="W44" s="15">
        <f t="shared" si="5"/>
        <v>1</v>
      </c>
      <c r="X44" s="15">
        <f t="shared" si="6"/>
        <v>0</v>
      </c>
      <c r="Y44" s="15">
        <f t="shared" si="7"/>
        <v>1</v>
      </c>
      <c r="Z44" s="16">
        <v>245</v>
      </c>
      <c r="AA44" s="16">
        <v>182</v>
      </c>
      <c r="AB44" s="16">
        <v>11</v>
      </c>
      <c r="AC44" s="16">
        <v>171</v>
      </c>
      <c r="AD44" s="16">
        <v>171</v>
      </c>
      <c r="AE44" s="16">
        <v>0</v>
      </c>
      <c r="AF44" s="16">
        <v>63</v>
      </c>
      <c r="AG44" s="15">
        <f t="shared" si="8"/>
        <v>0</v>
      </c>
      <c r="AH44" s="15">
        <f t="shared" si="9"/>
        <v>1</v>
      </c>
      <c r="AI44" s="15">
        <f t="shared" si="10"/>
        <v>6.043956043956044E-2</v>
      </c>
      <c r="AJ44" s="15">
        <f t="shared" si="11"/>
        <v>0.93956043956043955</v>
      </c>
      <c r="AK44" s="15">
        <f t="shared" si="12"/>
        <v>0</v>
      </c>
      <c r="AL44" s="15">
        <f t="shared" si="13"/>
        <v>1</v>
      </c>
      <c r="AM44" s="15">
        <f t="shared" si="70"/>
        <v>4.1353383458646614E-2</v>
      </c>
      <c r="AN44" s="15">
        <f t="shared" si="70"/>
        <v>0.95864661654135341</v>
      </c>
      <c r="AO44" s="16">
        <v>220</v>
      </c>
      <c r="AP44" s="16">
        <v>177</v>
      </c>
      <c r="AQ44" s="16">
        <v>0</v>
      </c>
      <c r="AR44" s="16">
        <v>177</v>
      </c>
      <c r="AS44" s="16">
        <v>159</v>
      </c>
      <c r="AT44" s="16">
        <v>18</v>
      </c>
      <c r="AU44" s="16">
        <v>43</v>
      </c>
      <c r="AV44" s="15">
        <f t="shared" si="15"/>
        <v>0.10169491525423729</v>
      </c>
      <c r="AW44" s="15">
        <f t="shared" si="16"/>
        <v>0.89830508474576276</v>
      </c>
      <c r="AX44" s="15">
        <f t="shared" si="17"/>
        <v>0</v>
      </c>
      <c r="AY44" s="15">
        <f t="shared" si="18"/>
        <v>1</v>
      </c>
      <c r="AZ44" s="16">
        <v>301</v>
      </c>
      <c r="BA44" s="16">
        <v>287</v>
      </c>
      <c r="BB44" s="16">
        <v>0</v>
      </c>
      <c r="BC44" s="16">
        <v>287</v>
      </c>
      <c r="BD44" s="16">
        <v>287</v>
      </c>
      <c r="BE44" s="16">
        <v>0</v>
      </c>
      <c r="BF44" s="16">
        <v>14</v>
      </c>
      <c r="BG44" s="15">
        <f t="shared" si="19"/>
        <v>0</v>
      </c>
      <c r="BH44" s="15">
        <f t="shared" si="20"/>
        <v>1</v>
      </c>
      <c r="BI44" s="15">
        <f t="shared" si="21"/>
        <v>0</v>
      </c>
      <c r="BJ44" s="15">
        <f t="shared" si="22"/>
        <v>1</v>
      </c>
      <c r="BK44" s="16">
        <v>561</v>
      </c>
      <c r="BL44" s="16">
        <v>455</v>
      </c>
      <c r="BM44" s="16">
        <v>0</v>
      </c>
      <c r="BN44" s="16">
        <v>455</v>
      </c>
      <c r="BO44" s="16">
        <v>429</v>
      </c>
      <c r="BP44" s="16">
        <v>26</v>
      </c>
      <c r="BQ44" s="16">
        <v>106</v>
      </c>
      <c r="BR44" s="16">
        <v>480</v>
      </c>
      <c r="BS44" s="16">
        <v>372</v>
      </c>
      <c r="BT44" s="16">
        <v>0</v>
      </c>
      <c r="BU44" s="16">
        <v>372</v>
      </c>
      <c r="BV44" s="16">
        <v>339</v>
      </c>
      <c r="BW44" s="16">
        <v>33</v>
      </c>
      <c r="BX44" s="16">
        <v>108</v>
      </c>
      <c r="BY44" s="15">
        <f t="shared" si="23"/>
        <v>5.9643687064291247E-2</v>
      </c>
      <c r="BZ44" s="15">
        <f t="shared" si="24"/>
        <v>0.94035631293570876</v>
      </c>
      <c r="CA44" s="15">
        <f t="shared" si="25"/>
        <v>0</v>
      </c>
      <c r="CB44" s="15">
        <f t="shared" si="25"/>
        <v>1</v>
      </c>
      <c r="CC44" s="16">
        <v>194</v>
      </c>
      <c r="CD44" s="16">
        <v>141</v>
      </c>
      <c r="CE44" s="16">
        <v>0</v>
      </c>
      <c r="CF44" s="16">
        <v>141</v>
      </c>
      <c r="CG44" s="16">
        <v>137</v>
      </c>
      <c r="CH44" s="16">
        <v>4</v>
      </c>
      <c r="CI44" s="16">
        <v>53</v>
      </c>
      <c r="CJ44" s="16">
        <v>77</v>
      </c>
      <c r="CK44" s="16">
        <v>26</v>
      </c>
      <c r="CL44" s="16">
        <v>0</v>
      </c>
      <c r="CM44" s="16">
        <v>26</v>
      </c>
      <c r="CN44" s="16">
        <v>26</v>
      </c>
      <c r="CO44" s="16">
        <v>0</v>
      </c>
      <c r="CP44" s="16">
        <v>51</v>
      </c>
      <c r="CQ44" s="16">
        <v>100</v>
      </c>
      <c r="CR44" s="16">
        <v>20</v>
      </c>
      <c r="CS44" s="16">
        <v>0</v>
      </c>
      <c r="CT44" s="16">
        <v>20</v>
      </c>
      <c r="CU44" s="16">
        <v>20</v>
      </c>
      <c r="CV44" s="16">
        <v>0</v>
      </c>
      <c r="CW44" s="16">
        <v>80</v>
      </c>
      <c r="CX44" s="16">
        <v>93</v>
      </c>
      <c r="CY44" s="16">
        <v>0</v>
      </c>
      <c r="CZ44" s="16">
        <v>0</v>
      </c>
      <c r="DA44" s="16">
        <v>0</v>
      </c>
      <c r="DB44" s="16">
        <v>93</v>
      </c>
      <c r="DC44" s="16">
        <v>36</v>
      </c>
      <c r="DD44" s="16">
        <v>0</v>
      </c>
      <c r="DE44" s="16">
        <v>0</v>
      </c>
      <c r="DF44" s="16">
        <v>0</v>
      </c>
      <c r="DG44" s="16">
        <v>36</v>
      </c>
      <c r="DH44" s="16">
        <v>62</v>
      </c>
      <c r="DI44" s="16">
        <v>0</v>
      </c>
      <c r="DJ44" s="16">
        <v>0</v>
      </c>
      <c r="DK44" s="16">
        <v>0</v>
      </c>
      <c r="DL44" s="16">
        <v>62</v>
      </c>
      <c r="DM44" s="15">
        <f t="shared" si="26"/>
        <v>2.1390374331550801E-2</v>
      </c>
      <c r="DN44" s="15">
        <f t="shared" si="27"/>
        <v>0.97860962566844922</v>
      </c>
      <c r="DO44" s="15">
        <f t="shared" si="28"/>
        <v>0</v>
      </c>
      <c r="DP44" s="15">
        <f t="shared" si="28"/>
        <v>1</v>
      </c>
      <c r="DQ44" s="16"/>
    </row>
    <row r="45" spans="1:121" s="6" customFormat="1" x14ac:dyDescent="0.45">
      <c r="A45" s="12" t="s">
        <v>166</v>
      </c>
      <c r="B45" s="12">
        <v>37804</v>
      </c>
      <c r="C45" s="12">
        <v>18256</v>
      </c>
      <c r="D45" s="13">
        <v>2165</v>
      </c>
      <c r="E45" s="14">
        <v>1076</v>
      </c>
      <c r="F45" s="12">
        <v>0</v>
      </c>
      <c r="G45" s="12">
        <v>1076</v>
      </c>
      <c r="H45" s="12">
        <v>655</v>
      </c>
      <c r="I45" s="12">
        <v>421</v>
      </c>
      <c r="J45" s="12">
        <v>1089</v>
      </c>
      <c r="K45" s="15">
        <f t="shared" si="63"/>
        <v>0.39126394052044611</v>
      </c>
      <c r="L45" s="15">
        <f t="shared" si="64"/>
        <v>0.60873605947955389</v>
      </c>
      <c r="M45" s="15">
        <f t="shared" si="65"/>
        <v>0</v>
      </c>
      <c r="N45" s="15">
        <f t="shared" si="66"/>
        <v>1</v>
      </c>
      <c r="O45" s="16">
        <v>655</v>
      </c>
      <c r="P45" s="16">
        <v>412</v>
      </c>
      <c r="Q45" s="16">
        <v>20</v>
      </c>
      <c r="R45" s="16">
        <v>392</v>
      </c>
      <c r="S45" s="16">
        <v>279</v>
      </c>
      <c r="T45" s="16">
        <v>113</v>
      </c>
      <c r="U45" s="16">
        <v>243</v>
      </c>
      <c r="V45" s="15">
        <f t="shared" si="4"/>
        <v>0.28826530612244899</v>
      </c>
      <c r="W45" s="15">
        <f t="shared" si="5"/>
        <v>0.71173469387755106</v>
      </c>
      <c r="X45" s="15">
        <f t="shared" si="6"/>
        <v>4.8543689320388349E-2</v>
      </c>
      <c r="Y45" s="15">
        <f t="shared" si="7"/>
        <v>0.95145631067961167</v>
      </c>
      <c r="Z45" s="16">
        <v>903</v>
      </c>
      <c r="AA45" s="16">
        <v>667</v>
      </c>
      <c r="AB45" s="16">
        <v>28</v>
      </c>
      <c r="AC45" s="16">
        <v>639</v>
      </c>
      <c r="AD45" s="16">
        <v>562</v>
      </c>
      <c r="AE45" s="16">
        <v>77</v>
      </c>
      <c r="AF45" s="16">
        <v>236</v>
      </c>
      <c r="AG45" s="15">
        <f t="shared" si="8"/>
        <v>0.12050078247261346</v>
      </c>
      <c r="AH45" s="15">
        <f t="shared" si="9"/>
        <v>0.87949921752738658</v>
      </c>
      <c r="AI45" s="15">
        <f t="shared" si="10"/>
        <v>4.1979010494752625E-2</v>
      </c>
      <c r="AJ45" s="15">
        <f t="shared" si="11"/>
        <v>0.95802098950524739</v>
      </c>
      <c r="AK45" s="15">
        <f t="shared" si="12"/>
        <v>0.18428709990300679</v>
      </c>
      <c r="AL45" s="15">
        <f t="shared" si="13"/>
        <v>0.81571290009699327</v>
      </c>
      <c r="AM45" s="15">
        <f t="shared" si="70"/>
        <v>4.4485634847080631E-2</v>
      </c>
      <c r="AN45" s="15">
        <f t="shared" si="70"/>
        <v>0.95551436515291932</v>
      </c>
      <c r="AO45" s="16">
        <v>1644</v>
      </c>
      <c r="AP45" s="16">
        <v>1265</v>
      </c>
      <c r="AQ45" s="16">
        <v>43</v>
      </c>
      <c r="AR45" s="16">
        <v>1222</v>
      </c>
      <c r="AS45" s="16">
        <v>1008</v>
      </c>
      <c r="AT45" s="16">
        <v>214</v>
      </c>
      <c r="AU45" s="16">
        <v>379</v>
      </c>
      <c r="AV45" s="15">
        <f t="shared" si="15"/>
        <v>0.17512274959083471</v>
      </c>
      <c r="AW45" s="15">
        <f t="shared" si="16"/>
        <v>0.82487725040916526</v>
      </c>
      <c r="AX45" s="15">
        <f t="shared" si="17"/>
        <v>3.3992094861660077E-2</v>
      </c>
      <c r="AY45" s="15">
        <f t="shared" si="18"/>
        <v>0.9660079051383399</v>
      </c>
      <c r="AZ45" s="16">
        <v>1345</v>
      </c>
      <c r="BA45" s="16">
        <v>1190</v>
      </c>
      <c r="BB45" s="16">
        <v>0</v>
      </c>
      <c r="BC45" s="16">
        <v>1190</v>
      </c>
      <c r="BD45" s="16">
        <v>1002</v>
      </c>
      <c r="BE45" s="16">
        <v>188</v>
      </c>
      <c r="BF45" s="16">
        <v>155</v>
      </c>
      <c r="BG45" s="15">
        <f t="shared" si="19"/>
        <v>0.15798319327731092</v>
      </c>
      <c r="BH45" s="15">
        <f t="shared" si="20"/>
        <v>0.84201680672268908</v>
      </c>
      <c r="BI45" s="15">
        <f t="shared" si="21"/>
        <v>0</v>
      </c>
      <c r="BJ45" s="15">
        <f t="shared" si="22"/>
        <v>1</v>
      </c>
      <c r="BK45" s="16">
        <v>3430</v>
      </c>
      <c r="BL45" s="16">
        <v>2795</v>
      </c>
      <c r="BM45" s="16">
        <v>0</v>
      </c>
      <c r="BN45" s="16">
        <v>2795</v>
      </c>
      <c r="BO45" s="16">
        <v>2488</v>
      </c>
      <c r="BP45" s="16">
        <v>307</v>
      </c>
      <c r="BQ45" s="16">
        <v>635</v>
      </c>
      <c r="BR45" s="16">
        <v>3542</v>
      </c>
      <c r="BS45" s="16">
        <v>2595</v>
      </c>
      <c r="BT45" s="16">
        <v>0</v>
      </c>
      <c r="BU45" s="16">
        <v>2595</v>
      </c>
      <c r="BV45" s="16">
        <v>2263</v>
      </c>
      <c r="BW45" s="16">
        <v>332</v>
      </c>
      <c r="BX45" s="16">
        <v>947</v>
      </c>
      <c r="BY45" s="15">
        <f t="shared" si="23"/>
        <v>0.13342732632658294</v>
      </c>
      <c r="BZ45" s="15">
        <f t="shared" si="24"/>
        <v>0.86657267367341706</v>
      </c>
      <c r="CA45" s="15">
        <f t="shared" si="25"/>
        <v>5.4811982154238372E-3</v>
      </c>
      <c r="CB45" s="15">
        <f t="shared" si="25"/>
        <v>0.99451880178457619</v>
      </c>
      <c r="CC45" s="16">
        <v>1545</v>
      </c>
      <c r="CD45" s="16">
        <v>1124</v>
      </c>
      <c r="CE45" s="16">
        <v>0</v>
      </c>
      <c r="CF45" s="16">
        <v>1124</v>
      </c>
      <c r="CG45" s="16">
        <v>1048</v>
      </c>
      <c r="CH45" s="16">
        <v>76</v>
      </c>
      <c r="CI45" s="16">
        <v>421</v>
      </c>
      <c r="CJ45" s="16">
        <v>574</v>
      </c>
      <c r="CK45" s="16">
        <v>331</v>
      </c>
      <c r="CL45" s="16">
        <v>0</v>
      </c>
      <c r="CM45" s="16">
        <v>331</v>
      </c>
      <c r="CN45" s="16">
        <v>295</v>
      </c>
      <c r="CO45" s="16">
        <v>36</v>
      </c>
      <c r="CP45" s="16">
        <v>243</v>
      </c>
      <c r="CQ45" s="16">
        <v>640</v>
      </c>
      <c r="CR45" s="16">
        <v>300</v>
      </c>
      <c r="CS45" s="16">
        <v>0</v>
      </c>
      <c r="CT45" s="16">
        <v>300</v>
      </c>
      <c r="CU45" s="16">
        <v>300</v>
      </c>
      <c r="CV45" s="16">
        <v>0</v>
      </c>
      <c r="CW45" s="16">
        <v>340</v>
      </c>
      <c r="CX45" s="16">
        <v>809</v>
      </c>
      <c r="CY45" s="16">
        <v>217</v>
      </c>
      <c r="CZ45" s="16">
        <v>173</v>
      </c>
      <c r="DA45" s="16">
        <v>44</v>
      </c>
      <c r="DB45" s="16">
        <v>592</v>
      </c>
      <c r="DC45" s="16">
        <v>431</v>
      </c>
      <c r="DD45" s="16">
        <v>46</v>
      </c>
      <c r="DE45" s="16">
        <v>46</v>
      </c>
      <c r="DF45" s="16">
        <v>0</v>
      </c>
      <c r="DG45" s="16">
        <v>385</v>
      </c>
      <c r="DH45" s="16">
        <v>573</v>
      </c>
      <c r="DI45" s="16">
        <v>60</v>
      </c>
      <c r="DJ45" s="16">
        <v>36</v>
      </c>
      <c r="DK45" s="16">
        <v>24</v>
      </c>
      <c r="DL45" s="16">
        <v>513</v>
      </c>
      <c r="DM45" s="15">
        <f t="shared" si="26"/>
        <v>8.662175168431184E-2</v>
      </c>
      <c r="DN45" s="15">
        <f t="shared" si="27"/>
        <v>0.91337824831568815</v>
      </c>
      <c r="DO45" s="15">
        <f t="shared" si="28"/>
        <v>0</v>
      </c>
      <c r="DP45" s="15">
        <f t="shared" si="28"/>
        <v>1</v>
      </c>
      <c r="DQ45" s="16"/>
    </row>
    <row r="46" spans="1:121" s="6" customFormat="1" x14ac:dyDescent="0.45">
      <c r="A46" s="12" t="s">
        <v>167</v>
      </c>
      <c r="B46" s="12">
        <v>50570</v>
      </c>
      <c r="C46" s="12">
        <v>23824</v>
      </c>
      <c r="D46" s="13">
        <v>2338</v>
      </c>
      <c r="E46" s="14">
        <v>622</v>
      </c>
      <c r="F46" s="12">
        <v>13</v>
      </c>
      <c r="G46" s="12">
        <v>609</v>
      </c>
      <c r="H46" s="12">
        <v>466</v>
      </c>
      <c r="I46" s="12">
        <v>143</v>
      </c>
      <c r="J46" s="12">
        <v>1716</v>
      </c>
      <c r="K46" s="15">
        <f t="shared" si="63"/>
        <v>0.2348111658456486</v>
      </c>
      <c r="L46" s="15">
        <f t="shared" si="64"/>
        <v>0.76518883415435135</v>
      </c>
      <c r="M46" s="15">
        <f t="shared" si="65"/>
        <v>2.0900321543408359E-2</v>
      </c>
      <c r="N46" s="15">
        <f t="shared" si="66"/>
        <v>0.97909967845659163</v>
      </c>
      <c r="O46" s="16">
        <v>844</v>
      </c>
      <c r="P46" s="16">
        <v>535</v>
      </c>
      <c r="Q46" s="16">
        <v>6</v>
      </c>
      <c r="R46" s="16">
        <v>529</v>
      </c>
      <c r="S46" s="16">
        <v>443</v>
      </c>
      <c r="T46" s="16">
        <v>86</v>
      </c>
      <c r="U46" s="16">
        <v>309</v>
      </c>
      <c r="V46" s="15">
        <f t="shared" si="4"/>
        <v>0.16257088846880907</v>
      </c>
      <c r="W46" s="15">
        <f t="shared" si="5"/>
        <v>0.83742911153119093</v>
      </c>
      <c r="X46" s="15">
        <f t="shared" si="6"/>
        <v>1.1214953271028037E-2</v>
      </c>
      <c r="Y46" s="15">
        <f t="shared" si="7"/>
        <v>0.98878504672897194</v>
      </c>
      <c r="Z46" s="16">
        <v>1146</v>
      </c>
      <c r="AA46" s="16">
        <v>815</v>
      </c>
      <c r="AB46" s="16">
        <v>13</v>
      </c>
      <c r="AC46" s="16">
        <v>802</v>
      </c>
      <c r="AD46" s="16">
        <v>701</v>
      </c>
      <c r="AE46" s="16">
        <v>101</v>
      </c>
      <c r="AF46" s="16">
        <v>331</v>
      </c>
      <c r="AG46" s="15">
        <f t="shared" si="8"/>
        <v>0.1259351620947631</v>
      </c>
      <c r="AH46" s="15">
        <f t="shared" si="9"/>
        <v>0.87406483790523692</v>
      </c>
      <c r="AI46" s="15">
        <f t="shared" si="10"/>
        <v>1.5950920245398775E-2</v>
      </c>
      <c r="AJ46" s="15">
        <f t="shared" si="11"/>
        <v>0.98404907975460121</v>
      </c>
      <c r="AK46" s="15">
        <f t="shared" si="12"/>
        <v>0.14049586776859505</v>
      </c>
      <c r="AL46" s="15">
        <f t="shared" si="13"/>
        <v>0.85950413223140498</v>
      </c>
      <c r="AM46" s="15">
        <f t="shared" si="70"/>
        <v>1.4074074074074074E-2</v>
      </c>
      <c r="AN46" s="15">
        <f t="shared" si="70"/>
        <v>0.98592592592592587</v>
      </c>
      <c r="AO46" s="16">
        <v>2340</v>
      </c>
      <c r="AP46" s="16">
        <v>1824</v>
      </c>
      <c r="AQ46" s="16">
        <v>0</v>
      </c>
      <c r="AR46" s="16">
        <v>1824</v>
      </c>
      <c r="AS46" s="16">
        <v>1572</v>
      </c>
      <c r="AT46" s="16">
        <v>252</v>
      </c>
      <c r="AU46" s="16">
        <v>516</v>
      </c>
      <c r="AV46" s="15">
        <f t="shared" si="15"/>
        <v>0.13815789473684212</v>
      </c>
      <c r="AW46" s="15">
        <f t="shared" si="16"/>
        <v>0.86184210526315785</v>
      </c>
      <c r="AX46" s="15">
        <f t="shared" si="17"/>
        <v>0</v>
      </c>
      <c r="AY46" s="15">
        <f t="shared" si="18"/>
        <v>1</v>
      </c>
      <c r="AZ46" s="16">
        <v>2220</v>
      </c>
      <c r="BA46" s="16">
        <v>1700</v>
      </c>
      <c r="BB46" s="16">
        <v>27</v>
      </c>
      <c r="BC46" s="16">
        <v>1673</v>
      </c>
      <c r="BD46" s="16">
        <v>1472</v>
      </c>
      <c r="BE46" s="16">
        <v>201</v>
      </c>
      <c r="BF46" s="16">
        <v>520</v>
      </c>
      <c r="BG46" s="15">
        <f t="shared" si="19"/>
        <v>0.12014345487148835</v>
      </c>
      <c r="BH46" s="15">
        <f t="shared" si="20"/>
        <v>0.87985654512851164</v>
      </c>
      <c r="BI46" s="15">
        <f t="shared" si="21"/>
        <v>1.5882352941176469E-2</v>
      </c>
      <c r="BJ46" s="15">
        <f t="shared" si="22"/>
        <v>0.98411764705882354</v>
      </c>
      <c r="BK46" s="16">
        <v>4976</v>
      </c>
      <c r="BL46" s="16">
        <v>4017</v>
      </c>
      <c r="BM46" s="16">
        <v>99</v>
      </c>
      <c r="BN46" s="16">
        <v>3918</v>
      </c>
      <c r="BO46" s="16">
        <v>3523</v>
      </c>
      <c r="BP46" s="16">
        <v>395</v>
      </c>
      <c r="BQ46" s="16">
        <v>959</v>
      </c>
      <c r="BR46" s="16">
        <v>4342</v>
      </c>
      <c r="BS46" s="16">
        <v>3237</v>
      </c>
      <c r="BT46" s="16">
        <v>0</v>
      </c>
      <c r="BU46" s="16">
        <v>3237</v>
      </c>
      <c r="BV46" s="16">
        <v>3018</v>
      </c>
      <c r="BW46" s="16">
        <v>219</v>
      </c>
      <c r="BX46" s="16">
        <v>1105</v>
      </c>
      <c r="BY46" s="15">
        <f t="shared" si="23"/>
        <v>0.10016898235073225</v>
      </c>
      <c r="BZ46" s="15">
        <f t="shared" si="24"/>
        <v>0.89983101764926776</v>
      </c>
      <c r="CA46" s="15">
        <f t="shared" si="25"/>
        <v>1.1690480608647245E-2</v>
      </c>
      <c r="CB46" s="15">
        <f t="shared" si="25"/>
        <v>0.98830951939135281</v>
      </c>
      <c r="CC46" s="16">
        <v>1761</v>
      </c>
      <c r="CD46" s="16">
        <v>1067</v>
      </c>
      <c r="CE46" s="16">
        <v>9</v>
      </c>
      <c r="CF46" s="16">
        <v>1058</v>
      </c>
      <c r="CG46" s="16">
        <v>1016</v>
      </c>
      <c r="CH46" s="16">
        <v>42</v>
      </c>
      <c r="CI46" s="16">
        <v>694</v>
      </c>
      <c r="CJ46" s="16">
        <v>645</v>
      </c>
      <c r="CK46" s="16">
        <v>354</v>
      </c>
      <c r="CL46" s="16">
        <v>0</v>
      </c>
      <c r="CM46" s="16">
        <v>354</v>
      </c>
      <c r="CN46" s="16">
        <v>287</v>
      </c>
      <c r="CO46" s="16">
        <v>67</v>
      </c>
      <c r="CP46" s="16">
        <v>291</v>
      </c>
      <c r="CQ46" s="16">
        <v>1195</v>
      </c>
      <c r="CR46" s="16">
        <v>377</v>
      </c>
      <c r="CS46" s="16">
        <v>0</v>
      </c>
      <c r="CT46" s="16">
        <v>377</v>
      </c>
      <c r="CU46" s="16">
        <v>377</v>
      </c>
      <c r="CV46" s="16">
        <v>0</v>
      </c>
      <c r="CW46" s="16">
        <v>818</v>
      </c>
      <c r="CX46" s="16">
        <v>950</v>
      </c>
      <c r="CY46" s="16">
        <v>179</v>
      </c>
      <c r="CZ46" s="16">
        <v>166</v>
      </c>
      <c r="DA46" s="16">
        <v>13</v>
      </c>
      <c r="DB46" s="16">
        <v>771</v>
      </c>
      <c r="DC46" s="16">
        <v>412</v>
      </c>
      <c r="DD46" s="16">
        <v>122</v>
      </c>
      <c r="DE46" s="16">
        <v>80</v>
      </c>
      <c r="DF46" s="16">
        <v>42</v>
      </c>
      <c r="DG46" s="16">
        <v>290</v>
      </c>
      <c r="DH46" s="16">
        <v>655</v>
      </c>
      <c r="DI46" s="16">
        <v>29</v>
      </c>
      <c r="DJ46" s="16">
        <v>2</v>
      </c>
      <c r="DK46" s="16">
        <v>27</v>
      </c>
      <c r="DL46" s="16">
        <v>626</v>
      </c>
      <c r="DM46" s="15">
        <f t="shared" si="26"/>
        <v>9.0136857008022653E-2</v>
      </c>
      <c r="DN46" s="15">
        <f t="shared" si="27"/>
        <v>0.90986314299197735</v>
      </c>
      <c r="DO46" s="15">
        <f t="shared" si="28"/>
        <v>6.3335679099225895E-3</v>
      </c>
      <c r="DP46" s="15">
        <f t="shared" si="28"/>
        <v>0.99366643209007743</v>
      </c>
      <c r="DQ46" s="16"/>
    </row>
    <row r="47" spans="1:121" s="4" customFormat="1" x14ac:dyDescent="0.45">
      <c r="A47" s="12" t="s">
        <v>115</v>
      </c>
      <c r="B47" s="12">
        <f>SUM(B48:B51)</f>
        <v>272579</v>
      </c>
      <c r="C47" s="12">
        <f t="shared" ref="C47:J47" si="86">SUM(C48:C51)</f>
        <v>129929</v>
      </c>
      <c r="D47" s="12">
        <f t="shared" si="86"/>
        <v>17054</v>
      </c>
      <c r="E47" s="12">
        <f t="shared" si="86"/>
        <v>4243</v>
      </c>
      <c r="F47" s="12">
        <f t="shared" si="86"/>
        <v>119</v>
      </c>
      <c r="G47" s="12">
        <f t="shared" si="86"/>
        <v>4124</v>
      </c>
      <c r="H47" s="12">
        <f t="shared" si="86"/>
        <v>2630</v>
      </c>
      <c r="I47" s="12">
        <f t="shared" si="86"/>
        <v>1494</v>
      </c>
      <c r="J47" s="12">
        <f t="shared" si="86"/>
        <v>12811</v>
      </c>
      <c r="K47" s="15">
        <f t="shared" si="63"/>
        <v>0.36226964112512122</v>
      </c>
      <c r="L47" s="15">
        <f t="shared" si="64"/>
        <v>0.63773035887487872</v>
      </c>
      <c r="M47" s="15">
        <f t="shared" si="65"/>
        <v>2.8046193730850814E-2</v>
      </c>
      <c r="N47" s="15">
        <f t="shared" si="66"/>
        <v>0.97195380626914918</v>
      </c>
      <c r="O47" s="16">
        <f t="shared" ref="O47:U47" si="87">SUM(O48:O51)</f>
        <v>8245</v>
      </c>
      <c r="P47" s="16">
        <f t="shared" si="87"/>
        <v>4829</v>
      </c>
      <c r="Q47" s="16">
        <f t="shared" si="87"/>
        <v>123</v>
      </c>
      <c r="R47" s="16">
        <f t="shared" si="87"/>
        <v>4706</v>
      </c>
      <c r="S47" s="16">
        <f t="shared" si="87"/>
        <v>3649</v>
      </c>
      <c r="T47" s="16">
        <f t="shared" si="87"/>
        <v>1057</v>
      </c>
      <c r="U47" s="16">
        <f t="shared" si="87"/>
        <v>3416</v>
      </c>
      <c r="V47" s="15">
        <f t="shared" si="4"/>
        <v>0.2246068848278793</v>
      </c>
      <c r="W47" s="15">
        <f t="shared" si="5"/>
        <v>0.77539311517212073</v>
      </c>
      <c r="X47" s="15">
        <f t="shared" si="6"/>
        <v>2.5471112031476496E-2</v>
      </c>
      <c r="Y47" s="15">
        <f t="shared" si="7"/>
        <v>0.97452888796852355</v>
      </c>
      <c r="Z47" s="16">
        <f t="shared" ref="Z47:AF47" si="88">SUM(Z48:Z51)</f>
        <v>9239</v>
      </c>
      <c r="AA47" s="16">
        <f t="shared" si="88"/>
        <v>6185</v>
      </c>
      <c r="AB47" s="16">
        <f t="shared" si="88"/>
        <v>248</v>
      </c>
      <c r="AC47" s="16">
        <f t="shared" si="88"/>
        <v>5937</v>
      </c>
      <c r="AD47" s="16">
        <f t="shared" si="88"/>
        <v>4357</v>
      </c>
      <c r="AE47" s="16">
        <f t="shared" si="88"/>
        <v>1580</v>
      </c>
      <c r="AF47" s="16">
        <f t="shared" si="88"/>
        <v>3054</v>
      </c>
      <c r="AG47" s="15">
        <f t="shared" si="8"/>
        <v>0.26612767390938186</v>
      </c>
      <c r="AH47" s="15">
        <f t="shared" si="9"/>
        <v>0.73387232609061814</v>
      </c>
      <c r="AI47" s="15">
        <f t="shared" si="10"/>
        <v>4.0097008892481814E-2</v>
      </c>
      <c r="AJ47" s="15">
        <f t="shared" si="11"/>
        <v>0.9599029911075182</v>
      </c>
      <c r="AK47" s="15">
        <f t="shared" si="12"/>
        <v>0.24776848632904255</v>
      </c>
      <c r="AL47" s="15">
        <f t="shared" si="13"/>
        <v>0.75223151367095742</v>
      </c>
      <c r="AM47" s="15">
        <f t="shared" si="70"/>
        <v>3.3684401670601057E-2</v>
      </c>
      <c r="AN47" s="15">
        <f t="shared" si="70"/>
        <v>0.96631559832939895</v>
      </c>
      <c r="AO47" s="16">
        <f t="shared" ref="AO47:AU47" si="89">SUM(AO48:AO51)</f>
        <v>14595</v>
      </c>
      <c r="AP47" s="16">
        <f t="shared" si="89"/>
        <v>10717</v>
      </c>
      <c r="AQ47" s="16">
        <f t="shared" si="89"/>
        <v>222</v>
      </c>
      <c r="AR47" s="16">
        <f t="shared" si="89"/>
        <v>10495</v>
      </c>
      <c r="AS47" s="16">
        <f t="shared" si="89"/>
        <v>8714</v>
      </c>
      <c r="AT47" s="16">
        <f t="shared" si="89"/>
        <v>1781</v>
      </c>
      <c r="AU47" s="16">
        <f t="shared" si="89"/>
        <v>3878</v>
      </c>
      <c r="AV47" s="15">
        <f t="shared" si="15"/>
        <v>0.16969985707479751</v>
      </c>
      <c r="AW47" s="15">
        <f t="shared" si="16"/>
        <v>0.83030014292520249</v>
      </c>
      <c r="AX47" s="15">
        <f t="shared" si="17"/>
        <v>2.0714752262760101E-2</v>
      </c>
      <c r="AY47" s="15">
        <f t="shared" si="18"/>
        <v>0.97928524773723991</v>
      </c>
      <c r="AZ47" s="16">
        <f t="shared" ref="AZ47:BF47" si="90">SUM(AZ48:AZ51)</f>
        <v>11918</v>
      </c>
      <c r="BA47" s="16">
        <f t="shared" si="90"/>
        <v>8567</v>
      </c>
      <c r="BB47" s="16">
        <f t="shared" si="90"/>
        <v>91</v>
      </c>
      <c r="BC47" s="16">
        <f t="shared" si="90"/>
        <v>8476</v>
      </c>
      <c r="BD47" s="16">
        <f t="shared" si="90"/>
        <v>7120</v>
      </c>
      <c r="BE47" s="16">
        <f t="shared" si="90"/>
        <v>1356</v>
      </c>
      <c r="BF47" s="16">
        <f t="shared" si="90"/>
        <v>3351</v>
      </c>
      <c r="BG47" s="15">
        <f t="shared" si="19"/>
        <v>0.15998112317130722</v>
      </c>
      <c r="BH47" s="15">
        <f t="shared" si="20"/>
        <v>0.84001887682869281</v>
      </c>
      <c r="BI47" s="15">
        <f t="shared" si="21"/>
        <v>1.0622154779969651E-2</v>
      </c>
      <c r="BJ47" s="15">
        <f t="shared" si="22"/>
        <v>0.98937784522003036</v>
      </c>
      <c r="BK47" s="16">
        <f>SUM(BK48:BK51)</f>
        <v>24414</v>
      </c>
      <c r="BL47" s="16">
        <f t="shared" ref="BL47:DL47" si="91">SUM(BL48:BL51)</f>
        <v>17673</v>
      </c>
      <c r="BM47" s="16">
        <f t="shared" si="91"/>
        <v>143</v>
      </c>
      <c r="BN47" s="16">
        <f t="shared" si="91"/>
        <v>17530</v>
      </c>
      <c r="BO47" s="16">
        <f t="shared" si="91"/>
        <v>15188</v>
      </c>
      <c r="BP47" s="16">
        <f t="shared" si="91"/>
        <v>2342</v>
      </c>
      <c r="BQ47" s="16">
        <f t="shared" si="91"/>
        <v>6741</v>
      </c>
      <c r="BR47" s="16">
        <f t="shared" si="91"/>
        <v>21180</v>
      </c>
      <c r="BS47" s="16">
        <f t="shared" si="91"/>
        <v>14481</v>
      </c>
      <c r="BT47" s="16">
        <f t="shared" si="91"/>
        <v>0</v>
      </c>
      <c r="BU47" s="16">
        <f t="shared" si="91"/>
        <v>14481</v>
      </c>
      <c r="BV47" s="16">
        <f t="shared" si="91"/>
        <v>12847</v>
      </c>
      <c r="BW47" s="16">
        <f t="shared" si="91"/>
        <v>1634</v>
      </c>
      <c r="BX47" s="16">
        <f t="shared" si="91"/>
        <v>6699</v>
      </c>
      <c r="BY47" s="15">
        <f t="shared" si="23"/>
        <v>0.13951983052842179</v>
      </c>
      <c r="BZ47" s="15">
        <f t="shared" si="24"/>
        <v>0.86048016947157824</v>
      </c>
      <c r="CA47" s="15">
        <f t="shared" si="25"/>
        <v>8.8650414090750036E-3</v>
      </c>
      <c r="CB47" s="15">
        <f t="shared" si="25"/>
        <v>0.99113495859092504</v>
      </c>
      <c r="CC47" s="16">
        <f t="shared" si="91"/>
        <v>6836</v>
      </c>
      <c r="CD47" s="16">
        <f t="shared" si="91"/>
        <v>4088</v>
      </c>
      <c r="CE47" s="16">
        <f t="shared" si="91"/>
        <v>0</v>
      </c>
      <c r="CF47" s="16">
        <f t="shared" si="91"/>
        <v>4088</v>
      </c>
      <c r="CG47" s="16">
        <f t="shared" si="91"/>
        <v>3837</v>
      </c>
      <c r="CH47" s="16">
        <f t="shared" si="91"/>
        <v>251</v>
      </c>
      <c r="CI47" s="16">
        <f t="shared" si="91"/>
        <v>2748</v>
      </c>
      <c r="CJ47" s="16">
        <f t="shared" si="91"/>
        <v>2755</v>
      </c>
      <c r="CK47" s="16">
        <f t="shared" si="91"/>
        <v>1312</v>
      </c>
      <c r="CL47" s="16">
        <f t="shared" si="91"/>
        <v>0</v>
      </c>
      <c r="CM47" s="16">
        <f t="shared" si="91"/>
        <v>1312</v>
      </c>
      <c r="CN47" s="16">
        <f t="shared" si="91"/>
        <v>1238</v>
      </c>
      <c r="CO47" s="16">
        <f t="shared" si="91"/>
        <v>74</v>
      </c>
      <c r="CP47" s="16">
        <f t="shared" si="91"/>
        <v>1443</v>
      </c>
      <c r="CQ47" s="16">
        <f t="shared" si="91"/>
        <v>3059</v>
      </c>
      <c r="CR47" s="16">
        <f t="shared" si="91"/>
        <v>1055</v>
      </c>
      <c r="CS47" s="16">
        <f t="shared" si="91"/>
        <v>0</v>
      </c>
      <c r="CT47" s="16">
        <f t="shared" si="91"/>
        <v>1055</v>
      </c>
      <c r="CU47" s="16">
        <f t="shared" si="91"/>
        <v>1055</v>
      </c>
      <c r="CV47" s="16">
        <f t="shared" si="91"/>
        <v>0</v>
      </c>
      <c r="CW47" s="16">
        <f t="shared" si="91"/>
        <v>2004</v>
      </c>
      <c r="CX47" s="16">
        <f t="shared" si="91"/>
        <v>3778</v>
      </c>
      <c r="CY47" s="16">
        <f t="shared" si="91"/>
        <v>685</v>
      </c>
      <c r="CZ47" s="16">
        <f t="shared" si="91"/>
        <v>635</v>
      </c>
      <c r="DA47" s="16">
        <f t="shared" si="91"/>
        <v>50</v>
      </c>
      <c r="DB47" s="16">
        <f t="shared" si="91"/>
        <v>3093</v>
      </c>
      <c r="DC47" s="16">
        <f t="shared" si="91"/>
        <v>2871</v>
      </c>
      <c r="DD47" s="16">
        <f t="shared" si="91"/>
        <v>334</v>
      </c>
      <c r="DE47" s="16">
        <f t="shared" si="91"/>
        <v>321</v>
      </c>
      <c r="DF47" s="16">
        <f t="shared" si="91"/>
        <v>13</v>
      </c>
      <c r="DG47" s="16">
        <f t="shared" si="91"/>
        <v>2537</v>
      </c>
      <c r="DH47" s="16">
        <f t="shared" si="91"/>
        <v>3985</v>
      </c>
      <c r="DI47" s="16">
        <f t="shared" si="91"/>
        <v>84</v>
      </c>
      <c r="DJ47" s="16">
        <f t="shared" si="91"/>
        <v>78</v>
      </c>
      <c r="DK47" s="16">
        <f t="shared" si="91"/>
        <v>6</v>
      </c>
      <c r="DL47" s="16">
        <f t="shared" si="91"/>
        <v>3901</v>
      </c>
      <c r="DM47" s="15">
        <f t="shared" si="26"/>
        <v>5.2130193172797039E-2</v>
      </c>
      <c r="DN47" s="15">
        <f t="shared" si="27"/>
        <v>0.94786980682720301</v>
      </c>
      <c r="DO47" s="15">
        <f t="shared" si="28"/>
        <v>0</v>
      </c>
      <c r="DP47" s="15">
        <f t="shared" si="28"/>
        <v>1</v>
      </c>
      <c r="DQ47" s="16"/>
    </row>
    <row r="48" spans="1:121" s="4" customFormat="1" x14ac:dyDescent="0.45">
      <c r="A48" s="12" t="s">
        <v>168</v>
      </c>
      <c r="B48" s="12">
        <v>213771</v>
      </c>
      <c r="C48" s="12">
        <v>102412</v>
      </c>
      <c r="D48" s="13">
        <v>13848</v>
      </c>
      <c r="E48" s="14">
        <v>3146</v>
      </c>
      <c r="F48" s="12">
        <v>119</v>
      </c>
      <c r="G48" s="12">
        <v>3027</v>
      </c>
      <c r="H48" s="12">
        <v>2032</v>
      </c>
      <c r="I48" s="12">
        <v>995</v>
      </c>
      <c r="J48" s="12">
        <v>10702</v>
      </c>
      <c r="K48" s="15">
        <f t="shared" si="63"/>
        <v>0.32870829203832175</v>
      </c>
      <c r="L48" s="15">
        <f t="shared" si="64"/>
        <v>0.67129170796167825</v>
      </c>
      <c r="M48" s="15">
        <f t="shared" si="65"/>
        <v>3.7825810553083282E-2</v>
      </c>
      <c r="N48" s="15">
        <f t="shared" si="66"/>
        <v>0.96217418944691668</v>
      </c>
      <c r="O48" s="16">
        <v>6644</v>
      </c>
      <c r="P48" s="16">
        <v>3838</v>
      </c>
      <c r="Q48" s="16">
        <v>90</v>
      </c>
      <c r="R48" s="16">
        <v>3748</v>
      </c>
      <c r="S48" s="16">
        <v>2936</v>
      </c>
      <c r="T48" s="16">
        <v>812</v>
      </c>
      <c r="U48" s="16">
        <v>2806</v>
      </c>
      <c r="V48" s="15">
        <f t="shared" si="4"/>
        <v>0.21664887940234792</v>
      </c>
      <c r="W48" s="15">
        <f t="shared" si="5"/>
        <v>0.78335112059765211</v>
      </c>
      <c r="X48" s="15">
        <f t="shared" si="6"/>
        <v>2.3449713392391869E-2</v>
      </c>
      <c r="Y48" s="15">
        <f t="shared" si="7"/>
        <v>0.97655028660760812</v>
      </c>
      <c r="Z48" s="16">
        <v>7264</v>
      </c>
      <c r="AA48" s="16">
        <v>4752</v>
      </c>
      <c r="AB48" s="16">
        <v>205</v>
      </c>
      <c r="AC48" s="16">
        <v>4547</v>
      </c>
      <c r="AD48" s="16">
        <v>3331</v>
      </c>
      <c r="AE48" s="16">
        <v>1216</v>
      </c>
      <c r="AF48" s="16">
        <v>2512</v>
      </c>
      <c r="AG48" s="15">
        <f t="shared" si="8"/>
        <v>0.26742907411480099</v>
      </c>
      <c r="AH48" s="15">
        <f t="shared" si="9"/>
        <v>0.73257092588519901</v>
      </c>
      <c r="AI48" s="15">
        <f t="shared" si="10"/>
        <v>4.3139730639730638E-2</v>
      </c>
      <c r="AJ48" s="15">
        <f t="shared" si="11"/>
        <v>0.95686026936026936</v>
      </c>
      <c r="AK48" s="15">
        <f t="shared" si="12"/>
        <v>0.24448462929475587</v>
      </c>
      <c r="AL48" s="15">
        <f t="shared" si="13"/>
        <v>0.7555153707052441</v>
      </c>
      <c r="AM48" s="15">
        <f t="shared" si="70"/>
        <v>3.4342258440046569E-2</v>
      </c>
      <c r="AN48" s="15">
        <f t="shared" si="70"/>
        <v>0.96565774155995343</v>
      </c>
      <c r="AO48" s="16">
        <v>11461</v>
      </c>
      <c r="AP48" s="16">
        <v>8386</v>
      </c>
      <c r="AQ48" s="16">
        <v>206</v>
      </c>
      <c r="AR48" s="16">
        <v>8180</v>
      </c>
      <c r="AS48" s="16">
        <v>6733</v>
      </c>
      <c r="AT48" s="16">
        <v>1447</v>
      </c>
      <c r="AU48" s="16">
        <v>3075</v>
      </c>
      <c r="AV48" s="15">
        <f t="shared" si="15"/>
        <v>0.17689486552567238</v>
      </c>
      <c r="AW48" s="15">
        <f t="shared" si="16"/>
        <v>0.82310513447432765</v>
      </c>
      <c r="AX48" s="15">
        <f t="shared" si="17"/>
        <v>2.4564750775101358E-2</v>
      </c>
      <c r="AY48" s="15">
        <f t="shared" si="18"/>
        <v>0.97543524922489866</v>
      </c>
      <c r="AZ48" s="16">
        <v>9373</v>
      </c>
      <c r="BA48" s="16">
        <v>6643</v>
      </c>
      <c r="BB48" s="16">
        <v>86</v>
      </c>
      <c r="BC48" s="16">
        <v>6557</v>
      </c>
      <c r="BD48" s="16">
        <v>5410</v>
      </c>
      <c r="BE48" s="16">
        <v>1147</v>
      </c>
      <c r="BF48" s="16">
        <v>2730</v>
      </c>
      <c r="BG48" s="15">
        <f t="shared" si="19"/>
        <v>0.17492755833460424</v>
      </c>
      <c r="BH48" s="15">
        <f t="shared" si="20"/>
        <v>0.82507244166539573</v>
      </c>
      <c r="BI48" s="15">
        <f t="shared" si="21"/>
        <v>1.2945958151437604E-2</v>
      </c>
      <c r="BJ48" s="15">
        <f t="shared" si="22"/>
        <v>0.98705404184856238</v>
      </c>
      <c r="BK48" s="16">
        <v>19081</v>
      </c>
      <c r="BL48" s="16">
        <v>13860</v>
      </c>
      <c r="BM48" s="16">
        <v>86</v>
      </c>
      <c r="BN48" s="16">
        <v>13774</v>
      </c>
      <c r="BO48" s="16">
        <v>11871</v>
      </c>
      <c r="BP48" s="16">
        <v>1903</v>
      </c>
      <c r="BQ48" s="16">
        <v>5221</v>
      </c>
      <c r="BR48" s="16">
        <v>16751</v>
      </c>
      <c r="BS48" s="16">
        <v>11232</v>
      </c>
      <c r="BT48" s="16">
        <v>0</v>
      </c>
      <c r="BU48" s="16">
        <v>11232</v>
      </c>
      <c r="BV48" s="16">
        <v>9891</v>
      </c>
      <c r="BW48" s="16">
        <v>1341</v>
      </c>
      <c r="BX48" s="16">
        <v>5519</v>
      </c>
      <c r="BY48" s="15">
        <f t="shared" si="23"/>
        <v>0.14689379261756788</v>
      </c>
      <c r="BZ48" s="15">
        <f t="shared" si="24"/>
        <v>0.85310620738243215</v>
      </c>
      <c r="CA48" s="15">
        <f t="shared" si="25"/>
        <v>9.421499962613095E-3</v>
      </c>
      <c r="CB48" s="15">
        <f t="shared" si="25"/>
        <v>0.9905785000373869</v>
      </c>
      <c r="CC48" s="16">
        <v>5163</v>
      </c>
      <c r="CD48" s="16">
        <v>2857</v>
      </c>
      <c r="CE48" s="16">
        <v>0</v>
      </c>
      <c r="CF48" s="16">
        <v>2857</v>
      </c>
      <c r="CG48" s="16">
        <v>2711</v>
      </c>
      <c r="CH48" s="16">
        <v>146</v>
      </c>
      <c r="CI48" s="16">
        <v>2306</v>
      </c>
      <c r="CJ48" s="16">
        <v>2057</v>
      </c>
      <c r="CK48" s="16">
        <v>899</v>
      </c>
      <c r="CL48" s="16">
        <v>0</v>
      </c>
      <c r="CM48" s="16">
        <v>899</v>
      </c>
      <c r="CN48" s="16">
        <v>832</v>
      </c>
      <c r="CO48" s="16">
        <v>67</v>
      </c>
      <c r="CP48" s="16">
        <v>1158</v>
      </c>
      <c r="CQ48" s="16">
        <v>2400</v>
      </c>
      <c r="CR48" s="16">
        <v>757</v>
      </c>
      <c r="CS48" s="16">
        <v>0</v>
      </c>
      <c r="CT48" s="16">
        <v>757</v>
      </c>
      <c r="CU48" s="16">
        <v>757</v>
      </c>
      <c r="CV48" s="16">
        <v>0</v>
      </c>
      <c r="CW48" s="16">
        <v>1643</v>
      </c>
      <c r="CX48" s="16">
        <v>2872</v>
      </c>
      <c r="CY48" s="16">
        <v>444</v>
      </c>
      <c r="CZ48" s="16">
        <v>410</v>
      </c>
      <c r="DA48" s="16">
        <v>34</v>
      </c>
      <c r="DB48" s="16">
        <v>2428</v>
      </c>
      <c r="DC48" s="16">
        <v>2279</v>
      </c>
      <c r="DD48" s="16">
        <v>147</v>
      </c>
      <c r="DE48" s="16">
        <v>134</v>
      </c>
      <c r="DF48" s="16">
        <v>13</v>
      </c>
      <c r="DG48" s="16">
        <v>2132</v>
      </c>
      <c r="DH48" s="16">
        <v>3219</v>
      </c>
      <c r="DI48" s="16">
        <v>48</v>
      </c>
      <c r="DJ48" s="16">
        <v>42</v>
      </c>
      <c r="DK48" s="16">
        <v>6</v>
      </c>
      <c r="DL48" s="16">
        <v>3171</v>
      </c>
      <c r="DM48" s="15">
        <f t="shared" si="26"/>
        <v>5.1630434782608696E-2</v>
      </c>
      <c r="DN48" s="15">
        <f t="shared" si="27"/>
        <v>0.94836956521739135</v>
      </c>
      <c r="DO48" s="15">
        <f t="shared" si="28"/>
        <v>0</v>
      </c>
      <c r="DP48" s="15">
        <f t="shared" si="28"/>
        <v>1</v>
      </c>
      <c r="DQ48" s="16"/>
    </row>
    <row r="49" spans="1:121" s="4" customFormat="1" x14ac:dyDescent="0.45">
      <c r="A49" s="12" t="s">
        <v>169</v>
      </c>
      <c r="B49" s="12">
        <v>6024</v>
      </c>
      <c r="C49" s="12">
        <v>2713</v>
      </c>
      <c r="D49" s="13">
        <v>519</v>
      </c>
      <c r="E49" s="14">
        <v>249</v>
      </c>
      <c r="F49" s="12">
        <v>0</v>
      </c>
      <c r="G49" s="12">
        <v>249</v>
      </c>
      <c r="H49" s="12">
        <v>106</v>
      </c>
      <c r="I49" s="12">
        <v>143</v>
      </c>
      <c r="J49" s="12">
        <v>270</v>
      </c>
      <c r="K49" s="15">
        <f t="shared" si="63"/>
        <v>0.57429718875502012</v>
      </c>
      <c r="L49" s="15">
        <f t="shared" si="64"/>
        <v>0.42570281124497994</v>
      </c>
      <c r="M49" s="15">
        <f t="shared" si="65"/>
        <v>0</v>
      </c>
      <c r="N49" s="15">
        <f t="shared" si="66"/>
        <v>1</v>
      </c>
      <c r="O49" s="16">
        <v>117</v>
      </c>
      <c r="P49" s="16">
        <v>81</v>
      </c>
      <c r="Q49" s="16">
        <v>0</v>
      </c>
      <c r="R49" s="16">
        <v>81</v>
      </c>
      <c r="S49" s="16">
        <v>49</v>
      </c>
      <c r="T49" s="16">
        <v>32</v>
      </c>
      <c r="U49" s="16">
        <v>36</v>
      </c>
      <c r="V49" s="15">
        <f t="shared" si="4"/>
        <v>0.39506172839506171</v>
      </c>
      <c r="W49" s="15">
        <f t="shared" si="5"/>
        <v>0.60493827160493829</v>
      </c>
      <c r="X49" s="15">
        <f t="shared" si="6"/>
        <v>0</v>
      </c>
      <c r="Y49" s="15">
        <f t="shared" si="7"/>
        <v>1</v>
      </c>
      <c r="Z49" s="16">
        <v>251</v>
      </c>
      <c r="AA49" s="16">
        <v>192</v>
      </c>
      <c r="AB49" s="16">
        <v>0</v>
      </c>
      <c r="AC49" s="16">
        <v>192</v>
      </c>
      <c r="AD49" s="16">
        <v>117</v>
      </c>
      <c r="AE49" s="16">
        <v>75</v>
      </c>
      <c r="AF49" s="16">
        <v>59</v>
      </c>
      <c r="AG49" s="15">
        <f t="shared" si="8"/>
        <v>0.390625</v>
      </c>
      <c r="AH49" s="15">
        <f t="shared" si="9"/>
        <v>0.609375</v>
      </c>
      <c r="AI49" s="15">
        <f t="shared" si="10"/>
        <v>0</v>
      </c>
      <c r="AJ49" s="15">
        <f t="shared" si="11"/>
        <v>1</v>
      </c>
      <c r="AK49" s="15">
        <f t="shared" si="12"/>
        <v>0.39194139194139194</v>
      </c>
      <c r="AL49" s="15">
        <f t="shared" si="13"/>
        <v>0.60805860805860801</v>
      </c>
      <c r="AM49" s="15">
        <f t="shared" ref="AM49:AN64" si="92">(Q49+AB49)/($P49+$AA49)</f>
        <v>0</v>
      </c>
      <c r="AN49" s="15">
        <f t="shared" si="92"/>
        <v>1</v>
      </c>
      <c r="AO49" s="16">
        <v>235</v>
      </c>
      <c r="AP49" s="16">
        <v>154</v>
      </c>
      <c r="AQ49" s="16">
        <v>0</v>
      </c>
      <c r="AR49" s="16">
        <v>154</v>
      </c>
      <c r="AS49" s="16">
        <v>130</v>
      </c>
      <c r="AT49" s="16">
        <v>24</v>
      </c>
      <c r="AU49" s="16">
        <v>81</v>
      </c>
      <c r="AV49" s="15">
        <f t="shared" si="15"/>
        <v>0.15584415584415584</v>
      </c>
      <c r="AW49" s="15">
        <f t="shared" si="16"/>
        <v>0.8441558441558441</v>
      </c>
      <c r="AX49" s="15">
        <f t="shared" si="17"/>
        <v>0</v>
      </c>
      <c r="AY49" s="15">
        <f t="shared" si="18"/>
        <v>1</v>
      </c>
      <c r="AZ49" s="16">
        <v>379</v>
      </c>
      <c r="BA49" s="16">
        <v>225</v>
      </c>
      <c r="BB49" s="16">
        <v>0</v>
      </c>
      <c r="BC49" s="16">
        <v>225</v>
      </c>
      <c r="BD49" s="16">
        <v>214</v>
      </c>
      <c r="BE49" s="16">
        <v>11</v>
      </c>
      <c r="BF49" s="16">
        <v>154</v>
      </c>
      <c r="BG49" s="15">
        <f t="shared" si="19"/>
        <v>4.8888888888888891E-2</v>
      </c>
      <c r="BH49" s="15">
        <f t="shared" si="20"/>
        <v>0.95111111111111113</v>
      </c>
      <c r="BI49" s="15">
        <f t="shared" si="21"/>
        <v>0</v>
      </c>
      <c r="BJ49" s="15">
        <f t="shared" si="22"/>
        <v>1</v>
      </c>
      <c r="BK49" s="16">
        <v>386</v>
      </c>
      <c r="BL49" s="16">
        <v>290</v>
      </c>
      <c r="BM49" s="16">
        <v>0</v>
      </c>
      <c r="BN49" s="16">
        <v>290</v>
      </c>
      <c r="BO49" s="16">
        <v>194</v>
      </c>
      <c r="BP49" s="16">
        <v>96</v>
      </c>
      <c r="BQ49" s="16">
        <v>96</v>
      </c>
      <c r="BR49" s="16">
        <v>446</v>
      </c>
      <c r="BS49" s="16">
        <v>328</v>
      </c>
      <c r="BT49" s="16">
        <v>0</v>
      </c>
      <c r="BU49" s="16">
        <v>328</v>
      </c>
      <c r="BV49" s="16">
        <v>276</v>
      </c>
      <c r="BW49" s="16">
        <v>52</v>
      </c>
      <c r="BX49" s="16">
        <v>118</v>
      </c>
      <c r="BY49" s="15">
        <f t="shared" si="23"/>
        <v>0.18355065195586762</v>
      </c>
      <c r="BZ49" s="15">
        <f t="shared" si="24"/>
        <v>0.81644934804413238</v>
      </c>
      <c r="CA49" s="15">
        <f t="shared" si="25"/>
        <v>0</v>
      </c>
      <c r="CB49" s="15">
        <f t="shared" si="25"/>
        <v>1</v>
      </c>
      <c r="CC49" s="16">
        <v>111</v>
      </c>
      <c r="CD49" s="16">
        <v>77</v>
      </c>
      <c r="CE49" s="16">
        <v>0</v>
      </c>
      <c r="CF49" s="16">
        <v>77</v>
      </c>
      <c r="CG49" s="16">
        <v>71</v>
      </c>
      <c r="CH49" s="16">
        <v>6</v>
      </c>
      <c r="CI49" s="16">
        <v>34</v>
      </c>
      <c r="CJ49" s="16">
        <v>46</v>
      </c>
      <c r="CK49" s="16">
        <v>35</v>
      </c>
      <c r="CL49" s="16">
        <v>0</v>
      </c>
      <c r="CM49" s="16">
        <v>35</v>
      </c>
      <c r="CN49" s="16">
        <v>35</v>
      </c>
      <c r="CO49" s="16">
        <v>0</v>
      </c>
      <c r="CP49" s="16">
        <v>11</v>
      </c>
      <c r="CQ49" s="16">
        <v>85</v>
      </c>
      <c r="CR49" s="16">
        <v>55</v>
      </c>
      <c r="CS49" s="16">
        <v>0</v>
      </c>
      <c r="CT49" s="16">
        <v>55</v>
      </c>
      <c r="CU49" s="16">
        <v>55</v>
      </c>
      <c r="CV49" s="16">
        <v>0</v>
      </c>
      <c r="CW49" s="16">
        <v>30</v>
      </c>
      <c r="CX49" s="16">
        <v>74</v>
      </c>
      <c r="CY49" s="16">
        <v>3</v>
      </c>
      <c r="CZ49" s="16">
        <v>3</v>
      </c>
      <c r="DA49" s="16">
        <v>0</v>
      </c>
      <c r="DB49" s="16">
        <v>71</v>
      </c>
      <c r="DC49" s="16">
        <v>53</v>
      </c>
      <c r="DD49" s="16">
        <v>0</v>
      </c>
      <c r="DE49" s="16">
        <v>0</v>
      </c>
      <c r="DF49" s="16">
        <v>0</v>
      </c>
      <c r="DG49" s="16">
        <v>53</v>
      </c>
      <c r="DH49" s="16">
        <v>11</v>
      </c>
      <c r="DI49" s="16">
        <v>0</v>
      </c>
      <c r="DJ49" s="16">
        <v>0</v>
      </c>
      <c r="DK49" s="16">
        <v>0</v>
      </c>
      <c r="DL49" s="16">
        <v>11</v>
      </c>
      <c r="DM49" s="15">
        <f t="shared" si="26"/>
        <v>3.5294117647058823E-2</v>
      </c>
      <c r="DN49" s="15">
        <f t="shared" si="27"/>
        <v>0.96470588235294119</v>
      </c>
      <c r="DO49" s="15">
        <f t="shared" si="28"/>
        <v>0</v>
      </c>
      <c r="DP49" s="15">
        <f t="shared" si="28"/>
        <v>1</v>
      </c>
      <c r="DQ49" s="16"/>
    </row>
    <row r="50" spans="1:121" s="4" customFormat="1" x14ac:dyDescent="0.45">
      <c r="A50" s="12" t="s">
        <v>170</v>
      </c>
      <c r="B50" s="12">
        <v>41410</v>
      </c>
      <c r="C50" s="12">
        <v>19694</v>
      </c>
      <c r="D50" s="13">
        <v>2232</v>
      </c>
      <c r="E50" s="14">
        <v>695</v>
      </c>
      <c r="F50" s="12">
        <v>0</v>
      </c>
      <c r="G50" s="12">
        <v>695</v>
      </c>
      <c r="H50" s="12">
        <v>364</v>
      </c>
      <c r="I50" s="12">
        <v>331</v>
      </c>
      <c r="J50" s="12">
        <v>1537</v>
      </c>
      <c r="K50" s="15">
        <f t="shared" si="63"/>
        <v>0.4762589928057554</v>
      </c>
      <c r="L50" s="15">
        <f t="shared" si="64"/>
        <v>0.52374100719424466</v>
      </c>
      <c r="M50" s="15">
        <f t="shared" si="65"/>
        <v>0</v>
      </c>
      <c r="N50" s="15">
        <f t="shared" si="66"/>
        <v>1</v>
      </c>
      <c r="O50" s="16">
        <v>1019</v>
      </c>
      <c r="P50" s="16">
        <v>724</v>
      </c>
      <c r="Q50" s="16">
        <v>33</v>
      </c>
      <c r="R50" s="16">
        <v>691</v>
      </c>
      <c r="S50" s="16">
        <v>544</v>
      </c>
      <c r="T50" s="16">
        <v>147</v>
      </c>
      <c r="U50" s="16">
        <v>295</v>
      </c>
      <c r="V50" s="15">
        <f t="shared" si="4"/>
        <v>0.21273516642547033</v>
      </c>
      <c r="W50" s="15">
        <f t="shared" si="5"/>
        <v>0.7872648335745297</v>
      </c>
      <c r="X50" s="15">
        <f t="shared" si="6"/>
        <v>4.5580110497237571E-2</v>
      </c>
      <c r="Y50" s="15">
        <f t="shared" si="7"/>
        <v>0.95441988950276246</v>
      </c>
      <c r="Z50" s="16">
        <v>1441</v>
      </c>
      <c r="AA50" s="16">
        <v>1011</v>
      </c>
      <c r="AB50" s="16">
        <v>43</v>
      </c>
      <c r="AC50" s="16">
        <v>968</v>
      </c>
      <c r="AD50" s="16">
        <v>786</v>
      </c>
      <c r="AE50" s="16">
        <v>182</v>
      </c>
      <c r="AF50" s="16">
        <v>430</v>
      </c>
      <c r="AG50" s="15">
        <f t="shared" si="8"/>
        <v>0.18801652892561985</v>
      </c>
      <c r="AH50" s="15">
        <f t="shared" si="9"/>
        <v>0.81198347107438018</v>
      </c>
      <c r="AI50" s="15">
        <f t="shared" si="10"/>
        <v>4.2532146389713157E-2</v>
      </c>
      <c r="AJ50" s="15">
        <f t="shared" si="11"/>
        <v>0.95746785361028686</v>
      </c>
      <c r="AK50" s="15">
        <f t="shared" si="12"/>
        <v>0.19831223628691982</v>
      </c>
      <c r="AL50" s="15">
        <f t="shared" si="13"/>
        <v>0.80168776371308015</v>
      </c>
      <c r="AM50" s="15">
        <f t="shared" si="92"/>
        <v>4.3804034582132563E-2</v>
      </c>
      <c r="AN50" s="15">
        <f t="shared" si="92"/>
        <v>0.95619596541786744</v>
      </c>
      <c r="AO50" s="16">
        <v>2127</v>
      </c>
      <c r="AP50" s="16">
        <v>1588</v>
      </c>
      <c r="AQ50" s="16">
        <v>16</v>
      </c>
      <c r="AR50" s="16">
        <v>1572</v>
      </c>
      <c r="AS50" s="16">
        <v>1328</v>
      </c>
      <c r="AT50" s="16">
        <v>244</v>
      </c>
      <c r="AU50" s="16">
        <v>539</v>
      </c>
      <c r="AV50" s="15">
        <f t="shared" si="15"/>
        <v>0.15521628498727735</v>
      </c>
      <c r="AW50" s="15">
        <f t="shared" si="16"/>
        <v>0.84478371501272265</v>
      </c>
      <c r="AX50" s="15">
        <f t="shared" si="17"/>
        <v>1.0075566750629723E-2</v>
      </c>
      <c r="AY50" s="15">
        <f t="shared" si="18"/>
        <v>0.98992443324937029</v>
      </c>
      <c r="AZ50" s="16">
        <v>1845</v>
      </c>
      <c r="BA50" s="16">
        <v>1527</v>
      </c>
      <c r="BB50" s="16">
        <v>5</v>
      </c>
      <c r="BC50" s="16">
        <v>1522</v>
      </c>
      <c r="BD50" s="16">
        <v>1351</v>
      </c>
      <c r="BE50" s="16">
        <v>171</v>
      </c>
      <c r="BF50" s="16">
        <v>318</v>
      </c>
      <c r="BG50" s="15">
        <f t="shared" si="19"/>
        <v>0.11235216819973719</v>
      </c>
      <c r="BH50" s="15">
        <f t="shared" si="20"/>
        <v>0.88764783180026285</v>
      </c>
      <c r="BI50" s="15">
        <f t="shared" si="21"/>
        <v>3.2743942370661427E-3</v>
      </c>
      <c r="BJ50" s="15">
        <f t="shared" si="22"/>
        <v>0.9967256057629339</v>
      </c>
      <c r="BK50" s="16">
        <v>3878</v>
      </c>
      <c r="BL50" s="16">
        <v>2717</v>
      </c>
      <c r="BM50" s="16">
        <v>57</v>
      </c>
      <c r="BN50" s="16">
        <v>2660</v>
      </c>
      <c r="BO50" s="16">
        <v>2418</v>
      </c>
      <c r="BP50" s="16">
        <v>242</v>
      </c>
      <c r="BQ50" s="16">
        <v>1161</v>
      </c>
      <c r="BR50" s="16">
        <v>3099</v>
      </c>
      <c r="BS50" s="16">
        <v>2189</v>
      </c>
      <c r="BT50" s="16">
        <v>0</v>
      </c>
      <c r="BU50" s="16">
        <v>2189</v>
      </c>
      <c r="BV50" s="16">
        <v>2030</v>
      </c>
      <c r="BW50" s="16">
        <v>159</v>
      </c>
      <c r="BX50" s="16">
        <v>910</v>
      </c>
      <c r="BY50" s="15">
        <f t="shared" si="23"/>
        <v>0.10273196525242352</v>
      </c>
      <c r="BZ50" s="15">
        <f t="shared" si="24"/>
        <v>0.89726803474757644</v>
      </c>
      <c r="CA50" s="15">
        <f t="shared" si="25"/>
        <v>9.7244732576985422E-3</v>
      </c>
      <c r="CB50" s="15">
        <f t="shared" si="25"/>
        <v>0.99027552674230146</v>
      </c>
      <c r="CC50" s="16">
        <v>1277</v>
      </c>
      <c r="CD50" s="16">
        <v>939</v>
      </c>
      <c r="CE50" s="16">
        <v>0</v>
      </c>
      <c r="CF50" s="16">
        <v>939</v>
      </c>
      <c r="CG50" s="16">
        <v>875</v>
      </c>
      <c r="CH50" s="16">
        <v>64</v>
      </c>
      <c r="CI50" s="16">
        <v>338</v>
      </c>
      <c r="CJ50" s="16">
        <v>542</v>
      </c>
      <c r="CK50" s="16">
        <v>315</v>
      </c>
      <c r="CL50" s="16">
        <v>0</v>
      </c>
      <c r="CM50" s="16">
        <v>315</v>
      </c>
      <c r="CN50" s="16">
        <v>308</v>
      </c>
      <c r="CO50" s="16">
        <v>7</v>
      </c>
      <c r="CP50" s="16">
        <v>227</v>
      </c>
      <c r="CQ50" s="16">
        <v>465</v>
      </c>
      <c r="CR50" s="16">
        <v>176</v>
      </c>
      <c r="CS50" s="16">
        <v>0</v>
      </c>
      <c r="CT50" s="16">
        <v>176</v>
      </c>
      <c r="CU50" s="16">
        <v>176</v>
      </c>
      <c r="CV50" s="16">
        <v>0</v>
      </c>
      <c r="CW50" s="16">
        <v>289</v>
      </c>
      <c r="CX50" s="16">
        <v>770</v>
      </c>
      <c r="CY50" s="16">
        <v>190</v>
      </c>
      <c r="CZ50" s="16">
        <v>174</v>
      </c>
      <c r="DA50" s="16">
        <v>16</v>
      </c>
      <c r="DB50" s="16">
        <v>580</v>
      </c>
      <c r="DC50" s="16">
        <v>393</v>
      </c>
      <c r="DD50" s="16">
        <v>133</v>
      </c>
      <c r="DE50" s="16">
        <v>133</v>
      </c>
      <c r="DF50" s="16">
        <v>0</v>
      </c>
      <c r="DG50" s="16">
        <v>260</v>
      </c>
      <c r="DH50" s="16">
        <v>606</v>
      </c>
      <c r="DI50" s="16">
        <v>36</v>
      </c>
      <c r="DJ50" s="16">
        <v>36</v>
      </c>
      <c r="DK50" s="16">
        <v>0</v>
      </c>
      <c r="DL50" s="16">
        <v>570</v>
      </c>
      <c r="DM50" s="15">
        <f t="shared" si="26"/>
        <v>4.8630519843487985E-2</v>
      </c>
      <c r="DN50" s="15">
        <f t="shared" si="27"/>
        <v>0.95136948015651202</v>
      </c>
      <c r="DO50" s="15">
        <f t="shared" si="28"/>
        <v>0</v>
      </c>
      <c r="DP50" s="15">
        <f t="shared" si="28"/>
        <v>1</v>
      </c>
      <c r="DQ50" s="16"/>
    </row>
    <row r="51" spans="1:121" s="4" customFormat="1" x14ac:dyDescent="0.45">
      <c r="A51" s="12" t="s">
        <v>171</v>
      </c>
      <c r="B51" s="12">
        <v>11374</v>
      </c>
      <c r="C51" s="12">
        <v>5110</v>
      </c>
      <c r="D51" s="13">
        <v>455</v>
      </c>
      <c r="E51" s="14">
        <v>153</v>
      </c>
      <c r="F51" s="12">
        <v>0</v>
      </c>
      <c r="G51" s="12">
        <v>153</v>
      </c>
      <c r="H51" s="12">
        <v>128</v>
      </c>
      <c r="I51" s="12">
        <v>25</v>
      </c>
      <c r="J51" s="12">
        <v>302</v>
      </c>
      <c r="K51" s="15">
        <f t="shared" si="63"/>
        <v>0.16339869281045752</v>
      </c>
      <c r="L51" s="15">
        <f t="shared" si="64"/>
        <v>0.83660130718954251</v>
      </c>
      <c r="M51" s="15">
        <f t="shared" si="65"/>
        <v>0</v>
      </c>
      <c r="N51" s="15">
        <f t="shared" si="66"/>
        <v>1</v>
      </c>
      <c r="O51" s="16">
        <v>465</v>
      </c>
      <c r="P51" s="16">
        <v>186</v>
      </c>
      <c r="Q51" s="16">
        <v>0</v>
      </c>
      <c r="R51" s="16">
        <v>186</v>
      </c>
      <c r="S51" s="16">
        <v>120</v>
      </c>
      <c r="T51" s="16">
        <v>66</v>
      </c>
      <c r="U51" s="16">
        <v>279</v>
      </c>
      <c r="V51" s="15">
        <f t="shared" si="4"/>
        <v>0.35483870967741937</v>
      </c>
      <c r="W51" s="15">
        <f t="shared" si="5"/>
        <v>0.64516129032258063</v>
      </c>
      <c r="X51" s="15">
        <f t="shared" si="6"/>
        <v>0</v>
      </c>
      <c r="Y51" s="15">
        <f t="shared" si="7"/>
        <v>1</v>
      </c>
      <c r="Z51" s="16">
        <v>283</v>
      </c>
      <c r="AA51" s="16">
        <v>230</v>
      </c>
      <c r="AB51" s="16">
        <v>0</v>
      </c>
      <c r="AC51" s="16">
        <v>230</v>
      </c>
      <c r="AD51" s="16">
        <v>123</v>
      </c>
      <c r="AE51" s="16">
        <v>107</v>
      </c>
      <c r="AF51" s="16">
        <v>53</v>
      </c>
      <c r="AG51" s="15">
        <f t="shared" si="8"/>
        <v>0.4652173913043478</v>
      </c>
      <c r="AH51" s="15">
        <f t="shared" si="9"/>
        <v>0.5347826086956522</v>
      </c>
      <c r="AI51" s="15">
        <f t="shared" si="10"/>
        <v>0</v>
      </c>
      <c r="AJ51" s="15">
        <f t="shared" si="11"/>
        <v>1</v>
      </c>
      <c r="AK51" s="15">
        <f t="shared" si="12"/>
        <v>0.41586538461538464</v>
      </c>
      <c r="AL51" s="15">
        <f t="shared" si="13"/>
        <v>0.58413461538461542</v>
      </c>
      <c r="AM51" s="15">
        <f t="shared" si="92"/>
        <v>0</v>
      </c>
      <c r="AN51" s="15">
        <f t="shared" si="92"/>
        <v>1</v>
      </c>
      <c r="AO51" s="16">
        <v>772</v>
      </c>
      <c r="AP51" s="16">
        <v>589</v>
      </c>
      <c r="AQ51" s="16">
        <v>0</v>
      </c>
      <c r="AR51" s="16">
        <v>589</v>
      </c>
      <c r="AS51" s="16">
        <v>523</v>
      </c>
      <c r="AT51" s="16">
        <v>66</v>
      </c>
      <c r="AU51" s="16">
        <v>183</v>
      </c>
      <c r="AV51" s="15">
        <f t="shared" si="15"/>
        <v>0.11205432937181664</v>
      </c>
      <c r="AW51" s="15">
        <f t="shared" si="16"/>
        <v>0.88794567062818341</v>
      </c>
      <c r="AX51" s="15">
        <f t="shared" si="17"/>
        <v>0</v>
      </c>
      <c r="AY51" s="15">
        <f t="shared" si="18"/>
        <v>1</v>
      </c>
      <c r="AZ51" s="16">
        <v>321</v>
      </c>
      <c r="BA51" s="16">
        <v>172</v>
      </c>
      <c r="BB51" s="16">
        <v>0</v>
      </c>
      <c r="BC51" s="16">
        <v>172</v>
      </c>
      <c r="BD51" s="16">
        <v>145</v>
      </c>
      <c r="BE51" s="16">
        <v>27</v>
      </c>
      <c r="BF51" s="16">
        <v>149</v>
      </c>
      <c r="BG51" s="15">
        <f t="shared" si="19"/>
        <v>0.15697674418604651</v>
      </c>
      <c r="BH51" s="15">
        <f t="shared" si="20"/>
        <v>0.84302325581395354</v>
      </c>
      <c r="BI51" s="15">
        <f t="shared" si="21"/>
        <v>0</v>
      </c>
      <c r="BJ51" s="15">
        <f t="shared" si="22"/>
        <v>1</v>
      </c>
      <c r="BK51" s="16">
        <v>1069</v>
      </c>
      <c r="BL51" s="16">
        <v>806</v>
      </c>
      <c r="BM51" s="16">
        <v>0</v>
      </c>
      <c r="BN51" s="16">
        <v>806</v>
      </c>
      <c r="BO51" s="16">
        <v>705</v>
      </c>
      <c r="BP51" s="16">
        <v>101</v>
      </c>
      <c r="BQ51" s="16">
        <v>263</v>
      </c>
      <c r="BR51" s="16">
        <v>884</v>
      </c>
      <c r="BS51" s="16">
        <v>732</v>
      </c>
      <c r="BT51" s="16">
        <v>0</v>
      </c>
      <c r="BU51" s="16">
        <v>732</v>
      </c>
      <c r="BV51" s="16">
        <v>650</v>
      </c>
      <c r="BW51" s="16">
        <v>82</v>
      </c>
      <c r="BX51" s="16">
        <v>152</v>
      </c>
      <c r="BY51" s="15">
        <f t="shared" si="23"/>
        <v>0.12005219660722052</v>
      </c>
      <c r="BZ51" s="15">
        <f t="shared" si="24"/>
        <v>0.87994780339277945</v>
      </c>
      <c r="CA51" s="15">
        <f t="shared" si="25"/>
        <v>0</v>
      </c>
      <c r="CB51" s="15">
        <f t="shared" si="25"/>
        <v>1</v>
      </c>
      <c r="CC51" s="16">
        <v>285</v>
      </c>
      <c r="CD51" s="16">
        <v>215</v>
      </c>
      <c r="CE51" s="16">
        <v>0</v>
      </c>
      <c r="CF51" s="16">
        <v>215</v>
      </c>
      <c r="CG51" s="16">
        <v>180</v>
      </c>
      <c r="CH51" s="16">
        <v>35</v>
      </c>
      <c r="CI51" s="16">
        <v>70</v>
      </c>
      <c r="CJ51" s="16">
        <v>110</v>
      </c>
      <c r="CK51" s="16">
        <v>63</v>
      </c>
      <c r="CL51" s="16">
        <v>0</v>
      </c>
      <c r="CM51" s="16">
        <v>63</v>
      </c>
      <c r="CN51" s="16">
        <v>63</v>
      </c>
      <c r="CO51" s="16">
        <v>0</v>
      </c>
      <c r="CP51" s="16">
        <v>47</v>
      </c>
      <c r="CQ51" s="16">
        <v>109</v>
      </c>
      <c r="CR51" s="16">
        <v>67</v>
      </c>
      <c r="CS51" s="16">
        <v>0</v>
      </c>
      <c r="CT51" s="16">
        <v>67</v>
      </c>
      <c r="CU51" s="16">
        <v>67</v>
      </c>
      <c r="CV51" s="16">
        <v>0</v>
      </c>
      <c r="CW51" s="16">
        <v>42</v>
      </c>
      <c r="CX51" s="16">
        <v>62</v>
      </c>
      <c r="CY51" s="16">
        <v>48</v>
      </c>
      <c r="CZ51" s="16">
        <v>48</v>
      </c>
      <c r="DA51" s="16">
        <v>0</v>
      </c>
      <c r="DB51" s="16">
        <v>14</v>
      </c>
      <c r="DC51" s="16">
        <v>146</v>
      </c>
      <c r="DD51" s="16">
        <v>54</v>
      </c>
      <c r="DE51" s="16">
        <v>54</v>
      </c>
      <c r="DF51" s="16">
        <v>0</v>
      </c>
      <c r="DG51" s="16">
        <v>92</v>
      </c>
      <c r="DH51" s="16">
        <v>149</v>
      </c>
      <c r="DI51" s="16">
        <v>0</v>
      </c>
      <c r="DJ51" s="16">
        <v>0</v>
      </c>
      <c r="DK51" s="16">
        <v>0</v>
      </c>
      <c r="DL51" s="16">
        <v>149</v>
      </c>
      <c r="DM51" s="15">
        <f t="shared" si="26"/>
        <v>7.829977628635347E-2</v>
      </c>
      <c r="DN51" s="15">
        <f t="shared" si="27"/>
        <v>0.92170022371364657</v>
      </c>
      <c r="DO51" s="15">
        <f t="shared" si="28"/>
        <v>0</v>
      </c>
      <c r="DP51" s="15">
        <f t="shared" si="28"/>
        <v>1</v>
      </c>
      <c r="DQ51" s="16"/>
    </row>
    <row r="52" spans="1:121" s="3" customFormat="1" x14ac:dyDescent="0.45">
      <c r="A52" s="12" t="s">
        <v>116</v>
      </c>
      <c r="B52" s="12">
        <f>SUM(B53:B58)</f>
        <v>62937</v>
      </c>
      <c r="C52" s="12">
        <f t="shared" ref="C52:J52" si="93">SUM(C53:C58)</f>
        <v>29309</v>
      </c>
      <c r="D52" s="12">
        <f t="shared" si="93"/>
        <v>3831</v>
      </c>
      <c r="E52" s="12">
        <f t="shared" si="93"/>
        <v>1304</v>
      </c>
      <c r="F52" s="12">
        <f t="shared" si="93"/>
        <v>17</v>
      </c>
      <c r="G52" s="12">
        <f t="shared" si="93"/>
        <v>1287</v>
      </c>
      <c r="H52" s="12">
        <f t="shared" si="93"/>
        <v>682</v>
      </c>
      <c r="I52" s="12">
        <f t="shared" si="93"/>
        <v>605</v>
      </c>
      <c r="J52" s="12">
        <f t="shared" si="93"/>
        <v>2527</v>
      </c>
      <c r="K52" s="15">
        <f t="shared" si="63"/>
        <v>0.47008547008547008</v>
      </c>
      <c r="L52" s="15">
        <f t="shared" si="64"/>
        <v>0.52991452991452992</v>
      </c>
      <c r="M52" s="15">
        <f t="shared" si="65"/>
        <v>1.303680981595092E-2</v>
      </c>
      <c r="N52" s="15">
        <f t="shared" si="66"/>
        <v>0.9869631901840491</v>
      </c>
      <c r="O52" s="16">
        <f t="shared" ref="O52:U52" si="94">SUM(O53:O58)</f>
        <v>1269</v>
      </c>
      <c r="P52" s="16">
        <f t="shared" si="94"/>
        <v>876</v>
      </c>
      <c r="Q52" s="16">
        <f t="shared" si="94"/>
        <v>7</v>
      </c>
      <c r="R52" s="16">
        <f t="shared" si="94"/>
        <v>869</v>
      </c>
      <c r="S52" s="16">
        <f t="shared" si="94"/>
        <v>416</v>
      </c>
      <c r="T52" s="16">
        <f t="shared" si="94"/>
        <v>453</v>
      </c>
      <c r="U52" s="16">
        <f t="shared" si="94"/>
        <v>393</v>
      </c>
      <c r="V52" s="15">
        <f t="shared" si="4"/>
        <v>0.52128883774453394</v>
      </c>
      <c r="W52" s="15">
        <f t="shared" si="5"/>
        <v>0.47871116225546606</v>
      </c>
      <c r="X52" s="15">
        <f t="shared" si="6"/>
        <v>7.9908675799086754E-3</v>
      </c>
      <c r="Y52" s="15">
        <f t="shared" si="7"/>
        <v>0.99200913242009137</v>
      </c>
      <c r="Z52" s="16">
        <f t="shared" ref="Z52:AF52" si="95">SUM(Z53:Z58)</f>
        <v>2643</v>
      </c>
      <c r="AA52" s="16">
        <f t="shared" si="95"/>
        <v>1733</v>
      </c>
      <c r="AB52" s="16">
        <f t="shared" si="95"/>
        <v>0</v>
      </c>
      <c r="AC52" s="16">
        <f t="shared" si="95"/>
        <v>1733</v>
      </c>
      <c r="AD52" s="16">
        <f t="shared" si="95"/>
        <v>1407</v>
      </c>
      <c r="AE52" s="16">
        <f t="shared" si="95"/>
        <v>326</v>
      </c>
      <c r="AF52" s="16">
        <f t="shared" si="95"/>
        <v>910</v>
      </c>
      <c r="AG52" s="15">
        <f t="shared" si="8"/>
        <v>0.18811309867282169</v>
      </c>
      <c r="AH52" s="15">
        <f t="shared" si="9"/>
        <v>0.81188690132717833</v>
      </c>
      <c r="AI52" s="15">
        <f t="shared" si="10"/>
        <v>0</v>
      </c>
      <c r="AJ52" s="15">
        <f t="shared" si="11"/>
        <v>1</v>
      </c>
      <c r="AK52" s="15">
        <f t="shared" si="12"/>
        <v>0.29938508839354344</v>
      </c>
      <c r="AL52" s="15">
        <f t="shared" si="13"/>
        <v>0.70061491160645661</v>
      </c>
      <c r="AM52" s="15">
        <f t="shared" si="92"/>
        <v>2.6830203142966655E-3</v>
      </c>
      <c r="AN52" s="15">
        <f t="shared" si="92"/>
        <v>0.99731697968570332</v>
      </c>
      <c r="AO52" s="16">
        <f t="shared" ref="AO52" si="96">SUM(AO53:AO58)</f>
        <v>3746</v>
      </c>
      <c r="AP52" s="16">
        <f t="shared" ref="AP52:AU52" si="97">SUM(AP53:AP58)</f>
        <v>2419</v>
      </c>
      <c r="AQ52" s="16">
        <f t="shared" si="97"/>
        <v>6</v>
      </c>
      <c r="AR52" s="16">
        <f t="shared" si="97"/>
        <v>2413</v>
      </c>
      <c r="AS52" s="16">
        <f t="shared" si="97"/>
        <v>1925</v>
      </c>
      <c r="AT52" s="16">
        <f t="shared" si="97"/>
        <v>488</v>
      </c>
      <c r="AU52" s="16">
        <f t="shared" si="97"/>
        <v>1327</v>
      </c>
      <c r="AV52" s="15">
        <f t="shared" si="15"/>
        <v>0.20223787815996686</v>
      </c>
      <c r="AW52" s="15">
        <f t="shared" si="16"/>
        <v>0.79776212184003314</v>
      </c>
      <c r="AX52" s="15">
        <f t="shared" si="17"/>
        <v>2.4803637866887144E-3</v>
      </c>
      <c r="AY52" s="15">
        <f t="shared" si="18"/>
        <v>0.9975196362133113</v>
      </c>
      <c r="AZ52" s="16">
        <f t="shared" ref="AZ52:BF52" si="98">SUM(AZ53:AZ58)</f>
        <v>2424</v>
      </c>
      <c r="BA52" s="16">
        <f t="shared" si="98"/>
        <v>1643</v>
      </c>
      <c r="BB52" s="16">
        <f t="shared" si="98"/>
        <v>10</v>
      </c>
      <c r="BC52" s="16">
        <f t="shared" si="98"/>
        <v>1633</v>
      </c>
      <c r="BD52" s="16">
        <f t="shared" si="98"/>
        <v>1303</v>
      </c>
      <c r="BE52" s="16">
        <f t="shared" si="98"/>
        <v>330</v>
      </c>
      <c r="BF52" s="16">
        <f t="shared" si="98"/>
        <v>781</v>
      </c>
      <c r="BG52" s="15">
        <f t="shared" si="19"/>
        <v>0.20208205756276792</v>
      </c>
      <c r="BH52" s="15">
        <f t="shared" si="20"/>
        <v>0.79791794243723213</v>
      </c>
      <c r="BI52" s="15">
        <f t="shared" si="21"/>
        <v>6.0864272671941567E-3</v>
      </c>
      <c r="BJ52" s="15">
        <f t="shared" si="22"/>
        <v>0.99391357273280589</v>
      </c>
      <c r="BK52" s="16">
        <f>SUM(BK53:BK58)</f>
        <v>4954</v>
      </c>
      <c r="BL52" s="16">
        <f t="shared" ref="BL52:DL52" si="99">SUM(BL53:BL58)</f>
        <v>3380</v>
      </c>
      <c r="BM52" s="16">
        <f t="shared" si="99"/>
        <v>23</v>
      </c>
      <c r="BN52" s="16">
        <f t="shared" si="99"/>
        <v>3357</v>
      </c>
      <c r="BO52" s="16">
        <f t="shared" si="99"/>
        <v>2850</v>
      </c>
      <c r="BP52" s="16">
        <f t="shared" si="99"/>
        <v>507</v>
      </c>
      <c r="BQ52" s="16">
        <f t="shared" si="99"/>
        <v>1574</v>
      </c>
      <c r="BR52" s="16">
        <f t="shared" si="99"/>
        <v>5039</v>
      </c>
      <c r="BS52" s="16">
        <f t="shared" si="99"/>
        <v>3234</v>
      </c>
      <c r="BT52" s="16">
        <f t="shared" si="99"/>
        <v>0</v>
      </c>
      <c r="BU52" s="16">
        <f t="shared" si="99"/>
        <v>3234</v>
      </c>
      <c r="BV52" s="16">
        <f t="shared" si="99"/>
        <v>2797</v>
      </c>
      <c r="BW52" s="16">
        <f t="shared" si="99"/>
        <v>437</v>
      </c>
      <c r="BX52" s="16">
        <f t="shared" si="99"/>
        <v>1805</v>
      </c>
      <c r="BY52" s="15">
        <f t="shared" si="23"/>
        <v>0.16564820908150796</v>
      </c>
      <c r="BZ52" s="15">
        <f t="shared" si="24"/>
        <v>0.8343517909184921</v>
      </c>
      <c r="CA52" s="15">
        <f t="shared" si="25"/>
        <v>3.6530535781191457E-3</v>
      </c>
      <c r="CB52" s="15">
        <f t="shared" si="25"/>
        <v>0.99634694642188082</v>
      </c>
      <c r="CC52" s="16">
        <f t="shared" si="99"/>
        <v>1902</v>
      </c>
      <c r="CD52" s="16">
        <f t="shared" si="99"/>
        <v>1112</v>
      </c>
      <c r="CE52" s="16">
        <f t="shared" si="99"/>
        <v>0</v>
      </c>
      <c r="CF52" s="16">
        <f t="shared" si="99"/>
        <v>1112</v>
      </c>
      <c r="CG52" s="16">
        <f t="shared" si="99"/>
        <v>923</v>
      </c>
      <c r="CH52" s="16">
        <f t="shared" si="99"/>
        <v>189</v>
      </c>
      <c r="CI52" s="16">
        <f t="shared" si="99"/>
        <v>790</v>
      </c>
      <c r="CJ52" s="16">
        <f t="shared" si="99"/>
        <v>764</v>
      </c>
      <c r="CK52" s="16">
        <f t="shared" si="99"/>
        <v>356</v>
      </c>
      <c r="CL52" s="16">
        <f t="shared" si="99"/>
        <v>0</v>
      </c>
      <c r="CM52" s="16">
        <f t="shared" si="99"/>
        <v>356</v>
      </c>
      <c r="CN52" s="16">
        <f t="shared" si="99"/>
        <v>345</v>
      </c>
      <c r="CO52" s="16">
        <f t="shared" si="99"/>
        <v>11</v>
      </c>
      <c r="CP52" s="16">
        <f t="shared" si="99"/>
        <v>408</v>
      </c>
      <c r="CQ52" s="16">
        <f t="shared" si="99"/>
        <v>584</v>
      </c>
      <c r="CR52" s="16">
        <f t="shared" si="99"/>
        <v>258</v>
      </c>
      <c r="CS52" s="16">
        <f t="shared" si="99"/>
        <v>0</v>
      </c>
      <c r="CT52" s="16">
        <f t="shared" si="99"/>
        <v>258</v>
      </c>
      <c r="CU52" s="16">
        <f t="shared" si="99"/>
        <v>256</v>
      </c>
      <c r="CV52" s="16">
        <f t="shared" si="99"/>
        <v>2</v>
      </c>
      <c r="CW52" s="16">
        <f t="shared" si="99"/>
        <v>326</v>
      </c>
      <c r="CX52" s="16">
        <f t="shared" si="99"/>
        <v>911</v>
      </c>
      <c r="CY52" s="16">
        <f t="shared" si="99"/>
        <v>236</v>
      </c>
      <c r="CZ52" s="16">
        <f t="shared" si="99"/>
        <v>207</v>
      </c>
      <c r="DA52" s="16">
        <f t="shared" si="99"/>
        <v>29</v>
      </c>
      <c r="DB52" s="16">
        <f t="shared" si="99"/>
        <v>675</v>
      </c>
      <c r="DC52" s="16">
        <f t="shared" si="99"/>
        <v>621</v>
      </c>
      <c r="DD52" s="16">
        <f t="shared" si="99"/>
        <v>94</v>
      </c>
      <c r="DE52" s="16">
        <f t="shared" si="99"/>
        <v>94</v>
      </c>
      <c r="DF52" s="16">
        <f t="shared" si="99"/>
        <v>0</v>
      </c>
      <c r="DG52" s="16">
        <f t="shared" si="99"/>
        <v>527</v>
      </c>
      <c r="DH52" s="16">
        <f t="shared" si="99"/>
        <v>621</v>
      </c>
      <c r="DI52" s="16">
        <f t="shared" si="99"/>
        <v>56</v>
      </c>
      <c r="DJ52" s="16">
        <f t="shared" si="99"/>
        <v>56</v>
      </c>
      <c r="DK52" s="16">
        <f t="shared" si="99"/>
        <v>0</v>
      </c>
      <c r="DL52" s="16">
        <f t="shared" si="99"/>
        <v>565</v>
      </c>
      <c r="DM52" s="15">
        <f t="shared" si="26"/>
        <v>0.109375</v>
      </c>
      <c r="DN52" s="15">
        <f t="shared" si="27"/>
        <v>0.890625</v>
      </c>
      <c r="DO52" s="15">
        <f t="shared" si="28"/>
        <v>0</v>
      </c>
      <c r="DP52" s="15">
        <f t="shared" si="28"/>
        <v>1</v>
      </c>
      <c r="DQ52" s="16"/>
    </row>
    <row r="53" spans="1:121" s="3" customFormat="1" x14ac:dyDescent="0.45">
      <c r="A53" s="12" t="s">
        <v>172</v>
      </c>
      <c r="B53" s="12">
        <v>15358</v>
      </c>
      <c r="C53" s="12">
        <v>6891</v>
      </c>
      <c r="D53" s="13">
        <v>927</v>
      </c>
      <c r="E53" s="14">
        <v>237</v>
      </c>
      <c r="F53" s="12">
        <v>0</v>
      </c>
      <c r="G53" s="12">
        <v>237</v>
      </c>
      <c r="H53" s="12">
        <v>131</v>
      </c>
      <c r="I53" s="12">
        <v>106</v>
      </c>
      <c r="J53" s="12">
        <v>690</v>
      </c>
      <c r="K53" s="15">
        <f t="shared" si="63"/>
        <v>0.4472573839662447</v>
      </c>
      <c r="L53" s="15">
        <f t="shared" si="64"/>
        <v>0.5527426160337553</v>
      </c>
      <c r="M53" s="15">
        <f t="shared" si="65"/>
        <v>0</v>
      </c>
      <c r="N53" s="15">
        <f t="shared" si="66"/>
        <v>1</v>
      </c>
      <c r="O53" s="16">
        <v>157</v>
      </c>
      <c r="P53" s="16">
        <v>80</v>
      </c>
      <c r="Q53" s="16">
        <v>0</v>
      </c>
      <c r="R53" s="16">
        <v>80</v>
      </c>
      <c r="S53" s="16">
        <v>36</v>
      </c>
      <c r="T53" s="16">
        <v>44</v>
      </c>
      <c r="U53" s="16">
        <v>77</v>
      </c>
      <c r="V53" s="15">
        <f t="shared" si="4"/>
        <v>0.55000000000000004</v>
      </c>
      <c r="W53" s="15">
        <f t="shared" si="5"/>
        <v>0.45</v>
      </c>
      <c r="X53" s="15">
        <f t="shared" si="6"/>
        <v>0</v>
      </c>
      <c r="Y53" s="15">
        <f t="shared" si="7"/>
        <v>1</v>
      </c>
      <c r="Z53" s="16">
        <v>681</v>
      </c>
      <c r="AA53" s="16">
        <v>395</v>
      </c>
      <c r="AB53" s="16">
        <v>0</v>
      </c>
      <c r="AC53" s="16">
        <v>395</v>
      </c>
      <c r="AD53" s="16">
        <v>393</v>
      </c>
      <c r="AE53" s="16">
        <v>2</v>
      </c>
      <c r="AF53" s="16">
        <v>286</v>
      </c>
      <c r="AG53" s="15">
        <f t="shared" si="8"/>
        <v>5.0632911392405064E-3</v>
      </c>
      <c r="AH53" s="15">
        <f t="shared" si="9"/>
        <v>0.99493670886075947</v>
      </c>
      <c r="AI53" s="15">
        <f t="shared" si="10"/>
        <v>0</v>
      </c>
      <c r="AJ53" s="15">
        <f t="shared" si="11"/>
        <v>1</v>
      </c>
      <c r="AK53" s="15">
        <f t="shared" si="12"/>
        <v>9.6842105263157896E-2</v>
      </c>
      <c r="AL53" s="15">
        <f t="shared" si="13"/>
        <v>0.90315789473684216</v>
      </c>
      <c r="AM53" s="15">
        <f t="shared" si="92"/>
        <v>0</v>
      </c>
      <c r="AN53" s="15">
        <f t="shared" si="92"/>
        <v>1</v>
      </c>
      <c r="AO53" s="16">
        <v>725</v>
      </c>
      <c r="AP53" s="16">
        <v>380</v>
      </c>
      <c r="AQ53" s="16">
        <v>0</v>
      </c>
      <c r="AR53" s="16">
        <v>380</v>
      </c>
      <c r="AS53" s="16">
        <v>296</v>
      </c>
      <c r="AT53" s="16">
        <v>84</v>
      </c>
      <c r="AU53" s="16">
        <v>345</v>
      </c>
      <c r="AV53" s="15">
        <f t="shared" si="15"/>
        <v>0.22105263157894736</v>
      </c>
      <c r="AW53" s="15">
        <f t="shared" si="16"/>
        <v>0.77894736842105261</v>
      </c>
      <c r="AX53" s="15">
        <f t="shared" si="17"/>
        <v>0</v>
      </c>
      <c r="AY53" s="15">
        <f t="shared" si="18"/>
        <v>1</v>
      </c>
      <c r="AZ53" s="16">
        <v>819</v>
      </c>
      <c r="BA53" s="16">
        <v>607</v>
      </c>
      <c r="BB53" s="16">
        <v>0</v>
      </c>
      <c r="BC53" s="16">
        <v>607</v>
      </c>
      <c r="BD53" s="16">
        <v>455</v>
      </c>
      <c r="BE53" s="16">
        <v>152</v>
      </c>
      <c r="BF53" s="16">
        <v>212</v>
      </c>
      <c r="BG53" s="15">
        <f t="shared" si="19"/>
        <v>0.25041186161449752</v>
      </c>
      <c r="BH53" s="15">
        <f t="shared" si="20"/>
        <v>0.74958813838550242</v>
      </c>
      <c r="BI53" s="15">
        <f t="shared" si="21"/>
        <v>0</v>
      </c>
      <c r="BJ53" s="15">
        <f t="shared" si="22"/>
        <v>1</v>
      </c>
      <c r="BK53" s="16">
        <v>1230</v>
      </c>
      <c r="BL53" s="16">
        <v>717</v>
      </c>
      <c r="BM53" s="16">
        <v>0</v>
      </c>
      <c r="BN53" s="16">
        <v>717</v>
      </c>
      <c r="BO53" s="16">
        <v>635</v>
      </c>
      <c r="BP53" s="16">
        <v>82</v>
      </c>
      <c r="BQ53" s="16">
        <v>513</v>
      </c>
      <c r="BR53" s="16">
        <v>1316</v>
      </c>
      <c r="BS53" s="16">
        <v>743</v>
      </c>
      <c r="BT53" s="16">
        <v>0</v>
      </c>
      <c r="BU53" s="16">
        <v>743</v>
      </c>
      <c r="BV53" s="16">
        <v>529</v>
      </c>
      <c r="BW53" s="16">
        <v>214</v>
      </c>
      <c r="BX53" s="16">
        <v>573</v>
      </c>
      <c r="BY53" s="15">
        <f t="shared" si="23"/>
        <v>0.21740907233346957</v>
      </c>
      <c r="BZ53" s="15">
        <f t="shared" si="24"/>
        <v>0.78259092766653049</v>
      </c>
      <c r="CA53" s="15">
        <f t="shared" si="25"/>
        <v>0</v>
      </c>
      <c r="CB53" s="15">
        <f t="shared" si="25"/>
        <v>1</v>
      </c>
      <c r="CC53" s="16">
        <v>425</v>
      </c>
      <c r="CD53" s="16">
        <v>210</v>
      </c>
      <c r="CE53" s="16">
        <v>0</v>
      </c>
      <c r="CF53" s="16">
        <v>210</v>
      </c>
      <c r="CG53" s="16">
        <v>157</v>
      </c>
      <c r="CH53" s="16">
        <v>53</v>
      </c>
      <c r="CI53" s="16">
        <v>215</v>
      </c>
      <c r="CJ53" s="16">
        <v>215</v>
      </c>
      <c r="CK53" s="16">
        <v>74</v>
      </c>
      <c r="CL53" s="16">
        <v>0</v>
      </c>
      <c r="CM53" s="16">
        <v>74</v>
      </c>
      <c r="CN53" s="16">
        <v>74</v>
      </c>
      <c r="CO53" s="16">
        <v>0</v>
      </c>
      <c r="CP53" s="16">
        <v>141</v>
      </c>
      <c r="CQ53" s="16">
        <v>65</v>
      </c>
      <c r="CR53" s="16">
        <v>34</v>
      </c>
      <c r="CS53" s="16">
        <v>0</v>
      </c>
      <c r="CT53" s="16">
        <v>34</v>
      </c>
      <c r="CU53" s="16">
        <v>32</v>
      </c>
      <c r="CV53" s="16">
        <v>2</v>
      </c>
      <c r="CW53" s="16">
        <v>31</v>
      </c>
      <c r="CX53" s="16">
        <v>72</v>
      </c>
      <c r="CY53" s="16">
        <v>41</v>
      </c>
      <c r="CZ53" s="16">
        <v>25</v>
      </c>
      <c r="DA53" s="16">
        <v>16</v>
      </c>
      <c r="DB53" s="16">
        <v>31</v>
      </c>
      <c r="DC53" s="16">
        <v>119</v>
      </c>
      <c r="DD53" s="16">
        <v>5</v>
      </c>
      <c r="DE53" s="16">
        <v>5</v>
      </c>
      <c r="DF53" s="16">
        <v>0</v>
      </c>
      <c r="DG53" s="16">
        <v>114</v>
      </c>
      <c r="DH53" s="16">
        <v>140</v>
      </c>
      <c r="DI53" s="16">
        <v>15</v>
      </c>
      <c r="DJ53" s="16">
        <v>15</v>
      </c>
      <c r="DK53" s="16">
        <v>0</v>
      </c>
      <c r="DL53" s="16">
        <v>125</v>
      </c>
      <c r="DM53" s="15">
        <f t="shared" si="26"/>
        <v>0.18733509234828497</v>
      </c>
      <c r="DN53" s="15">
        <f t="shared" si="27"/>
        <v>0.81266490765171506</v>
      </c>
      <c r="DO53" s="15">
        <f t="shared" si="28"/>
        <v>0</v>
      </c>
      <c r="DP53" s="15">
        <f t="shared" si="28"/>
        <v>1</v>
      </c>
      <c r="DQ53" s="16"/>
    </row>
    <row r="54" spans="1:121" s="3" customFormat="1" x14ac:dyDescent="0.45">
      <c r="A54" s="12" t="s">
        <v>173</v>
      </c>
      <c r="B54" s="12">
        <v>6384</v>
      </c>
      <c r="C54" s="12">
        <v>2679</v>
      </c>
      <c r="D54" s="13">
        <v>306</v>
      </c>
      <c r="E54" s="14">
        <v>192</v>
      </c>
      <c r="F54" s="12">
        <v>0</v>
      </c>
      <c r="G54" s="12">
        <v>192</v>
      </c>
      <c r="H54" s="12">
        <v>88</v>
      </c>
      <c r="I54" s="12">
        <v>104</v>
      </c>
      <c r="J54" s="12">
        <v>114</v>
      </c>
      <c r="K54" s="15">
        <f t="shared" si="63"/>
        <v>0.54166666666666663</v>
      </c>
      <c r="L54" s="15">
        <f t="shared" si="64"/>
        <v>0.45833333333333331</v>
      </c>
      <c r="M54" s="15">
        <f t="shared" si="65"/>
        <v>0</v>
      </c>
      <c r="N54" s="15">
        <f t="shared" si="66"/>
        <v>1</v>
      </c>
      <c r="O54" s="16">
        <v>83</v>
      </c>
      <c r="P54" s="16">
        <v>69</v>
      </c>
      <c r="Q54" s="16">
        <v>0</v>
      </c>
      <c r="R54" s="16">
        <v>69</v>
      </c>
      <c r="S54" s="16">
        <v>0</v>
      </c>
      <c r="T54" s="16">
        <v>69</v>
      </c>
      <c r="U54" s="16">
        <v>14</v>
      </c>
      <c r="V54" s="15">
        <f t="shared" si="4"/>
        <v>1</v>
      </c>
      <c r="W54" s="15">
        <f t="shared" si="5"/>
        <v>0</v>
      </c>
      <c r="X54" s="15">
        <f t="shared" si="6"/>
        <v>0</v>
      </c>
      <c r="Y54" s="15">
        <f t="shared" si="7"/>
        <v>1</v>
      </c>
      <c r="Z54" s="16">
        <v>227</v>
      </c>
      <c r="AA54" s="16">
        <v>127</v>
      </c>
      <c r="AB54" s="16">
        <v>0</v>
      </c>
      <c r="AC54" s="16">
        <v>127</v>
      </c>
      <c r="AD54" s="16">
        <v>77</v>
      </c>
      <c r="AE54" s="16">
        <v>50</v>
      </c>
      <c r="AF54" s="16">
        <v>100</v>
      </c>
      <c r="AG54" s="15">
        <f t="shared" si="8"/>
        <v>0.39370078740157483</v>
      </c>
      <c r="AH54" s="15">
        <f t="shared" si="9"/>
        <v>0.60629921259842523</v>
      </c>
      <c r="AI54" s="15">
        <f t="shared" si="10"/>
        <v>0</v>
      </c>
      <c r="AJ54" s="15">
        <f t="shared" si="11"/>
        <v>1</v>
      </c>
      <c r="AK54" s="15">
        <f t="shared" si="12"/>
        <v>0.6071428571428571</v>
      </c>
      <c r="AL54" s="15">
        <f t="shared" si="13"/>
        <v>0.39285714285714285</v>
      </c>
      <c r="AM54" s="15">
        <f t="shared" si="92"/>
        <v>0</v>
      </c>
      <c r="AN54" s="15">
        <f t="shared" si="92"/>
        <v>1</v>
      </c>
      <c r="AO54" s="16">
        <v>264</v>
      </c>
      <c r="AP54" s="16">
        <v>194</v>
      </c>
      <c r="AQ54" s="16">
        <v>0</v>
      </c>
      <c r="AR54" s="16">
        <v>194</v>
      </c>
      <c r="AS54" s="16">
        <v>166</v>
      </c>
      <c r="AT54" s="16">
        <v>28</v>
      </c>
      <c r="AU54" s="16">
        <v>70</v>
      </c>
      <c r="AV54" s="15">
        <f t="shared" si="15"/>
        <v>0.14432989690721648</v>
      </c>
      <c r="AW54" s="15">
        <f t="shared" si="16"/>
        <v>0.85567010309278346</v>
      </c>
      <c r="AX54" s="15">
        <f t="shared" si="17"/>
        <v>0</v>
      </c>
      <c r="AY54" s="15">
        <f t="shared" si="18"/>
        <v>1</v>
      </c>
      <c r="AZ54" s="16">
        <v>189</v>
      </c>
      <c r="BA54" s="16">
        <v>134</v>
      </c>
      <c r="BB54" s="16">
        <v>0</v>
      </c>
      <c r="BC54" s="16">
        <v>134</v>
      </c>
      <c r="BD54" s="16">
        <v>134</v>
      </c>
      <c r="BE54" s="16">
        <v>0</v>
      </c>
      <c r="BF54" s="16">
        <v>55</v>
      </c>
      <c r="BG54" s="15">
        <f t="shared" si="19"/>
        <v>0</v>
      </c>
      <c r="BH54" s="15">
        <f t="shared" si="20"/>
        <v>1</v>
      </c>
      <c r="BI54" s="15">
        <f t="shared" si="21"/>
        <v>0</v>
      </c>
      <c r="BJ54" s="15">
        <f t="shared" si="22"/>
        <v>1</v>
      </c>
      <c r="BK54" s="16">
        <v>450</v>
      </c>
      <c r="BL54" s="16">
        <v>356</v>
      </c>
      <c r="BM54" s="16">
        <v>0</v>
      </c>
      <c r="BN54" s="16">
        <v>356</v>
      </c>
      <c r="BO54" s="16">
        <v>291</v>
      </c>
      <c r="BP54" s="16">
        <v>65</v>
      </c>
      <c r="BQ54" s="16">
        <v>94</v>
      </c>
      <c r="BR54" s="16">
        <v>432</v>
      </c>
      <c r="BS54" s="16">
        <v>326</v>
      </c>
      <c r="BT54" s="16">
        <v>0</v>
      </c>
      <c r="BU54" s="16">
        <v>326</v>
      </c>
      <c r="BV54" s="16">
        <v>308</v>
      </c>
      <c r="BW54" s="16">
        <v>18</v>
      </c>
      <c r="BX54" s="16">
        <v>106</v>
      </c>
      <c r="BY54" s="15">
        <f t="shared" si="23"/>
        <v>0.1099009900990099</v>
      </c>
      <c r="BZ54" s="15">
        <f t="shared" si="24"/>
        <v>0.89009900990099011</v>
      </c>
      <c r="CA54" s="15">
        <f t="shared" si="25"/>
        <v>0</v>
      </c>
      <c r="CB54" s="15">
        <f t="shared" si="25"/>
        <v>1</v>
      </c>
      <c r="CC54" s="16">
        <v>184</v>
      </c>
      <c r="CD54" s="16">
        <v>91</v>
      </c>
      <c r="CE54" s="16">
        <v>0</v>
      </c>
      <c r="CF54" s="16">
        <v>91</v>
      </c>
      <c r="CG54" s="16">
        <v>82</v>
      </c>
      <c r="CH54" s="16">
        <v>9</v>
      </c>
      <c r="CI54" s="16">
        <v>93</v>
      </c>
      <c r="CJ54" s="16">
        <v>81</v>
      </c>
      <c r="CK54" s="16">
        <v>26</v>
      </c>
      <c r="CL54" s="16">
        <v>0</v>
      </c>
      <c r="CM54" s="16">
        <v>26</v>
      </c>
      <c r="CN54" s="16">
        <v>26</v>
      </c>
      <c r="CO54" s="16">
        <v>0</v>
      </c>
      <c r="CP54" s="16">
        <v>55</v>
      </c>
      <c r="CQ54" s="16">
        <v>87</v>
      </c>
      <c r="CR54" s="16">
        <v>6</v>
      </c>
      <c r="CS54" s="16">
        <v>0</v>
      </c>
      <c r="CT54" s="16">
        <v>6</v>
      </c>
      <c r="CU54" s="16">
        <v>6</v>
      </c>
      <c r="CV54" s="16">
        <v>0</v>
      </c>
      <c r="CW54" s="16">
        <v>81</v>
      </c>
      <c r="CX54" s="16">
        <v>172</v>
      </c>
      <c r="CY54" s="16">
        <v>28</v>
      </c>
      <c r="CZ54" s="16">
        <v>28</v>
      </c>
      <c r="DA54" s="16">
        <v>0</v>
      </c>
      <c r="DB54" s="16">
        <v>144</v>
      </c>
      <c r="DC54" s="16">
        <v>109</v>
      </c>
      <c r="DD54" s="16">
        <v>7</v>
      </c>
      <c r="DE54" s="16">
        <v>7</v>
      </c>
      <c r="DF54" s="16">
        <v>0</v>
      </c>
      <c r="DG54" s="16">
        <v>102</v>
      </c>
      <c r="DH54" s="16">
        <v>95</v>
      </c>
      <c r="DI54" s="16">
        <v>12</v>
      </c>
      <c r="DJ54" s="16">
        <v>12</v>
      </c>
      <c r="DK54" s="16">
        <v>0</v>
      </c>
      <c r="DL54" s="16">
        <v>83</v>
      </c>
      <c r="DM54" s="15">
        <f t="shared" si="26"/>
        <v>5.2941176470588235E-2</v>
      </c>
      <c r="DN54" s="15">
        <f t="shared" si="27"/>
        <v>0.94705882352941173</v>
      </c>
      <c r="DO54" s="15">
        <f t="shared" si="28"/>
        <v>0</v>
      </c>
      <c r="DP54" s="15">
        <f t="shared" si="28"/>
        <v>1</v>
      </c>
      <c r="DQ54" s="16"/>
    </row>
    <row r="55" spans="1:121" s="3" customFormat="1" x14ac:dyDescent="0.45">
      <c r="A55" s="12" t="s">
        <v>174</v>
      </c>
      <c r="B55" s="12">
        <v>13817</v>
      </c>
      <c r="C55" s="12">
        <v>6913</v>
      </c>
      <c r="D55" s="13">
        <v>762</v>
      </c>
      <c r="E55" s="14">
        <v>329</v>
      </c>
      <c r="F55" s="12">
        <v>10</v>
      </c>
      <c r="G55" s="12">
        <v>319</v>
      </c>
      <c r="H55" s="12">
        <v>188</v>
      </c>
      <c r="I55" s="12">
        <v>131</v>
      </c>
      <c r="J55" s="12">
        <v>433</v>
      </c>
      <c r="K55" s="15">
        <f t="shared" si="63"/>
        <v>0.41065830721003133</v>
      </c>
      <c r="L55" s="15">
        <f t="shared" si="64"/>
        <v>0.58934169278996862</v>
      </c>
      <c r="M55" s="15">
        <f t="shared" si="65"/>
        <v>3.0395136778115502E-2</v>
      </c>
      <c r="N55" s="15">
        <f t="shared" si="66"/>
        <v>0.96960486322188455</v>
      </c>
      <c r="O55" s="16">
        <v>153</v>
      </c>
      <c r="P55" s="16">
        <v>119</v>
      </c>
      <c r="Q55" s="16">
        <v>0</v>
      </c>
      <c r="R55" s="16">
        <v>119</v>
      </c>
      <c r="S55" s="16">
        <v>70</v>
      </c>
      <c r="T55" s="16">
        <v>49</v>
      </c>
      <c r="U55" s="16">
        <v>34</v>
      </c>
      <c r="V55" s="15">
        <f t="shared" si="4"/>
        <v>0.41176470588235292</v>
      </c>
      <c r="W55" s="15">
        <f t="shared" si="5"/>
        <v>0.58823529411764708</v>
      </c>
      <c r="X55" s="15">
        <f t="shared" si="6"/>
        <v>0</v>
      </c>
      <c r="Y55" s="15">
        <f t="shared" si="7"/>
        <v>1</v>
      </c>
      <c r="Z55" s="16">
        <v>713</v>
      </c>
      <c r="AA55" s="16">
        <v>481</v>
      </c>
      <c r="AB55" s="16">
        <v>0</v>
      </c>
      <c r="AC55" s="16">
        <v>481</v>
      </c>
      <c r="AD55" s="16">
        <v>395</v>
      </c>
      <c r="AE55" s="16">
        <v>86</v>
      </c>
      <c r="AF55" s="16">
        <v>232</v>
      </c>
      <c r="AG55" s="15">
        <f t="shared" si="8"/>
        <v>0.1787941787941788</v>
      </c>
      <c r="AH55" s="15">
        <f t="shared" si="9"/>
        <v>0.8212058212058212</v>
      </c>
      <c r="AI55" s="15">
        <f t="shared" si="10"/>
        <v>0</v>
      </c>
      <c r="AJ55" s="15">
        <f t="shared" si="11"/>
        <v>1</v>
      </c>
      <c r="AK55" s="15">
        <f t="shared" si="12"/>
        <v>0.22500000000000001</v>
      </c>
      <c r="AL55" s="15">
        <f t="shared" si="13"/>
        <v>0.77500000000000002</v>
      </c>
      <c r="AM55" s="15">
        <f t="shared" si="92"/>
        <v>0</v>
      </c>
      <c r="AN55" s="15">
        <f t="shared" si="92"/>
        <v>1</v>
      </c>
      <c r="AO55" s="16">
        <v>927</v>
      </c>
      <c r="AP55" s="16">
        <v>769</v>
      </c>
      <c r="AQ55" s="16">
        <v>0</v>
      </c>
      <c r="AR55" s="16">
        <v>769</v>
      </c>
      <c r="AS55" s="16">
        <v>592</v>
      </c>
      <c r="AT55" s="16">
        <v>177</v>
      </c>
      <c r="AU55" s="16">
        <v>158</v>
      </c>
      <c r="AV55" s="15">
        <f t="shared" si="15"/>
        <v>0.23016905071521457</v>
      </c>
      <c r="AW55" s="15">
        <f t="shared" si="16"/>
        <v>0.76983094928478546</v>
      </c>
      <c r="AX55" s="15">
        <f t="shared" si="17"/>
        <v>0</v>
      </c>
      <c r="AY55" s="15">
        <f t="shared" si="18"/>
        <v>1</v>
      </c>
      <c r="AZ55" s="16">
        <v>446</v>
      </c>
      <c r="BA55" s="16">
        <v>398</v>
      </c>
      <c r="BB55" s="16">
        <v>10</v>
      </c>
      <c r="BC55" s="16">
        <v>388</v>
      </c>
      <c r="BD55" s="16">
        <v>338</v>
      </c>
      <c r="BE55" s="16">
        <v>50</v>
      </c>
      <c r="BF55" s="16">
        <v>48</v>
      </c>
      <c r="BG55" s="15">
        <f t="shared" si="19"/>
        <v>0.12886597938144329</v>
      </c>
      <c r="BH55" s="15">
        <f t="shared" si="20"/>
        <v>0.87113402061855671</v>
      </c>
      <c r="BI55" s="15">
        <f t="shared" si="21"/>
        <v>2.5125628140703519E-2</v>
      </c>
      <c r="BJ55" s="15">
        <f t="shared" si="22"/>
        <v>0.97487437185929648</v>
      </c>
      <c r="BK55" s="16">
        <v>1347</v>
      </c>
      <c r="BL55" s="16">
        <v>944</v>
      </c>
      <c r="BM55" s="16">
        <v>23</v>
      </c>
      <c r="BN55" s="16">
        <v>921</v>
      </c>
      <c r="BO55" s="16">
        <v>820</v>
      </c>
      <c r="BP55" s="16">
        <v>101</v>
      </c>
      <c r="BQ55" s="16">
        <v>403</v>
      </c>
      <c r="BR55" s="16">
        <v>1151</v>
      </c>
      <c r="BS55" s="16">
        <v>773</v>
      </c>
      <c r="BT55" s="16">
        <v>0</v>
      </c>
      <c r="BU55" s="16">
        <v>773</v>
      </c>
      <c r="BV55" s="16">
        <v>716</v>
      </c>
      <c r="BW55" s="16">
        <v>57</v>
      </c>
      <c r="BX55" s="16">
        <v>378</v>
      </c>
      <c r="BY55" s="15">
        <f t="shared" si="23"/>
        <v>0.13504033672395652</v>
      </c>
      <c r="BZ55" s="15">
        <f t="shared" si="24"/>
        <v>0.86495966327604346</v>
      </c>
      <c r="CA55" s="15">
        <f t="shared" si="25"/>
        <v>1.144244105409154E-2</v>
      </c>
      <c r="CB55" s="15">
        <f t="shared" si="25"/>
        <v>0.98855755894590847</v>
      </c>
      <c r="CC55" s="16">
        <v>511</v>
      </c>
      <c r="CD55" s="16">
        <v>313</v>
      </c>
      <c r="CE55" s="16">
        <v>0</v>
      </c>
      <c r="CF55" s="16">
        <v>313</v>
      </c>
      <c r="CG55" s="16">
        <v>290</v>
      </c>
      <c r="CH55" s="16">
        <v>23</v>
      </c>
      <c r="CI55" s="16">
        <v>198</v>
      </c>
      <c r="CJ55" s="16">
        <v>206</v>
      </c>
      <c r="CK55" s="16">
        <v>114</v>
      </c>
      <c r="CL55" s="16">
        <v>0</v>
      </c>
      <c r="CM55" s="16">
        <v>114</v>
      </c>
      <c r="CN55" s="16">
        <v>114</v>
      </c>
      <c r="CO55" s="16">
        <v>0</v>
      </c>
      <c r="CP55" s="16">
        <v>92</v>
      </c>
      <c r="CQ55" s="16">
        <v>154</v>
      </c>
      <c r="CR55" s="16">
        <v>71</v>
      </c>
      <c r="CS55" s="16">
        <v>0</v>
      </c>
      <c r="CT55" s="16">
        <v>71</v>
      </c>
      <c r="CU55" s="16">
        <v>71</v>
      </c>
      <c r="CV55" s="16">
        <v>0</v>
      </c>
      <c r="CW55" s="16">
        <v>83</v>
      </c>
      <c r="CX55" s="16">
        <v>285</v>
      </c>
      <c r="CY55" s="16">
        <v>47</v>
      </c>
      <c r="CZ55" s="16">
        <v>47</v>
      </c>
      <c r="DA55" s="16">
        <v>0</v>
      </c>
      <c r="DB55" s="16">
        <v>238</v>
      </c>
      <c r="DC55" s="16">
        <v>119</v>
      </c>
      <c r="DD55" s="16">
        <v>25</v>
      </c>
      <c r="DE55" s="16">
        <v>25</v>
      </c>
      <c r="DF55" s="16">
        <v>0</v>
      </c>
      <c r="DG55" s="16">
        <v>94</v>
      </c>
      <c r="DH55" s="16">
        <v>139</v>
      </c>
      <c r="DI55" s="16">
        <v>5</v>
      </c>
      <c r="DJ55" s="16">
        <v>5</v>
      </c>
      <c r="DK55" s="16">
        <v>0</v>
      </c>
      <c r="DL55" s="16">
        <v>134</v>
      </c>
      <c r="DM55" s="15">
        <f t="shared" si="26"/>
        <v>0.04</v>
      </c>
      <c r="DN55" s="15">
        <f t="shared" si="27"/>
        <v>0.96</v>
      </c>
      <c r="DO55" s="15">
        <f t="shared" si="28"/>
        <v>0</v>
      </c>
      <c r="DP55" s="15">
        <f t="shared" si="28"/>
        <v>1</v>
      </c>
      <c r="DQ55" s="16"/>
    </row>
    <row r="56" spans="1:121" s="3" customFormat="1" x14ac:dyDescent="0.45">
      <c r="A56" s="12" t="s">
        <v>175</v>
      </c>
      <c r="B56" s="12">
        <v>5652</v>
      </c>
      <c r="C56" s="12">
        <v>2784</v>
      </c>
      <c r="D56" s="13">
        <v>532</v>
      </c>
      <c r="E56" s="14">
        <v>194</v>
      </c>
      <c r="F56" s="12">
        <v>7</v>
      </c>
      <c r="G56" s="12">
        <v>187</v>
      </c>
      <c r="H56" s="12">
        <v>139</v>
      </c>
      <c r="I56" s="12">
        <v>48</v>
      </c>
      <c r="J56" s="12">
        <v>338</v>
      </c>
      <c r="K56" s="15">
        <f t="shared" si="63"/>
        <v>0.25668449197860965</v>
      </c>
      <c r="L56" s="15">
        <f t="shared" si="64"/>
        <v>0.74331550802139035</v>
      </c>
      <c r="M56" s="15">
        <f t="shared" si="65"/>
        <v>3.608247422680412E-2</v>
      </c>
      <c r="N56" s="15">
        <f t="shared" si="66"/>
        <v>0.96391752577319589</v>
      </c>
      <c r="O56" s="16">
        <v>152</v>
      </c>
      <c r="P56" s="16">
        <v>121</v>
      </c>
      <c r="Q56" s="16">
        <v>0</v>
      </c>
      <c r="R56" s="16">
        <v>121</v>
      </c>
      <c r="S56" s="16">
        <v>71</v>
      </c>
      <c r="T56" s="16">
        <v>50</v>
      </c>
      <c r="U56" s="16">
        <v>31</v>
      </c>
      <c r="V56" s="15">
        <f t="shared" si="4"/>
        <v>0.41322314049586778</v>
      </c>
      <c r="W56" s="15">
        <f t="shared" si="5"/>
        <v>0.58677685950413228</v>
      </c>
      <c r="X56" s="15">
        <f t="shared" si="6"/>
        <v>0</v>
      </c>
      <c r="Y56" s="15">
        <f t="shared" si="7"/>
        <v>1</v>
      </c>
      <c r="Z56" s="16">
        <v>188</v>
      </c>
      <c r="AA56" s="16">
        <v>109</v>
      </c>
      <c r="AB56" s="16">
        <v>0</v>
      </c>
      <c r="AC56" s="16">
        <v>109</v>
      </c>
      <c r="AD56" s="16">
        <v>89</v>
      </c>
      <c r="AE56" s="16">
        <v>20</v>
      </c>
      <c r="AF56" s="16">
        <v>79</v>
      </c>
      <c r="AG56" s="15">
        <f t="shared" si="8"/>
        <v>0.1834862385321101</v>
      </c>
      <c r="AH56" s="15">
        <f t="shared" si="9"/>
        <v>0.8165137614678899</v>
      </c>
      <c r="AI56" s="15">
        <f t="shared" si="10"/>
        <v>0</v>
      </c>
      <c r="AJ56" s="15">
        <f t="shared" si="11"/>
        <v>1</v>
      </c>
      <c r="AK56" s="15">
        <f t="shared" si="12"/>
        <v>0.30434782608695654</v>
      </c>
      <c r="AL56" s="15">
        <f t="shared" si="13"/>
        <v>0.69565217391304346</v>
      </c>
      <c r="AM56" s="15">
        <f t="shared" si="92"/>
        <v>0</v>
      </c>
      <c r="AN56" s="15">
        <f t="shared" si="92"/>
        <v>1</v>
      </c>
      <c r="AO56" s="16">
        <v>344</v>
      </c>
      <c r="AP56" s="16">
        <v>248</v>
      </c>
      <c r="AQ56" s="16">
        <v>0</v>
      </c>
      <c r="AR56" s="16">
        <v>248</v>
      </c>
      <c r="AS56" s="16">
        <v>227</v>
      </c>
      <c r="AT56" s="16">
        <v>21</v>
      </c>
      <c r="AU56" s="16">
        <v>96</v>
      </c>
      <c r="AV56" s="15">
        <f t="shared" si="15"/>
        <v>8.4677419354838704E-2</v>
      </c>
      <c r="AW56" s="15">
        <f t="shared" si="16"/>
        <v>0.91532258064516125</v>
      </c>
      <c r="AX56" s="15">
        <f t="shared" si="17"/>
        <v>0</v>
      </c>
      <c r="AY56" s="15">
        <f t="shared" si="18"/>
        <v>1</v>
      </c>
      <c r="AZ56" s="16">
        <v>185</v>
      </c>
      <c r="BA56" s="16">
        <v>113</v>
      </c>
      <c r="BB56" s="16">
        <v>0</v>
      </c>
      <c r="BC56" s="16">
        <v>113</v>
      </c>
      <c r="BD56" s="16">
        <v>104</v>
      </c>
      <c r="BE56" s="16">
        <v>9</v>
      </c>
      <c r="BF56" s="16">
        <v>72</v>
      </c>
      <c r="BG56" s="15">
        <f t="shared" si="19"/>
        <v>7.9646017699115043E-2</v>
      </c>
      <c r="BH56" s="15">
        <f t="shared" si="20"/>
        <v>0.92035398230088494</v>
      </c>
      <c r="BI56" s="15">
        <f t="shared" si="21"/>
        <v>0</v>
      </c>
      <c r="BJ56" s="15">
        <f t="shared" si="22"/>
        <v>1</v>
      </c>
      <c r="BK56" s="16">
        <v>417</v>
      </c>
      <c r="BL56" s="16">
        <v>280</v>
      </c>
      <c r="BM56" s="16">
        <v>0</v>
      </c>
      <c r="BN56" s="16">
        <v>280</v>
      </c>
      <c r="BO56" s="16">
        <v>271</v>
      </c>
      <c r="BP56" s="16">
        <v>9</v>
      </c>
      <c r="BQ56" s="16">
        <v>137</v>
      </c>
      <c r="BR56" s="16">
        <v>398</v>
      </c>
      <c r="BS56" s="16">
        <v>240</v>
      </c>
      <c r="BT56" s="16">
        <v>0</v>
      </c>
      <c r="BU56" s="16">
        <v>240</v>
      </c>
      <c r="BV56" s="16">
        <v>236</v>
      </c>
      <c r="BW56" s="16">
        <v>4</v>
      </c>
      <c r="BX56" s="16">
        <v>158</v>
      </c>
      <c r="BY56" s="15">
        <f t="shared" si="23"/>
        <v>4.8808172531214528E-2</v>
      </c>
      <c r="BZ56" s="15">
        <f t="shared" si="24"/>
        <v>0.9511918274687855</v>
      </c>
      <c r="CA56" s="15">
        <f t="shared" si="25"/>
        <v>0</v>
      </c>
      <c r="CB56" s="15">
        <f t="shared" si="25"/>
        <v>1</v>
      </c>
      <c r="CC56" s="16">
        <v>218</v>
      </c>
      <c r="CD56" s="16">
        <v>173</v>
      </c>
      <c r="CE56" s="16">
        <v>0</v>
      </c>
      <c r="CF56" s="16">
        <v>173</v>
      </c>
      <c r="CG56" s="16">
        <v>151</v>
      </c>
      <c r="CH56" s="16">
        <v>22</v>
      </c>
      <c r="CI56" s="16">
        <v>45</v>
      </c>
      <c r="CJ56" s="16">
        <v>47</v>
      </c>
      <c r="CK56" s="16">
        <v>27</v>
      </c>
      <c r="CL56" s="16">
        <v>0</v>
      </c>
      <c r="CM56" s="16">
        <v>27</v>
      </c>
      <c r="CN56" s="16">
        <v>20</v>
      </c>
      <c r="CO56" s="16">
        <v>7</v>
      </c>
      <c r="CP56" s="16">
        <v>20</v>
      </c>
      <c r="CQ56" s="16">
        <v>99</v>
      </c>
      <c r="CR56" s="16">
        <v>48</v>
      </c>
      <c r="CS56" s="16">
        <v>0</v>
      </c>
      <c r="CT56" s="16">
        <v>48</v>
      </c>
      <c r="CU56" s="16">
        <v>48</v>
      </c>
      <c r="CV56" s="16">
        <v>0</v>
      </c>
      <c r="CW56" s="16">
        <v>51</v>
      </c>
      <c r="CX56" s="16">
        <v>59</v>
      </c>
      <c r="CY56" s="16">
        <v>16</v>
      </c>
      <c r="CZ56" s="16">
        <v>3</v>
      </c>
      <c r="DA56" s="16">
        <v>13</v>
      </c>
      <c r="DB56" s="16">
        <v>43</v>
      </c>
      <c r="DC56" s="16">
        <v>68</v>
      </c>
      <c r="DD56" s="16">
        <v>8</v>
      </c>
      <c r="DE56" s="16">
        <v>8</v>
      </c>
      <c r="DF56" s="16">
        <v>0</v>
      </c>
      <c r="DG56" s="16">
        <v>60</v>
      </c>
      <c r="DH56" s="16">
        <v>77</v>
      </c>
      <c r="DI56" s="16">
        <v>16</v>
      </c>
      <c r="DJ56" s="16">
        <v>16</v>
      </c>
      <c r="DK56" s="16">
        <v>0</v>
      </c>
      <c r="DL56" s="16">
        <v>61</v>
      </c>
      <c r="DM56" s="15">
        <f t="shared" si="26"/>
        <v>0.14583333333333334</v>
      </c>
      <c r="DN56" s="15">
        <f t="shared" si="27"/>
        <v>0.85416666666666663</v>
      </c>
      <c r="DO56" s="15">
        <f t="shared" si="28"/>
        <v>0</v>
      </c>
      <c r="DP56" s="15">
        <f t="shared" si="28"/>
        <v>1</v>
      </c>
      <c r="DQ56" s="16"/>
    </row>
    <row r="57" spans="1:121" s="3" customFormat="1" x14ac:dyDescent="0.45">
      <c r="A57" s="12" t="s">
        <v>176</v>
      </c>
      <c r="B57" s="12">
        <v>8172</v>
      </c>
      <c r="C57" s="12">
        <v>3673</v>
      </c>
      <c r="D57" s="13">
        <v>521</v>
      </c>
      <c r="E57" s="14">
        <v>142</v>
      </c>
      <c r="F57" s="12">
        <v>0</v>
      </c>
      <c r="G57" s="12">
        <v>142</v>
      </c>
      <c r="H57" s="12">
        <v>64</v>
      </c>
      <c r="I57" s="12">
        <v>78</v>
      </c>
      <c r="J57" s="12">
        <v>379</v>
      </c>
      <c r="K57" s="15">
        <f t="shared" si="63"/>
        <v>0.54929577464788737</v>
      </c>
      <c r="L57" s="15">
        <f t="shared" si="64"/>
        <v>0.45070422535211269</v>
      </c>
      <c r="M57" s="15">
        <f t="shared" si="65"/>
        <v>0</v>
      </c>
      <c r="N57" s="15">
        <f t="shared" si="66"/>
        <v>1</v>
      </c>
      <c r="O57" s="16">
        <v>209</v>
      </c>
      <c r="P57" s="16">
        <v>148</v>
      </c>
      <c r="Q57" s="16">
        <v>0</v>
      </c>
      <c r="R57" s="16">
        <v>148</v>
      </c>
      <c r="S57" s="16">
        <v>74</v>
      </c>
      <c r="T57" s="16">
        <v>74</v>
      </c>
      <c r="U57" s="16">
        <v>61</v>
      </c>
      <c r="V57" s="15">
        <f t="shared" si="4"/>
        <v>0.5</v>
      </c>
      <c r="W57" s="15">
        <f t="shared" si="5"/>
        <v>0.5</v>
      </c>
      <c r="X57" s="15">
        <f t="shared" si="6"/>
        <v>0</v>
      </c>
      <c r="Y57" s="15">
        <f t="shared" si="7"/>
        <v>1</v>
      </c>
      <c r="Z57" s="16">
        <v>145</v>
      </c>
      <c r="AA57" s="16">
        <v>50</v>
      </c>
      <c r="AB57" s="16">
        <v>0</v>
      </c>
      <c r="AC57" s="16">
        <v>50</v>
      </c>
      <c r="AD57" s="16">
        <v>40</v>
      </c>
      <c r="AE57" s="16">
        <v>10</v>
      </c>
      <c r="AF57" s="16">
        <v>95</v>
      </c>
      <c r="AG57" s="15">
        <f t="shared" si="8"/>
        <v>0.2</v>
      </c>
      <c r="AH57" s="15">
        <f t="shared" si="9"/>
        <v>0.8</v>
      </c>
      <c r="AI57" s="15">
        <f t="shared" si="10"/>
        <v>0</v>
      </c>
      <c r="AJ57" s="15">
        <f t="shared" si="11"/>
        <v>1</v>
      </c>
      <c r="AK57" s="15">
        <f t="shared" si="12"/>
        <v>0.42424242424242425</v>
      </c>
      <c r="AL57" s="15">
        <f t="shared" si="13"/>
        <v>0.5757575757575758</v>
      </c>
      <c r="AM57" s="15">
        <f t="shared" si="92"/>
        <v>0</v>
      </c>
      <c r="AN57" s="15">
        <f t="shared" si="92"/>
        <v>1</v>
      </c>
      <c r="AO57" s="16">
        <v>562</v>
      </c>
      <c r="AP57" s="16">
        <v>346</v>
      </c>
      <c r="AQ57" s="16">
        <v>0</v>
      </c>
      <c r="AR57" s="16">
        <v>346</v>
      </c>
      <c r="AS57" s="16">
        <v>250</v>
      </c>
      <c r="AT57" s="16">
        <v>96</v>
      </c>
      <c r="AU57" s="16">
        <v>216</v>
      </c>
      <c r="AV57" s="15">
        <f t="shared" si="15"/>
        <v>0.2774566473988439</v>
      </c>
      <c r="AW57" s="15">
        <f t="shared" si="16"/>
        <v>0.7225433526011561</v>
      </c>
      <c r="AX57" s="15">
        <f t="shared" si="17"/>
        <v>0</v>
      </c>
      <c r="AY57" s="15">
        <f t="shared" si="18"/>
        <v>1</v>
      </c>
      <c r="AZ57" s="16">
        <v>245</v>
      </c>
      <c r="BA57" s="16">
        <v>113</v>
      </c>
      <c r="BB57" s="16">
        <v>0</v>
      </c>
      <c r="BC57" s="16">
        <v>113</v>
      </c>
      <c r="BD57" s="16">
        <v>91</v>
      </c>
      <c r="BE57" s="16">
        <v>22</v>
      </c>
      <c r="BF57" s="16">
        <v>132</v>
      </c>
      <c r="BG57" s="15">
        <f t="shared" si="19"/>
        <v>0.19469026548672566</v>
      </c>
      <c r="BH57" s="15">
        <f t="shared" si="20"/>
        <v>0.80530973451327437</v>
      </c>
      <c r="BI57" s="15">
        <f t="shared" si="21"/>
        <v>0</v>
      </c>
      <c r="BJ57" s="15">
        <f t="shared" si="22"/>
        <v>1</v>
      </c>
      <c r="BK57" s="16">
        <v>514</v>
      </c>
      <c r="BL57" s="16">
        <v>429</v>
      </c>
      <c r="BM57" s="16">
        <v>0</v>
      </c>
      <c r="BN57" s="16">
        <v>429</v>
      </c>
      <c r="BO57" s="16">
        <v>324</v>
      </c>
      <c r="BP57" s="16">
        <v>105</v>
      </c>
      <c r="BQ57" s="16">
        <v>85</v>
      </c>
      <c r="BR57" s="16">
        <v>835</v>
      </c>
      <c r="BS57" s="16">
        <v>647</v>
      </c>
      <c r="BT57" s="16">
        <v>0</v>
      </c>
      <c r="BU57" s="16">
        <v>647</v>
      </c>
      <c r="BV57" s="16">
        <v>583</v>
      </c>
      <c r="BW57" s="16">
        <v>64</v>
      </c>
      <c r="BX57" s="16">
        <v>188</v>
      </c>
      <c r="BY57" s="15">
        <f t="shared" si="23"/>
        <v>0.18697068403908795</v>
      </c>
      <c r="BZ57" s="15">
        <f t="shared" si="24"/>
        <v>0.8130293159609121</v>
      </c>
      <c r="CA57" s="15">
        <f t="shared" si="25"/>
        <v>0</v>
      </c>
      <c r="CB57" s="15">
        <f t="shared" si="25"/>
        <v>1</v>
      </c>
      <c r="CC57" s="16">
        <v>191</v>
      </c>
      <c r="CD57" s="16">
        <v>109</v>
      </c>
      <c r="CE57" s="16">
        <v>0</v>
      </c>
      <c r="CF57" s="16">
        <v>109</v>
      </c>
      <c r="CG57" s="16">
        <v>95</v>
      </c>
      <c r="CH57" s="16">
        <v>14</v>
      </c>
      <c r="CI57" s="16">
        <v>82</v>
      </c>
      <c r="CJ57" s="16">
        <v>62</v>
      </c>
      <c r="CK57" s="16">
        <v>51</v>
      </c>
      <c r="CL57" s="16">
        <v>0</v>
      </c>
      <c r="CM57" s="16">
        <v>51</v>
      </c>
      <c r="CN57" s="16">
        <v>47</v>
      </c>
      <c r="CO57" s="16">
        <v>4</v>
      </c>
      <c r="CP57" s="16">
        <v>11</v>
      </c>
      <c r="CQ57" s="16">
        <v>74</v>
      </c>
      <c r="CR57" s="16">
        <v>23</v>
      </c>
      <c r="CS57" s="16">
        <v>0</v>
      </c>
      <c r="CT57" s="16">
        <v>23</v>
      </c>
      <c r="CU57" s="16">
        <v>23</v>
      </c>
      <c r="CV57" s="16">
        <v>0</v>
      </c>
      <c r="CW57" s="16">
        <v>51</v>
      </c>
      <c r="CX57" s="16">
        <v>159</v>
      </c>
      <c r="CY57" s="16">
        <v>52</v>
      </c>
      <c r="CZ57" s="16">
        <v>52</v>
      </c>
      <c r="DA57" s="16">
        <v>0</v>
      </c>
      <c r="DB57" s="16">
        <v>107</v>
      </c>
      <c r="DC57" s="16">
        <v>101</v>
      </c>
      <c r="DD57" s="16">
        <v>15</v>
      </c>
      <c r="DE57" s="16">
        <v>15</v>
      </c>
      <c r="DF57" s="16">
        <v>0</v>
      </c>
      <c r="DG57" s="16">
        <v>86</v>
      </c>
      <c r="DH57" s="16">
        <v>55</v>
      </c>
      <c r="DI57" s="16">
        <v>8</v>
      </c>
      <c r="DJ57" s="16">
        <v>8</v>
      </c>
      <c r="DK57" s="16">
        <v>0</v>
      </c>
      <c r="DL57" s="16">
        <v>47</v>
      </c>
      <c r="DM57" s="15">
        <f t="shared" si="26"/>
        <v>6.9767441860465115E-2</v>
      </c>
      <c r="DN57" s="15">
        <f t="shared" si="27"/>
        <v>0.93023255813953487</v>
      </c>
      <c r="DO57" s="15">
        <f t="shared" si="28"/>
        <v>0</v>
      </c>
      <c r="DP57" s="15">
        <f t="shared" si="28"/>
        <v>1</v>
      </c>
      <c r="DQ57" s="16"/>
    </row>
    <row r="58" spans="1:121" s="3" customFormat="1" x14ac:dyDescent="0.45">
      <c r="A58" s="12" t="s">
        <v>177</v>
      </c>
      <c r="B58" s="12">
        <v>13554</v>
      </c>
      <c r="C58" s="12">
        <v>6369</v>
      </c>
      <c r="D58" s="13">
        <v>783</v>
      </c>
      <c r="E58" s="14">
        <v>210</v>
      </c>
      <c r="F58" s="12">
        <v>0</v>
      </c>
      <c r="G58" s="12">
        <v>210</v>
      </c>
      <c r="H58" s="12">
        <v>72</v>
      </c>
      <c r="I58" s="12">
        <v>138</v>
      </c>
      <c r="J58" s="12">
        <v>573</v>
      </c>
      <c r="K58" s="15">
        <f t="shared" si="63"/>
        <v>0.65714285714285714</v>
      </c>
      <c r="L58" s="15">
        <f t="shared" si="64"/>
        <v>0.34285714285714286</v>
      </c>
      <c r="M58" s="15">
        <f t="shared" si="65"/>
        <v>0</v>
      </c>
      <c r="N58" s="15">
        <f t="shared" si="66"/>
        <v>1</v>
      </c>
      <c r="O58" s="16">
        <v>515</v>
      </c>
      <c r="P58" s="16">
        <v>339</v>
      </c>
      <c r="Q58" s="16">
        <v>7</v>
      </c>
      <c r="R58" s="16">
        <v>332</v>
      </c>
      <c r="S58" s="16">
        <v>165</v>
      </c>
      <c r="T58" s="16">
        <v>167</v>
      </c>
      <c r="U58" s="16">
        <v>176</v>
      </c>
      <c r="V58" s="15">
        <f t="shared" si="4"/>
        <v>0.50301204819277112</v>
      </c>
      <c r="W58" s="15">
        <f t="shared" si="5"/>
        <v>0.49698795180722893</v>
      </c>
      <c r="X58" s="15">
        <f t="shared" si="6"/>
        <v>2.0648967551622419E-2</v>
      </c>
      <c r="Y58" s="15">
        <f t="shared" si="7"/>
        <v>0.97935103244837762</v>
      </c>
      <c r="Z58" s="16">
        <v>689</v>
      </c>
      <c r="AA58" s="16">
        <v>571</v>
      </c>
      <c r="AB58" s="16">
        <v>0</v>
      </c>
      <c r="AC58" s="16">
        <v>571</v>
      </c>
      <c r="AD58" s="16">
        <v>413</v>
      </c>
      <c r="AE58" s="16">
        <v>158</v>
      </c>
      <c r="AF58" s="16">
        <v>118</v>
      </c>
      <c r="AG58" s="15">
        <f t="shared" si="8"/>
        <v>0.27670753064798598</v>
      </c>
      <c r="AH58" s="15">
        <f t="shared" si="9"/>
        <v>0.72329246935201397</v>
      </c>
      <c r="AI58" s="15">
        <f t="shared" si="10"/>
        <v>0</v>
      </c>
      <c r="AJ58" s="15">
        <f t="shared" si="11"/>
        <v>1</v>
      </c>
      <c r="AK58" s="15">
        <f t="shared" si="12"/>
        <v>0.35991140642303432</v>
      </c>
      <c r="AL58" s="15">
        <f t="shared" si="13"/>
        <v>0.64008859357696568</v>
      </c>
      <c r="AM58" s="15">
        <f t="shared" si="92"/>
        <v>7.6923076923076927E-3</v>
      </c>
      <c r="AN58" s="15">
        <f t="shared" si="92"/>
        <v>0.99230769230769234</v>
      </c>
      <c r="AO58" s="16">
        <v>924</v>
      </c>
      <c r="AP58" s="16">
        <v>482</v>
      </c>
      <c r="AQ58" s="16">
        <v>6</v>
      </c>
      <c r="AR58" s="16">
        <v>476</v>
      </c>
      <c r="AS58" s="16">
        <v>394</v>
      </c>
      <c r="AT58" s="16">
        <v>82</v>
      </c>
      <c r="AU58" s="16">
        <v>442</v>
      </c>
      <c r="AV58" s="15">
        <f t="shared" si="15"/>
        <v>0.17226890756302521</v>
      </c>
      <c r="AW58" s="15">
        <f t="shared" si="16"/>
        <v>0.82773109243697474</v>
      </c>
      <c r="AX58" s="15">
        <f t="shared" si="17"/>
        <v>1.2448132780082987E-2</v>
      </c>
      <c r="AY58" s="15">
        <f t="shared" si="18"/>
        <v>0.98755186721991706</v>
      </c>
      <c r="AZ58" s="16">
        <v>540</v>
      </c>
      <c r="BA58" s="16">
        <v>278</v>
      </c>
      <c r="BB58" s="16">
        <v>0</v>
      </c>
      <c r="BC58" s="16">
        <v>278</v>
      </c>
      <c r="BD58" s="16">
        <v>181</v>
      </c>
      <c r="BE58" s="16">
        <v>97</v>
      </c>
      <c r="BF58" s="16">
        <v>262</v>
      </c>
      <c r="BG58" s="15">
        <f t="shared" si="19"/>
        <v>0.34892086330935251</v>
      </c>
      <c r="BH58" s="15">
        <f t="shared" si="20"/>
        <v>0.65107913669064743</v>
      </c>
      <c r="BI58" s="15">
        <f t="shared" si="21"/>
        <v>0</v>
      </c>
      <c r="BJ58" s="15">
        <f t="shared" si="22"/>
        <v>1</v>
      </c>
      <c r="BK58" s="16">
        <v>996</v>
      </c>
      <c r="BL58" s="16">
        <v>654</v>
      </c>
      <c r="BM58" s="16">
        <v>0</v>
      </c>
      <c r="BN58" s="16">
        <v>654</v>
      </c>
      <c r="BO58" s="16">
        <v>509</v>
      </c>
      <c r="BP58" s="16">
        <v>145</v>
      </c>
      <c r="BQ58" s="16">
        <v>342</v>
      </c>
      <c r="BR58" s="16">
        <v>907</v>
      </c>
      <c r="BS58" s="16">
        <v>505</v>
      </c>
      <c r="BT58" s="16">
        <v>0</v>
      </c>
      <c r="BU58" s="16">
        <v>505</v>
      </c>
      <c r="BV58" s="16">
        <v>425</v>
      </c>
      <c r="BW58" s="16">
        <v>80</v>
      </c>
      <c r="BX58" s="16">
        <v>402</v>
      </c>
      <c r="BY58" s="15">
        <f t="shared" si="23"/>
        <v>0.21118661787767903</v>
      </c>
      <c r="BZ58" s="15">
        <f t="shared" si="24"/>
        <v>0.78881338212232099</v>
      </c>
      <c r="CA58" s="15">
        <f t="shared" si="25"/>
        <v>3.126628452318916E-3</v>
      </c>
      <c r="CB58" s="15">
        <f t="shared" si="25"/>
        <v>0.99687337154768108</v>
      </c>
      <c r="CC58" s="16">
        <v>373</v>
      </c>
      <c r="CD58" s="16">
        <v>216</v>
      </c>
      <c r="CE58" s="16">
        <v>0</v>
      </c>
      <c r="CF58" s="16">
        <v>216</v>
      </c>
      <c r="CG58" s="16">
        <v>148</v>
      </c>
      <c r="CH58" s="16">
        <v>68</v>
      </c>
      <c r="CI58" s="16">
        <v>157</v>
      </c>
      <c r="CJ58" s="16">
        <v>153</v>
      </c>
      <c r="CK58" s="16">
        <v>64</v>
      </c>
      <c r="CL58" s="16">
        <v>0</v>
      </c>
      <c r="CM58" s="16">
        <v>64</v>
      </c>
      <c r="CN58" s="16">
        <v>64</v>
      </c>
      <c r="CO58" s="16">
        <v>0</v>
      </c>
      <c r="CP58" s="16">
        <v>89</v>
      </c>
      <c r="CQ58" s="16">
        <v>105</v>
      </c>
      <c r="CR58" s="16">
        <v>76</v>
      </c>
      <c r="CS58" s="16">
        <v>0</v>
      </c>
      <c r="CT58" s="16">
        <v>76</v>
      </c>
      <c r="CU58" s="16">
        <v>76</v>
      </c>
      <c r="CV58" s="16">
        <v>0</v>
      </c>
      <c r="CW58" s="16">
        <v>29</v>
      </c>
      <c r="CX58" s="16">
        <v>164</v>
      </c>
      <c r="CY58" s="16">
        <v>52</v>
      </c>
      <c r="CZ58" s="16">
        <v>52</v>
      </c>
      <c r="DA58" s="16">
        <v>0</v>
      </c>
      <c r="DB58" s="16">
        <v>112</v>
      </c>
      <c r="DC58" s="16">
        <v>105</v>
      </c>
      <c r="DD58" s="16">
        <v>34</v>
      </c>
      <c r="DE58" s="16">
        <v>34</v>
      </c>
      <c r="DF58" s="16">
        <v>0</v>
      </c>
      <c r="DG58" s="16">
        <v>71</v>
      </c>
      <c r="DH58" s="16">
        <v>115</v>
      </c>
      <c r="DI58" s="16">
        <v>0</v>
      </c>
      <c r="DJ58" s="16">
        <v>0</v>
      </c>
      <c r="DK58" s="16">
        <v>0</v>
      </c>
      <c r="DL58" s="16">
        <v>115</v>
      </c>
      <c r="DM58" s="15">
        <f t="shared" si="26"/>
        <v>0.15384615384615385</v>
      </c>
      <c r="DN58" s="15">
        <f t="shared" si="27"/>
        <v>0.84615384615384615</v>
      </c>
      <c r="DO58" s="15">
        <f t="shared" si="28"/>
        <v>0</v>
      </c>
      <c r="DP58" s="15">
        <f t="shared" si="28"/>
        <v>1</v>
      </c>
      <c r="DQ58" s="16"/>
    </row>
    <row r="59" spans="1:121" s="5" customFormat="1" x14ac:dyDescent="0.45">
      <c r="A59" s="12" t="s">
        <v>126</v>
      </c>
      <c r="B59" s="12">
        <v>5011</v>
      </c>
      <c r="C59" s="12">
        <v>2258</v>
      </c>
      <c r="D59" s="12">
        <v>372</v>
      </c>
      <c r="E59" s="12">
        <v>190</v>
      </c>
      <c r="F59" s="12">
        <v>0</v>
      </c>
      <c r="G59" s="12">
        <v>190</v>
      </c>
      <c r="H59" s="12">
        <v>98</v>
      </c>
      <c r="I59" s="12">
        <v>92</v>
      </c>
      <c r="J59" s="12">
        <v>182</v>
      </c>
      <c r="K59" s="15">
        <f t="shared" si="63"/>
        <v>0.48421052631578948</v>
      </c>
      <c r="L59" s="15">
        <f t="shared" si="64"/>
        <v>0.51578947368421058</v>
      </c>
      <c r="M59" s="15">
        <f t="shared" si="65"/>
        <v>0</v>
      </c>
      <c r="N59" s="15">
        <f t="shared" si="66"/>
        <v>1</v>
      </c>
      <c r="O59" s="16">
        <v>105</v>
      </c>
      <c r="P59" s="16">
        <v>85</v>
      </c>
      <c r="Q59" s="16">
        <v>0</v>
      </c>
      <c r="R59" s="16">
        <v>85</v>
      </c>
      <c r="S59" s="16">
        <v>63</v>
      </c>
      <c r="T59" s="16">
        <v>22</v>
      </c>
      <c r="U59" s="16">
        <v>20</v>
      </c>
      <c r="V59" s="15">
        <f t="shared" si="4"/>
        <v>0.25882352941176473</v>
      </c>
      <c r="W59" s="15">
        <f t="shared" si="5"/>
        <v>0.74117647058823533</v>
      </c>
      <c r="X59" s="15">
        <f t="shared" si="6"/>
        <v>0</v>
      </c>
      <c r="Y59" s="15">
        <f t="shared" si="7"/>
        <v>1</v>
      </c>
      <c r="Z59" s="16">
        <v>154</v>
      </c>
      <c r="AA59" s="16">
        <v>149</v>
      </c>
      <c r="AB59" s="16">
        <v>0</v>
      </c>
      <c r="AC59" s="16">
        <v>149</v>
      </c>
      <c r="AD59" s="16">
        <v>71</v>
      </c>
      <c r="AE59" s="16">
        <v>78</v>
      </c>
      <c r="AF59" s="16">
        <v>5</v>
      </c>
      <c r="AG59" s="15">
        <f t="shared" si="8"/>
        <v>0.52348993288590606</v>
      </c>
      <c r="AH59" s="15">
        <f t="shared" si="9"/>
        <v>0.47651006711409394</v>
      </c>
      <c r="AI59" s="15">
        <f t="shared" si="10"/>
        <v>0</v>
      </c>
      <c r="AJ59" s="15">
        <f t="shared" si="11"/>
        <v>1</v>
      </c>
      <c r="AK59" s="15">
        <f t="shared" si="12"/>
        <v>0.42735042735042733</v>
      </c>
      <c r="AL59" s="15">
        <f t="shared" si="13"/>
        <v>0.57264957264957261</v>
      </c>
      <c r="AM59" s="15">
        <f t="shared" si="92"/>
        <v>0</v>
      </c>
      <c r="AN59" s="15">
        <f t="shared" si="92"/>
        <v>1</v>
      </c>
      <c r="AO59" s="16">
        <v>346</v>
      </c>
      <c r="AP59" s="16">
        <v>226</v>
      </c>
      <c r="AQ59" s="16">
        <v>0</v>
      </c>
      <c r="AR59" s="16">
        <v>226</v>
      </c>
      <c r="AS59" s="16">
        <v>126</v>
      </c>
      <c r="AT59" s="16">
        <v>100</v>
      </c>
      <c r="AU59" s="16">
        <v>120</v>
      </c>
      <c r="AV59" s="15">
        <f t="shared" si="15"/>
        <v>0.44247787610619471</v>
      </c>
      <c r="AW59" s="15">
        <f t="shared" si="16"/>
        <v>0.55752212389380529</v>
      </c>
      <c r="AX59" s="15">
        <f t="shared" si="17"/>
        <v>0</v>
      </c>
      <c r="AY59" s="15">
        <f t="shared" si="18"/>
        <v>1</v>
      </c>
      <c r="AZ59" s="16">
        <v>187</v>
      </c>
      <c r="BA59" s="16">
        <v>160</v>
      </c>
      <c r="BB59" s="16">
        <v>0</v>
      </c>
      <c r="BC59" s="16">
        <v>160</v>
      </c>
      <c r="BD59" s="16">
        <v>115</v>
      </c>
      <c r="BE59" s="16">
        <v>45</v>
      </c>
      <c r="BF59" s="16">
        <v>27</v>
      </c>
      <c r="BG59" s="15">
        <f t="shared" si="19"/>
        <v>0.28125</v>
      </c>
      <c r="BH59" s="15">
        <f t="shared" si="20"/>
        <v>0.71875</v>
      </c>
      <c r="BI59" s="15">
        <f t="shared" si="21"/>
        <v>0</v>
      </c>
      <c r="BJ59" s="15">
        <f t="shared" si="22"/>
        <v>1</v>
      </c>
      <c r="BK59" s="16">
        <f>BK60</f>
        <v>378</v>
      </c>
      <c r="BL59" s="16">
        <f t="shared" ref="BL59:DL59" si="100">BL60</f>
        <v>279</v>
      </c>
      <c r="BM59" s="16">
        <f t="shared" si="100"/>
        <v>0</v>
      </c>
      <c r="BN59" s="16">
        <f t="shared" si="100"/>
        <v>279</v>
      </c>
      <c r="BO59" s="16">
        <f t="shared" si="100"/>
        <v>235</v>
      </c>
      <c r="BP59" s="16">
        <f t="shared" si="100"/>
        <v>44</v>
      </c>
      <c r="BQ59" s="16">
        <f t="shared" si="100"/>
        <v>99</v>
      </c>
      <c r="BR59" s="16">
        <f t="shared" si="100"/>
        <v>353</v>
      </c>
      <c r="BS59" s="16">
        <f t="shared" si="100"/>
        <v>202</v>
      </c>
      <c r="BT59" s="16">
        <f t="shared" si="100"/>
        <v>0</v>
      </c>
      <c r="BU59" s="16">
        <f t="shared" si="100"/>
        <v>202</v>
      </c>
      <c r="BV59" s="16">
        <f t="shared" si="100"/>
        <v>182</v>
      </c>
      <c r="BW59" s="16">
        <f t="shared" si="100"/>
        <v>20</v>
      </c>
      <c r="BX59" s="16">
        <f t="shared" si="100"/>
        <v>151</v>
      </c>
      <c r="BY59" s="15">
        <f t="shared" si="23"/>
        <v>0.24106113033448673</v>
      </c>
      <c r="BZ59" s="15">
        <f t="shared" si="24"/>
        <v>0.75893886966551327</v>
      </c>
      <c r="CA59" s="15">
        <f t="shared" si="25"/>
        <v>0</v>
      </c>
      <c r="CB59" s="15">
        <f t="shared" si="25"/>
        <v>1</v>
      </c>
      <c r="CC59" s="16">
        <f t="shared" si="100"/>
        <v>99</v>
      </c>
      <c r="CD59" s="16">
        <f t="shared" si="100"/>
        <v>80</v>
      </c>
      <c r="CE59" s="16">
        <f t="shared" si="100"/>
        <v>0</v>
      </c>
      <c r="CF59" s="16">
        <f t="shared" si="100"/>
        <v>80</v>
      </c>
      <c r="CG59" s="16">
        <f t="shared" si="100"/>
        <v>80</v>
      </c>
      <c r="CH59" s="16">
        <f t="shared" si="100"/>
        <v>0</v>
      </c>
      <c r="CI59" s="16">
        <f t="shared" si="100"/>
        <v>19</v>
      </c>
      <c r="CJ59" s="16">
        <f t="shared" si="100"/>
        <v>50</v>
      </c>
      <c r="CK59" s="16">
        <f t="shared" si="100"/>
        <v>33</v>
      </c>
      <c r="CL59" s="16">
        <f t="shared" si="100"/>
        <v>0</v>
      </c>
      <c r="CM59" s="16">
        <f t="shared" si="100"/>
        <v>33</v>
      </c>
      <c r="CN59" s="16">
        <f t="shared" si="100"/>
        <v>33</v>
      </c>
      <c r="CO59" s="16">
        <f t="shared" si="100"/>
        <v>0</v>
      </c>
      <c r="CP59" s="16">
        <f t="shared" si="100"/>
        <v>17</v>
      </c>
      <c r="CQ59" s="16">
        <f t="shared" si="100"/>
        <v>60</v>
      </c>
      <c r="CR59" s="16">
        <f t="shared" si="100"/>
        <v>23</v>
      </c>
      <c r="CS59" s="16">
        <f t="shared" si="100"/>
        <v>0</v>
      </c>
      <c r="CT59" s="16">
        <f t="shared" si="100"/>
        <v>23</v>
      </c>
      <c r="CU59" s="16">
        <f t="shared" si="100"/>
        <v>23</v>
      </c>
      <c r="CV59" s="16">
        <f t="shared" si="100"/>
        <v>0</v>
      </c>
      <c r="CW59" s="16">
        <f t="shared" si="100"/>
        <v>37</v>
      </c>
      <c r="CX59" s="16">
        <f t="shared" si="100"/>
        <v>42</v>
      </c>
      <c r="CY59" s="16">
        <f t="shared" si="100"/>
        <v>26</v>
      </c>
      <c r="CZ59" s="16">
        <f t="shared" si="100"/>
        <v>26</v>
      </c>
      <c r="DA59" s="16">
        <f t="shared" si="100"/>
        <v>0</v>
      </c>
      <c r="DB59" s="16">
        <f t="shared" si="100"/>
        <v>16</v>
      </c>
      <c r="DC59" s="16">
        <f t="shared" si="100"/>
        <v>35</v>
      </c>
      <c r="DD59" s="16">
        <f t="shared" si="100"/>
        <v>17</v>
      </c>
      <c r="DE59" s="16">
        <f t="shared" si="100"/>
        <v>17</v>
      </c>
      <c r="DF59" s="16">
        <f t="shared" si="100"/>
        <v>0</v>
      </c>
      <c r="DG59" s="16">
        <f t="shared" si="100"/>
        <v>18</v>
      </c>
      <c r="DH59" s="16">
        <f t="shared" si="100"/>
        <v>77</v>
      </c>
      <c r="DI59" s="16">
        <f t="shared" si="100"/>
        <v>6</v>
      </c>
      <c r="DJ59" s="16">
        <f t="shared" si="100"/>
        <v>6</v>
      </c>
      <c r="DK59" s="16">
        <f t="shared" si="100"/>
        <v>0</v>
      </c>
      <c r="DL59" s="16">
        <f t="shared" si="100"/>
        <v>71</v>
      </c>
      <c r="DM59" s="15">
        <f t="shared" si="26"/>
        <v>0</v>
      </c>
      <c r="DN59" s="15">
        <f t="shared" si="27"/>
        <v>1</v>
      </c>
      <c r="DO59" s="15">
        <f t="shared" si="28"/>
        <v>0</v>
      </c>
      <c r="DP59" s="15">
        <f t="shared" si="28"/>
        <v>1</v>
      </c>
      <c r="DQ59" s="16"/>
    </row>
    <row r="60" spans="1:121" s="5" customFormat="1" x14ac:dyDescent="0.45">
      <c r="A60" s="12" t="s">
        <v>178</v>
      </c>
      <c r="B60" s="12">
        <v>5011</v>
      </c>
      <c r="C60" s="12">
        <v>2258</v>
      </c>
      <c r="D60" s="13">
        <v>372</v>
      </c>
      <c r="E60" s="14">
        <v>190</v>
      </c>
      <c r="F60" s="12">
        <v>0</v>
      </c>
      <c r="G60" s="12">
        <v>190</v>
      </c>
      <c r="H60" s="12">
        <v>98</v>
      </c>
      <c r="I60" s="12">
        <v>92</v>
      </c>
      <c r="J60" s="12">
        <v>182</v>
      </c>
      <c r="K60" s="15">
        <f t="shared" si="63"/>
        <v>0.48421052631578948</v>
      </c>
      <c r="L60" s="15">
        <f t="shared" si="64"/>
        <v>0.51578947368421058</v>
      </c>
      <c r="M60" s="15">
        <f t="shared" si="65"/>
        <v>0</v>
      </c>
      <c r="N60" s="15">
        <f t="shared" si="66"/>
        <v>1</v>
      </c>
      <c r="O60" s="16">
        <v>105</v>
      </c>
      <c r="P60" s="16">
        <v>85</v>
      </c>
      <c r="Q60" s="16">
        <v>0</v>
      </c>
      <c r="R60" s="16">
        <v>85</v>
      </c>
      <c r="S60" s="16">
        <v>63</v>
      </c>
      <c r="T60" s="16">
        <v>22</v>
      </c>
      <c r="U60" s="16">
        <v>20</v>
      </c>
      <c r="V60" s="15">
        <f t="shared" si="4"/>
        <v>0.25882352941176473</v>
      </c>
      <c r="W60" s="15">
        <f t="shared" si="5"/>
        <v>0.74117647058823533</v>
      </c>
      <c r="X60" s="15">
        <f t="shared" si="6"/>
        <v>0</v>
      </c>
      <c r="Y60" s="15">
        <f t="shared" si="7"/>
        <v>1</v>
      </c>
      <c r="Z60" s="16">
        <v>154</v>
      </c>
      <c r="AA60" s="16">
        <v>149</v>
      </c>
      <c r="AB60" s="16">
        <v>0</v>
      </c>
      <c r="AC60" s="16">
        <v>149</v>
      </c>
      <c r="AD60" s="16">
        <v>71</v>
      </c>
      <c r="AE60" s="16">
        <v>78</v>
      </c>
      <c r="AF60" s="16">
        <v>5</v>
      </c>
      <c r="AG60" s="15">
        <f t="shared" si="8"/>
        <v>0.52348993288590606</v>
      </c>
      <c r="AH60" s="15">
        <f t="shared" si="9"/>
        <v>0.47651006711409394</v>
      </c>
      <c r="AI60" s="15">
        <f t="shared" si="10"/>
        <v>0</v>
      </c>
      <c r="AJ60" s="15">
        <f t="shared" si="11"/>
        <v>1</v>
      </c>
      <c r="AK60" s="15">
        <f t="shared" si="12"/>
        <v>0.42735042735042733</v>
      </c>
      <c r="AL60" s="15">
        <f t="shared" si="13"/>
        <v>0.57264957264957261</v>
      </c>
      <c r="AM60" s="15">
        <f t="shared" si="92"/>
        <v>0</v>
      </c>
      <c r="AN60" s="15">
        <f t="shared" si="92"/>
        <v>1</v>
      </c>
      <c r="AO60" s="16">
        <v>346</v>
      </c>
      <c r="AP60" s="16">
        <v>226</v>
      </c>
      <c r="AQ60" s="16">
        <v>0</v>
      </c>
      <c r="AR60" s="16">
        <v>226</v>
      </c>
      <c r="AS60" s="16">
        <v>126</v>
      </c>
      <c r="AT60" s="16">
        <v>100</v>
      </c>
      <c r="AU60" s="16">
        <v>120</v>
      </c>
      <c r="AV60" s="15">
        <f t="shared" si="15"/>
        <v>0.44247787610619471</v>
      </c>
      <c r="AW60" s="15">
        <f t="shared" si="16"/>
        <v>0.55752212389380529</v>
      </c>
      <c r="AX60" s="15">
        <f t="shared" si="17"/>
        <v>0</v>
      </c>
      <c r="AY60" s="15">
        <f t="shared" si="18"/>
        <v>1</v>
      </c>
      <c r="AZ60" s="16">
        <v>187</v>
      </c>
      <c r="BA60" s="16">
        <v>160</v>
      </c>
      <c r="BB60" s="16">
        <v>0</v>
      </c>
      <c r="BC60" s="16">
        <v>160</v>
      </c>
      <c r="BD60" s="16">
        <v>115</v>
      </c>
      <c r="BE60" s="16">
        <v>45</v>
      </c>
      <c r="BF60" s="16">
        <v>27</v>
      </c>
      <c r="BG60" s="15">
        <f t="shared" si="19"/>
        <v>0.28125</v>
      </c>
      <c r="BH60" s="15">
        <f t="shared" si="20"/>
        <v>0.71875</v>
      </c>
      <c r="BI60" s="15">
        <f t="shared" si="21"/>
        <v>0</v>
      </c>
      <c r="BJ60" s="15">
        <f t="shared" si="22"/>
        <v>1</v>
      </c>
      <c r="BK60" s="16">
        <v>378</v>
      </c>
      <c r="BL60" s="16">
        <v>279</v>
      </c>
      <c r="BM60" s="16">
        <v>0</v>
      </c>
      <c r="BN60" s="16">
        <v>279</v>
      </c>
      <c r="BO60" s="16">
        <v>235</v>
      </c>
      <c r="BP60" s="16">
        <v>44</v>
      </c>
      <c r="BQ60" s="16">
        <v>99</v>
      </c>
      <c r="BR60" s="16">
        <v>353</v>
      </c>
      <c r="BS60" s="16">
        <v>202</v>
      </c>
      <c r="BT60" s="16">
        <v>0</v>
      </c>
      <c r="BU60" s="16">
        <v>202</v>
      </c>
      <c r="BV60" s="16">
        <v>182</v>
      </c>
      <c r="BW60" s="16">
        <v>20</v>
      </c>
      <c r="BX60" s="16">
        <v>151</v>
      </c>
      <c r="BY60" s="15">
        <f t="shared" si="23"/>
        <v>0.24106113033448673</v>
      </c>
      <c r="BZ60" s="15">
        <f t="shared" si="24"/>
        <v>0.75893886966551327</v>
      </c>
      <c r="CA60" s="15">
        <f t="shared" si="25"/>
        <v>0</v>
      </c>
      <c r="CB60" s="15">
        <f t="shared" si="25"/>
        <v>1</v>
      </c>
      <c r="CC60" s="16">
        <v>99</v>
      </c>
      <c r="CD60" s="16">
        <v>80</v>
      </c>
      <c r="CE60" s="16">
        <v>0</v>
      </c>
      <c r="CF60" s="16">
        <v>80</v>
      </c>
      <c r="CG60" s="16">
        <v>80</v>
      </c>
      <c r="CH60" s="16">
        <v>0</v>
      </c>
      <c r="CI60" s="16">
        <v>19</v>
      </c>
      <c r="CJ60" s="16">
        <v>50</v>
      </c>
      <c r="CK60" s="16">
        <v>33</v>
      </c>
      <c r="CL60" s="16">
        <v>0</v>
      </c>
      <c r="CM60" s="16">
        <v>33</v>
      </c>
      <c r="CN60" s="16">
        <v>33</v>
      </c>
      <c r="CO60" s="16">
        <v>0</v>
      </c>
      <c r="CP60" s="16">
        <v>17</v>
      </c>
      <c r="CQ60" s="16">
        <v>60</v>
      </c>
      <c r="CR60" s="16">
        <v>23</v>
      </c>
      <c r="CS60" s="16">
        <v>0</v>
      </c>
      <c r="CT60" s="16">
        <v>23</v>
      </c>
      <c r="CU60" s="16">
        <v>23</v>
      </c>
      <c r="CV60" s="16">
        <v>0</v>
      </c>
      <c r="CW60" s="16">
        <v>37</v>
      </c>
      <c r="CX60" s="16">
        <v>42</v>
      </c>
      <c r="CY60" s="16">
        <v>26</v>
      </c>
      <c r="CZ60" s="16">
        <v>26</v>
      </c>
      <c r="DA60" s="16">
        <v>0</v>
      </c>
      <c r="DB60" s="16">
        <v>16</v>
      </c>
      <c r="DC60" s="16">
        <v>35</v>
      </c>
      <c r="DD60" s="16">
        <v>17</v>
      </c>
      <c r="DE60" s="16">
        <v>17</v>
      </c>
      <c r="DF60" s="16">
        <v>0</v>
      </c>
      <c r="DG60" s="16">
        <v>18</v>
      </c>
      <c r="DH60" s="16">
        <v>77</v>
      </c>
      <c r="DI60" s="16">
        <v>6</v>
      </c>
      <c r="DJ60" s="16">
        <v>6</v>
      </c>
      <c r="DK60" s="16">
        <v>0</v>
      </c>
      <c r="DL60" s="16">
        <v>71</v>
      </c>
      <c r="DM60" s="15">
        <f t="shared" si="26"/>
        <v>0</v>
      </c>
      <c r="DN60" s="15">
        <f t="shared" si="27"/>
        <v>1</v>
      </c>
      <c r="DO60" s="15">
        <f t="shared" si="28"/>
        <v>0</v>
      </c>
      <c r="DP60" s="15">
        <f t="shared" si="28"/>
        <v>1</v>
      </c>
      <c r="DQ60" s="16"/>
    </row>
    <row r="61" spans="1:121" x14ac:dyDescent="0.45">
      <c r="A61" s="12" t="s">
        <v>88</v>
      </c>
      <c r="B61" s="12">
        <v>4642</v>
      </c>
      <c r="C61" s="12">
        <v>2039</v>
      </c>
      <c r="D61" s="13">
        <v>151</v>
      </c>
      <c r="E61" s="14">
        <v>87</v>
      </c>
      <c r="F61" s="12">
        <v>0</v>
      </c>
      <c r="G61" s="12">
        <v>87</v>
      </c>
      <c r="H61" s="12">
        <v>66</v>
      </c>
      <c r="I61" s="12">
        <v>21</v>
      </c>
      <c r="J61" s="12">
        <v>64</v>
      </c>
      <c r="K61" s="15">
        <f t="shared" si="63"/>
        <v>0.2413793103448276</v>
      </c>
      <c r="L61" s="15">
        <f t="shared" si="64"/>
        <v>0.75862068965517238</v>
      </c>
      <c r="M61" s="15">
        <f t="shared" si="65"/>
        <v>0</v>
      </c>
      <c r="N61" s="15">
        <f t="shared" si="66"/>
        <v>1</v>
      </c>
      <c r="O61" s="16">
        <v>36</v>
      </c>
      <c r="P61" s="16">
        <v>20</v>
      </c>
      <c r="Q61" s="16">
        <v>0</v>
      </c>
      <c r="R61" s="16">
        <v>20</v>
      </c>
      <c r="S61" s="16">
        <v>20</v>
      </c>
      <c r="T61" s="16">
        <v>0</v>
      </c>
      <c r="U61" s="16">
        <v>16</v>
      </c>
      <c r="V61" s="15">
        <f t="shared" si="4"/>
        <v>0</v>
      </c>
      <c r="W61" s="15">
        <f t="shared" si="5"/>
        <v>1</v>
      </c>
      <c r="X61" s="15">
        <f t="shared" si="6"/>
        <v>0</v>
      </c>
      <c r="Y61" s="15">
        <f t="shared" si="7"/>
        <v>1</v>
      </c>
      <c r="Z61" s="16">
        <v>81</v>
      </c>
      <c r="AA61" s="16">
        <v>81</v>
      </c>
      <c r="AB61" s="16">
        <v>0</v>
      </c>
      <c r="AC61" s="16">
        <v>81</v>
      </c>
      <c r="AD61" s="16">
        <v>81</v>
      </c>
      <c r="AE61" s="16">
        <v>0</v>
      </c>
      <c r="AF61" s="16">
        <v>0</v>
      </c>
      <c r="AG61" s="15">
        <f t="shared" si="8"/>
        <v>0</v>
      </c>
      <c r="AH61" s="15">
        <f t="shared" si="9"/>
        <v>1</v>
      </c>
      <c r="AI61" s="15">
        <f t="shared" si="10"/>
        <v>0</v>
      </c>
      <c r="AJ61" s="15">
        <f t="shared" si="11"/>
        <v>1</v>
      </c>
      <c r="AK61" s="15">
        <f t="shared" si="12"/>
        <v>0</v>
      </c>
      <c r="AL61" s="15">
        <f t="shared" si="13"/>
        <v>1</v>
      </c>
      <c r="AM61" s="15">
        <f t="shared" si="92"/>
        <v>0</v>
      </c>
      <c r="AN61" s="15">
        <f t="shared" si="92"/>
        <v>1</v>
      </c>
      <c r="AO61" s="16">
        <v>208</v>
      </c>
      <c r="AP61" s="16">
        <v>142</v>
      </c>
      <c r="AQ61" s="16">
        <v>0</v>
      </c>
      <c r="AR61" s="16">
        <v>142</v>
      </c>
      <c r="AS61" s="16">
        <v>130</v>
      </c>
      <c r="AT61" s="16">
        <v>12</v>
      </c>
      <c r="AU61" s="16">
        <v>66</v>
      </c>
      <c r="AV61" s="15">
        <f t="shared" si="15"/>
        <v>8.4507042253521125E-2</v>
      </c>
      <c r="AW61" s="15">
        <f t="shared" si="16"/>
        <v>0.91549295774647887</v>
      </c>
      <c r="AX61" s="15">
        <f t="shared" si="17"/>
        <v>0</v>
      </c>
      <c r="AY61" s="15">
        <f t="shared" si="18"/>
        <v>1</v>
      </c>
      <c r="AZ61" s="16">
        <v>78</v>
      </c>
      <c r="BA61" s="16">
        <v>64</v>
      </c>
      <c r="BB61" s="16">
        <v>0</v>
      </c>
      <c r="BC61" s="16">
        <v>64</v>
      </c>
      <c r="BD61" s="16">
        <v>50</v>
      </c>
      <c r="BE61" s="16">
        <v>14</v>
      </c>
      <c r="BF61" s="16">
        <v>14</v>
      </c>
      <c r="BG61" s="15">
        <f t="shared" si="19"/>
        <v>0.21875</v>
      </c>
      <c r="BH61" s="15">
        <f t="shared" si="20"/>
        <v>0.78125</v>
      </c>
      <c r="BI61" s="15">
        <f t="shared" si="21"/>
        <v>0</v>
      </c>
      <c r="BJ61" s="15">
        <f t="shared" si="22"/>
        <v>1</v>
      </c>
      <c r="BK61" s="16">
        <v>674</v>
      </c>
      <c r="BL61" s="16">
        <v>587</v>
      </c>
      <c r="BM61" s="16">
        <v>0</v>
      </c>
      <c r="BN61" s="16">
        <v>587</v>
      </c>
      <c r="BO61" s="16">
        <v>572</v>
      </c>
      <c r="BP61" s="16">
        <v>15</v>
      </c>
      <c r="BQ61" s="16">
        <v>87</v>
      </c>
      <c r="BR61" s="16">
        <v>579</v>
      </c>
      <c r="BS61" s="16">
        <v>444</v>
      </c>
      <c r="BT61" s="16">
        <v>0</v>
      </c>
      <c r="BU61" s="16">
        <v>444</v>
      </c>
      <c r="BV61" s="16">
        <v>344</v>
      </c>
      <c r="BW61" s="16">
        <v>100</v>
      </c>
      <c r="BX61" s="16">
        <v>135</v>
      </c>
      <c r="BY61" s="15">
        <f t="shared" si="23"/>
        <v>0.11398544866612773</v>
      </c>
      <c r="BZ61" s="15">
        <f t="shared" si="24"/>
        <v>0.8860145513338723</v>
      </c>
      <c r="CA61" s="15">
        <f t="shared" si="25"/>
        <v>0</v>
      </c>
      <c r="CB61" s="15">
        <f t="shared" si="25"/>
        <v>1</v>
      </c>
      <c r="CC61" s="16">
        <v>339</v>
      </c>
      <c r="CD61" s="16">
        <v>233</v>
      </c>
      <c r="CE61" s="16">
        <v>0</v>
      </c>
      <c r="CF61" s="16">
        <v>233</v>
      </c>
      <c r="CG61" s="16">
        <v>209</v>
      </c>
      <c r="CH61" s="16">
        <v>24</v>
      </c>
      <c r="CI61" s="16">
        <v>106</v>
      </c>
      <c r="CJ61" s="16">
        <v>62</v>
      </c>
      <c r="CK61" s="16">
        <v>41</v>
      </c>
      <c r="CL61" s="16">
        <v>0</v>
      </c>
      <c r="CM61" s="16">
        <v>41</v>
      </c>
      <c r="CN61" s="16">
        <v>41</v>
      </c>
      <c r="CO61" s="16">
        <v>0</v>
      </c>
      <c r="CP61" s="16">
        <v>21</v>
      </c>
      <c r="CQ61" s="16">
        <v>60</v>
      </c>
      <c r="CR61" s="16">
        <v>39</v>
      </c>
      <c r="CS61" s="16">
        <v>0</v>
      </c>
      <c r="CT61" s="16">
        <v>39</v>
      </c>
      <c r="CU61" s="16">
        <v>39</v>
      </c>
      <c r="CV61" s="16">
        <v>0</v>
      </c>
      <c r="CW61" s="16">
        <v>21</v>
      </c>
      <c r="CX61" s="16">
        <v>130</v>
      </c>
      <c r="CY61" s="16">
        <v>50</v>
      </c>
      <c r="CZ61" s="16">
        <v>50</v>
      </c>
      <c r="DA61" s="16">
        <v>0</v>
      </c>
      <c r="DB61" s="16">
        <v>80</v>
      </c>
      <c r="DC61" s="16">
        <v>70</v>
      </c>
      <c r="DD61" s="16">
        <v>10</v>
      </c>
      <c r="DE61" s="16">
        <v>10</v>
      </c>
      <c r="DF61" s="16">
        <v>0</v>
      </c>
      <c r="DG61" s="16">
        <v>60</v>
      </c>
      <c r="DH61" s="16">
        <v>75</v>
      </c>
      <c r="DI61" s="16">
        <v>0</v>
      </c>
      <c r="DJ61" s="16">
        <v>0</v>
      </c>
      <c r="DK61" s="16">
        <v>0</v>
      </c>
      <c r="DL61" s="16">
        <v>75</v>
      </c>
      <c r="DM61" s="15">
        <f t="shared" si="26"/>
        <v>6.4343163538873996E-2</v>
      </c>
      <c r="DN61" s="15">
        <f t="shared" si="27"/>
        <v>0.93565683646112596</v>
      </c>
      <c r="DO61" s="15">
        <f t="shared" si="28"/>
        <v>0</v>
      </c>
      <c r="DP61" s="15">
        <f t="shared" si="28"/>
        <v>1</v>
      </c>
      <c r="DQ61" s="16"/>
    </row>
    <row r="62" spans="1:121" x14ac:dyDescent="0.45">
      <c r="A62" s="12" t="s">
        <v>89</v>
      </c>
      <c r="B62" s="12">
        <v>6444</v>
      </c>
      <c r="C62" s="12">
        <v>3027</v>
      </c>
      <c r="D62" s="13">
        <v>198</v>
      </c>
      <c r="E62" s="14">
        <v>18</v>
      </c>
      <c r="F62" s="12">
        <v>0</v>
      </c>
      <c r="G62" s="12">
        <v>18</v>
      </c>
      <c r="H62" s="12">
        <v>7</v>
      </c>
      <c r="I62" s="12">
        <v>11</v>
      </c>
      <c r="J62" s="12">
        <v>180</v>
      </c>
      <c r="K62" s="15">
        <f t="shared" si="63"/>
        <v>0.61111111111111116</v>
      </c>
      <c r="L62" s="15">
        <f t="shared" si="64"/>
        <v>0.3888888888888889</v>
      </c>
      <c r="M62" s="15">
        <f t="shared" si="65"/>
        <v>0</v>
      </c>
      <c r="N62" s="15">
        <f t="shared" si="66"/>
        <v>1</v>
      </c>
      <c r="O62" s="16">
        <v>65</v>
      </c>
      <c r="P62" s="16">
        <v>58</v>
      </c>
      <c r="Q62" s="16">
        <v>0</v>
      </c>
      <c r="R62" s="16">
        <v>58</v>
      </c>
      <c r="S62" s="16">
        <v>54</v>
      </c>
      <c r="T62" s="16">
        <v>4</v>
      </c>
      <c r="U62" s="16">
        <v>7</v>
      </c>
      <c r="V62" s="15">
        <f t="shared" si="4"/>
        <v>6.8965517241379309E-2</v>
      </c>
      <c r="W62" s="15">
        <f t="shared" si="5"/>
        <v>0.93103448275862066</v>
      </c>
      <c r="X62" s="15">
        <f t="shared" si="6"/>
        <v>0</v>
      </c>
      <c r="Y62" s="15">
        <f t="shared" si="7"/>
        <v>1</v>
      </c>
      <c r="Z62" s="16">
        <v>128</v>
      </c>
      <c r="AA62" s="16">
        <v>76</v>
      </c>
      <c r="AB62" s="16">
        <v>0</v>
      </c>
      <c r="AC62" s="16">
        <v>76</v>
      </c>
      <c r="AD62" s="16">
        <v>68</v>
      </c>
      <c r="AE62" s="16">
        <v>8</v>
      </c>
      <c r="AF62" s="16">
        <v>52</v>
      </c>
      <c r="AG62" s="15">
        <f t="shared" si="8"/>
        <v>0.10526315789473684</v>
      </c>
      <c r="AH62" s="15">
        <f t="shared" si="9"/>
        <v>0.89473684210526316</v>
      </c>
      <c r="AI62" s="15">
        <f t="shared" si="10"/>
        <v>0</v>
      </c>
      <c r="AJ62" s="15">
        <f t="shared" si="11"/>
        <v>1</v>
      </c>
      <c r="AK62" s="15">
        <f t="shared" si="12"/>
        <v>8.9552238805970144E-2</v>
      </c>
      <c r="AL62" s="15">
        <f t="shared" si="13"/>
        <v>0.91044776119402981</v>
      </c>
      <c r="AM62" s="15">
        <f t="shared" si="92"/>
        <v>0</v>
      </c>
      <c r="AN62" s="15">
        <f t="shared" si="92"/>
        <v>1</v>
      </c>
      <c r="AO62" s="16">
        <v>405</v>
      </c>
      <c r="AP62" s="16">
        <v>352</v>
      </c>
      <c r="AQ62" s="16">
        <v>35</v>
      </c>
      <c r="AR62" s="16">
        <v>317</v>
      </c>
      <c r="AS62" s="16">
        <v>310</v>
      </c>
      <c r="AT62" s="16">
        <v>7</v>
      </c>
      <c r="AU62" s="16">
        <v>53</v>
      </c>
      <c r="AV62" s="15">
        <f t="shared" si="15"/>
        <v>2.2082018927444796E-2</v>
      </c>
      <c r="AW62" s="15">
        <f t="shared" si="16"/>
        <v>0.97791798107255523</v>
      </c>
      <c r="AX62" s="15">
        <f t="shared" si="17"/>
        <v>9.9431818181818177E-2</v>
      </c>
      <c r="AY62" s="15">
        <f t="shared" si="18"/>
        <v>0.90056818181818177</v>
      </c>
      <c r="AZ62" s="16">
        <v>242</v>
      </c>
      <c r="BA62" s="16">
        <v>165</v>
      </c>
      <c r="BB62" s="16">
        <v>0</v>
      </c>
      <c r="BC62" s="16">
        <v>165</v>
      </c>
      <c r="BD62" s="16">
        <v>165</v>
      </c>
      <c r="BE62" s="16">
        <v>0</v>
      </c>
      <c r="BF62" s="16">
        <v>77</v>
      </c>
      <c r="BG62" s="15">
        <f t="shared" si="19"/>
        <v>0</v>
      </c>
      <c r="BH62" s="15">
        <f t="shared" si="20"/>
        <v>1</v>
      </c>
      <c r="BI62" s="15">
        <f t="shared" si="21"/>
        <v>0</v>
      </c>
      <c r="BJ62" s="15">
        <f t="shared" si="22"/>
        <v>1</v>
      </c>
      <c r="BK62" s="16">
        <v>572</v>
      </c>
      <c r="BL62" s="16">
        <v>446</v>
      </c>
      <c r="BM62" s="16">
        <v>0</v>
      </c>
      <c r="BN62" s="16">
        <v>446</v>
      </c>
      <c r="BO62" s="16">
        <v>397</v>
      </c>
      <c r="BP62" s="16">
        <v>49</v>
      </c>
      <c r="BQ62" s="16">
        <v>126</v>
      </c>
      <c r="BR62" s="16">
        <v>513</v>
      </c>
      <c r="BS62" s="16">
        <v>392</v>
      </c>
      <c r="BT62" s="16">
        <v>0</v>
      </c>
      <c r="BU62" s="16">
        <v>392</v>
      </c>
      <c r="BV62" s="16">
        <v>342</v>
      </c>
      <c r="BW62" s="16">
        <v>50</v>
      </c>
      <c r="BX62" s="16">
        <v>121</v>
      </c>
      <c r="BY62" s="15">
        <f t="shared" si="23"/>
        <v>8.0303030303030307E-2</v>
      </c>
      <c r="BZ62" s="15">
        <f t="shared" si="24"/>
        <v>0.91969696969696968</v>
      </c>
      <c r="CA62" s="15">
        <f t="shared" si="25"/>
        <v>2.5830258302583026E-2</v>
      </c>
      <c r="CB62" s="15">
        <f t="shared" si="25"/>
        <v>0.97416974169741699</v>
      </c>
      <c r="CC62" s="16">
        <v>163</v>
      </c>
      <c r="CD62" s="16">
        <v>115</v>
      </c>
      <c r="CE62" s="16">
        <v>0</v>
      </c>
      <c r="CF62" s="16">
        <v>115</v>
      </c>
      <c r="CG62" s="16">
        <v>115</v>
      </c>
      <c r="CH62" s="16">
        <v>0</v>
      </c>
      <c r="CI62" s="16">
        <v>48</v>
      </c>
      <c r="CJ62" s="16">
        <v>48</v>
      </c>
      <c r="CK62" s="16">
        <v>33</v>
      </c>
      <c r="CL62" s="16">
        <v>0</v>
      </c>
      <c r="CM62" s="16">
        <v>33</v>
      </c>
      <c r="CN62" s="16">
        <v>33</v>
      </c>
      <c r="CO62" s="16">
        <v>0</v>
      </c>
      <c r="CP62" s="16">
        <v>15</v>
      </c>
      <c r="CQ62" s="16">
        <v>66</v>
      </c>
      <c r="CR62" s="16">
        <v>25</v>
      </c>
      <c r="CS62" s="16">
        <v>0</v>
      </c>
      <c r="CT62" s="16">
        <v>25</v>
      </c>
      <c r="CU62" s="16">
        <v>25</v>
      </c>
      <c r="CV62" s="16">
        <v>0</v>
      </c>
      <c r="CW62" s="16">
        <v>41</v>
      </c>
      <c r="CX62" s="16">
        <v>39</v>
      </c>
      <c r="CY62" s="16">
        <v>2</v>
      </c>
      <c r="CZ62" s="16">
        <v>2</v>
      </c>
      <c r="DA62" s="16">
        <v>0</v>
      </c>
      <c r="DB62" s="16">
        <v>37</v>
      </c>
      <c r="DC62" s="16">
        <v>44</v>
      </c>
      <c r="DD62" s="16">
        <v>0</v>
      </c>
      <c r="DE62" s="16">
        <v>0</v>
      </c>
      <c r="DF62" s="16">
        <v>0</v>
      </c>
      <c r="DG62" s="16">
        <v>44</v>
      </c>
      <c r="DH62" s="16">
        <v>40</v>
      </c>
      <c r="DI62" s="16">
        <v>0</v>
      </c>
      <c r="DJ62" s="16">
        <v>0</v>
      </c>
      <c r="DK62" s="16">
        <v>0</v>
      </c>
      <c r="DL62" s="16">
        <v>40</v>
      </c>
      <c r="DM62" s="15">
        <f t="shared" si="26"/>
        <v>0</v>
      </c>
      <c r="DN62" s="15">
        <f t="shared" si="27"/>
        <v>1</v>
      </c>
      <c r="DO62" s="15">
        <f t="shared" si="28"/>
        <v>0</v>
      </c>
      <c r="DP62" s="15">
        <f t="shared" si="28"/>
        <v>1</v>
      </c>
      <c r="DQ62" s="16"/>
    </row>
    <row r="63" spans="1:121" x14ac:dyDescent="0.45">
      <c r="A63" s="12" t="s">
        <v>90</v>
      </c>
      <c r="B63" s="12">
        <v>6865</v>
      </c>
      <c r="C63" s="12">
        <v>3656</v>
      </c>
      <c r="D63" s="13">
        <v>380</v>
      </c>
      <c r="E63" s="14">
        <v>195</v>
      </c>
      <c r="F63" s="12">
        <v>0</v>
      </c>
      <c r="G63" s="12">
        <v>195</v>
      </c>
      <c r="H63" s="12">
        <v>177</v>
      </c>
      <c r="I63" s="12">
        <v>18</v>
      </c>
      <c r="J63" s="12">
        <v>185</v>
      </c>
      <c r="K63" s="15">
        <f t="shared" si="63"/>
        <v>9.2307692307692313E-2</v>
      </c>
      <c r="L63" s="15">
        <f t="shared" si="64"/>
        <v>0.90769230769230769</v>
      </c>
      <c r="M63" s="15">
        <f t="shared" si="65"/>
        <v>0</v>
      </c>
      <c r="N63" s="15">
        <f t="shared" si="66"/>
        <v>1</v>
      </c>
      <c r="O63" s="16">
        <v>195</v>
      </c>
      <c r="P63" s="16">
        <v>180</v>
      </c>
      <c r="Q63" s="16">
        <v>0</v>
      </c>
      <c r="R63" s="16">
        <v>180</v>
      </c>
      <c r="S63" s="16">
        <v>180</v>
      </c>
      <c r="T63" s="16">
        <v>0</v>
      </c>
      <c r="U63" s="16">
        <v>15</v>
      </c>
      <c r="V63" s="15">
        <f t="shared" si="4"/>
        <v>0</v>
      </c>
      <c r="W63" s="15">
        <f t="shared" si="5"/>
        <v>1</v>
      </c>
      <c r="X63" s="15">
        <f t="shared" si="6"/>
        <v>0</v>
      </c>
      <c r="Y63" s="15">
        <f t="shared" si="7"/>
        <v>1</v>
      </c>
      <c r="Z63" s="16">
        <v>239</v>
      </c>
      <c r="AA63" s="16">
        <v>207</v>
      </c>
      <c r="AB63" s="16">
        <v>0</v>
      </c>
      <c r="AC63" s="16">
        <v>207</v>
      </c>
      <c r="AD63" s="16">
        <v>207</v>
      </c>
      <c r="AE63" s="16">
        <v>0</v>
      </c>
      <c r="AF63" s="16">
        <v>32</v>
      </c>
      <c r="AG63" s="15">
        <f t="shared" si="8"/>
        <v>0</v>
      </c>
      <c r="AH63" s="15">
        <f t="shared" si="9"/>
        <v>1</v>
      </c>
      <c r="AI63" s="15">
        <f t="shared" si="10"/>
        <v>0</v>
      </c>
      <c r="AJ63" s="15">
        <f t="shared" si="11"/>
        <v>1</v>
      </c>
      <c r="AK63" s="15">
        <f t="shared" si="12"/>
        <v>0</v>
      </c>
      <c r="AL63" s="15">
        <f t="shared" si="13"/>
        <v>1</v>
      </c>
      <c r="AM63" s="15">
        <f t="shared" si="92"/>
        <v>0</v>
      </c>
      <c r="AN63" s="15">
        <f t="shared" si="92"/>
        <v>1</v>
      </c>
      <c r="AO63" s="16">
        <v>281</v>
      </c>
      <c r="AP63" s="16">
        <v>281</v>
      </c>
      <c r="AQ63" s="16">
        <v>0</v>
      </c>
      <c r="AR63" s="16">
        <v>281</v>
      </c>
      <c r="AS63" s="16">
        <v>258</v>
      </c>
      <c r="AT63" s="16">
        <v>23</v>
      </c>
      <c r="AU63" s="16">
        <v>0</v>
      </c>
      <c r="AV63" s="15">
        <f t="shared" si="15"/>
        <v>8.1850533807829182E-2</v>
      </c>
      <c r="AW63" s="15">
        <f t="shared" si="16"/>
        <v>0.91814946619217086</v>
      </c>
      <c r="AX63" s="15">
        <f t="shared" si="17"/>
        <v>0</v>
      </c>
      <c r="AY63" s="15">
        <f t="shared" si="18"/>
        <v>1</v>
      </c>
      <c r="AZ63" s="16">
        <v>740</v>
      </c>
      <c r="BA63" s="16">
        <v>670</v>
      </c>
      <c r="BB63" s="16">
        <v>0</v>
      </c>
      <c r="BC63" s="16">
        <v>670</v>
      </c>
      <c r="BD63" s="16">
        <v>551</v>
      </c>
      <c r="BE63" s="16">
        <v>119</v>
      </c>
      <c r="BF63" s="16">
        <v>70</v>
      </c>
      <c r="BG63" s="15">
        <f t="shared" si="19"/>
        <v>0.17761194029850746</v>
      </c>
      <c r="BH63" s="15">
        <f t="shared" si="20"/>
        <v>0.82238805970149254</v>
      </c>
      <c r="BI63" s="15">
        <f t="shared" si="21"/>
        <v>0</v>
      </c>
      <c r="BJ63" s="15">
        <f t="shared" si="22"/>
        <v>1</v>
      </c>
      <c r="BK63" s="16">
        <v>777</v>
      </c>
      <c r="BL63" s="16">
        <v>738</v>
      </c>
      <c r="BM63" s="16">
        <v>0</v>
      </c>
      <c r="BN63" s="16">
        <v>738</v>
      </c>
      <c r="BO63" s="16">
        <v>693</v>
      </c>
      <c r="BP63" s="16">
        <v>45</v>
      </c>
      <c r="BQ63" s="16">
        <v>39</v>
      </c>
      <c r="BR63" s="16">
        <v>616</v>
      </c>
      <c r="BS63" s="16">
        <v>511</v>
      </c>
      <c r="BT63" s="16">
        <v>0</v>
      </c>
      <c r="BU63" s="16">
        <v>511</v>
      </c>
      <c r="BV63" s="16">
        <v>475</v>
      </c>
      <c r="BW63" s="16">
        <v>36</v>
      </c>
      <c r="BX63" s="16">
        <v>105</v>
      </c>
      <c r="BY63" s="15">
        <f t="shared" si="23"/>
        <v>0.10136363636363636</v>
      </c>
      <c r="BZ63" s="15">
        <f t="shared" si="24"/>
        <v>0.89863636363636368</v>
      </c>
      <c r="CA63" s="15">
        <f t="shared" si="25"/>
        <v>0</v>
      </c>
      <c r="CB63" s="15">
        <f t="shared" si="25"/>
        <v>1</v>
      </c>
      <c r="CC63" s="16">
        <v>187</v>
      </c>
      <c r="CD63" s="16">
        <v>98</v>
      </c>
      <c r="CE63" s="16">
        <v>0</v>
      </c>
      <c r="CF63" s="16">
        <v>98</v>
      </c>
      <c r="CG63" s="16">
        <v>89</v>
      </c>
      <c r="CH63" s="16">
        <v>9</v>
      </c>
      <c r="CI63" s="16">
        <v>89</v>
      </c>
      <c r="CJ63" s="16">
        <v>16</v>
      </c>
      <c r="CK63" s="16">
        <v>7</v>
      </c>
      <c r="CL63" s="16">
        <v>0</v>
      </c>
      <c r="CM63" s="16">
        <v>7</v>
      </c>
      <c r="CN63" s="16">
        <v>0</v>
      </c>
      <c r="CO63" s="16">
        <v>7</v>
      </c>
      <c r="CP63" s="16">
        <v>9</v>
      </c>
      <c r="CQ63" s="16">
        <v>84</v>
      </c>
      <c r="CR63" s="16">
        <v>12</v>
      </c>
      <c r="CS63" s="16">
        <v>0</v>
      </c>
      <c r="CT63" s="16">
        <v>12</v>
      </c>
      <c r="CU63" s="16">
        <v>12</v>
      </c>
      <c r="CV63" s="16">
        <v>0</v>
      </c>
      <c r="CW63" s="16">
        <v>72</v>
      </c>
      <c r="CX63" s="16">
        <v>73</v>
      </c>
      <c r="CY63" s="16">
        <v>73</v>
      </c>
      <c r="CZ63" s="16">
        <v>31</v>
      </c>
      <c r="DA63" s="16">
        <v>42</v>
      </c>
      <c r="DB63" s="16">
        <v>0</v>
      </c>
      <c r="DC63" s="16">
        <v>31</v>
      </c>
      <c r="DD63" s="16">
        <v>0</v>
      </c>
      <c r="DE63" s="16">
        <v>0</v>
      </c>
      <c r="DF63" s="16">
        <v>0</v>
      </c>
      <c r="DG63" s="16">
        <v>31</v>
      </c>
      <c r="DH63" s="16">
        <v>37</v>
      </c>
      <c r="DI63" s="16">
        <v>0</v>
      </c>
      <c r="DJ63" s="16">
        <v>0</v>
      </c>
      <c r="DK63" s="16">
        <v>0</v>
      </c>
      <c r="DL63" s="16">
        <v>37</v>
      </c>
      <c r="DM63" s="15">
        <f t="shared" si="26"/>
        <v>0.30526315789473685</v>
      </c>
      <c r="DN63" s="15">
        <f t="shared" si="27"/>
        <v>0.69473684210526321</v>
      </c>
      <c r="DO63" s="15">
        <f t="shared" si="28"/>
        <v>0</v>
      </c>
      <c r="DP63" s="15">
        <f t="shared" si="28"/>
        <v>1</v>
      </c>
      <c r="DQ63" s="16"/>
    </row>
    <row r="64" spans="1:121" x14ac:dyDescent="0.45">
      <c r="A64" s="12" t="s">
        <v>91</v>
      </c>
      <c r="B64" s="12">
        <v>78617</v>
      </c>
      <c r="C64" s="12">
        <v>47283</v>
      </c>
      <c r="D64" s="13">
        <v>4264</v>
      </c>
      <c r="E64" s="14">
        <v>2281</v>
      </c>
      <c r="F64" s="12">
        <v>17</v>
      </c>
      <c r="G64" s="12">
        <v>2264</v>
      </c>
      <c r="H64" s="12">
        <v>1570</v>
      </c>
      <c r="I64" s="12">
        <v>694</v>
      </c>
      <c r="J64" s="12">
        <v>1983</v>
      </c>
      <c r="K64" s="15">
        <f t="shared" si="63"/>
        <v>0.30653710247349825</v>
      </c>
      <c r="L64" s="15">
        <f t="shared" si="64"/>
        <v>0.69346289752650181</v>
      </c>
      <c r="M64" s="15">
        <f t="shared" si="65"/>
        <v>7.4528715475668562E-3</v>
      </c>
      <c r="N64" s="15">
        <f t="shared" si="66"/>
        <v>0.99254712845243309</v>
      </c>
      <c r="O64" s="16">
        <v>3001</v>
      </c>
      <c r="P64" s="16">
        <v>2374</v>
      </c>
      <c r="Q64" s="16">
        <v>10</v>
      </c>
      <c r="R64" s="16">
        <v>2364</v>
      </c>
      <c r="S64" s="16">
        <v>1978</v>
      </c>
      <c r="T64" s="16">
        <v>386</v>
      </c>
      <c r="U64" s="16">
        <v>627</v>
      </c>
      <c r="V64" s="15">
        <f t="shared" si="4"/>
        <v>0.16328257191201354</v>
      </c>
      <c r="W64" s="15">
        <f t="shared" si="5"/>
        <v>0.83671742808798644</v>
      </c>
      <c r="X64" s="15">
        <f t="shared" si="6"/>
        <v>4.2122999157540014E-3</v>
      </c>
      <c r="Y64" s="15">
        <f t="shared" si="7"/>
        <v>0.995787700084246</v>
      </c>
      <c r="Z64" s="16">
        <v>3984</v>
      </c>
      <c r="AA64" s="16">
        <v>3621</v>
      </c>
      <c r="AB64" s="16">
        <v>23</v>
      </c>
      <c r="AC64" s="16">
        <v>3598</v>
      </c>
      <c r="AD64" s="16">
        <v>3120</v>
      </c>
      <c r="AE64" s="16">
        <v>478</v>
      </c>
      <c r="AF64" s="16">
        <v>363</v>
      </c>
      <c r="AG64" s="15">
        <f t="shared" si="8"/>
        <v>0.13285158421345192</v>
      </c>
      <c r="AH64" s="15">
        <f t="shared" si="9"/>
        <v>0.86714841578654811</v>
      </c>
      <c r="AI64" s="15">
        <f t="shared" si="10"/>
        <v>6.3518365092515875E-3</v>
      </c>
      <c r="AJ64" s="15">
        <f t="shared" si="11"/>
        <v>0.99364816349074836</v>
      </c>
      <c r="AK64" s="15">
        <f t="shared" si="12"/>
        <v>0.14491781281449179</v>
      </c>
      <c r="AL64" s="15">
        <f t="shared" si="13"/>
        <v>0.85508218718550821</v>
      </c>
      <c r="AM64" s="15">
        <f t="shared" si="92"/>
        <v>5.5045871559633031E-3</v>
      </c>
      <c r="AN64" s="15">
        <f t="shared" si="92"/>
        <v>0.99449541284403675</v>
      </c>
      <c r="AO64" s="16">
        <v>6567</v>
      </c>
      <c r="AP64" s="16">
        <v>5845</v>
      </c>
      <c r="AQ64" s="16">
        <v>23</v>
      </c>
      <c r="AR64" s="16">
        <v>5822</v>
      </c>
      <c r="AS64" s="16">
        <v>5327</v>
      </c>
      <c r="AT64" s="16">
        <v>495</v>
      </c>
      <c r="AU64" s="16">
        <v>722</v>
      </c>
      <c r="AV64" s="15">
        <f t="shared" si="15"/>
        <v>8.5022329096530402E-2</v>
      </c>
      <c r="AW64" s="15">
        <f t="shared" si="16"/>
        <v>0.9149776709034696</v>
      </c>
      <c r="AX64" s="15">
        <f t="shared" si="17"/>
        <v>3.9349871685201024E-3</v>
      </c>
      <c r="AY64" s="15">
        <f t="shared" si="18"/>
        <v>0.99606501283147986</v>
      </c>
      <c r="AZ64" s="16">
        <v>6701</v>
      </c>
      <c r="BA64" s="16">
        <v>6298</v>
      </c>
      <c r="BB64" s="16">
        <v>14</v>
      </c>
      <c r="BC64" s="16">
        <v>6284</v>
      </c>
      <c r="BD64" s="16">
        <v>6050</v>
      </c>
      <c r="BE64" s="16">
        <v>234</v>
      </c>
      <c r="BF64" s="16">
        <v>403</v>
      </c>
      <c r="BG64" s="15">
        <f t="shared" si="19"/>
        <v>3.7237428389560789E-2</v>
      </c>
      <c r="BH64" s="15">
        <f t="shared" si="20"/>
        <v>0.96276257161043921</v>
      </c>
      <c r="BI64" s="15">
        <f t="shared" si="21"/>
        <v>2.2229279136233727E-3</v>
      </c>
      <c r="BJ64" s="15">
        <f t="shared" si="22"/>
        <v>0.99777707208637667</v>
      </c>
      <c r="BK64" s="16">
        <v>10444</v>
      </c>
      <c r="BL64" s="16">
        <v>9275</v>
      </c>
      <c r="BM64" s="16">
        <v>16</v>
      </c>
      <c r="BN64" s="16">
        <v>9259</v>
      </c>
      <c r="BO64" s="16">
        <v>8489</v>
      </c>
      <c r="BP64" s="16">
        <v>770</v>
      </c>
      <c r="BQ64" s="16">
        <v>1169</v>
      </c>
      <c r="BR64" s="16">
        <v>7130</v>
      </c>
      <c r="BS64" s="16">
        <v>6245</v>
      </c>
      <c r="BT64" s="16">
        <v>0</v>
      </c>
      <c r="BU64" s="16">
        <v>6245</v>
      </c>
      <c r="BV64" s="16">
        <v>5650</v>
      </c>
      <c r="BW64" s="16">
        <v>595</v>
      </c>
      <c r="BX64" s="16">
        <v>885</v>
      </c>
      <c r="BY64" s="15">
        <f t="shared" si="23"/>
        <v>7.5842086200651943E-2</v>
      </c>
      <c r="BZ64" s="15">
        <f t="shared" si="24"/>
        <v>0.92415791379934809</v>
      </c>
      <c r="CA64" s="15">
        <f t="shared" si="25"/>
        <v>1.9159165672559015E-3</v>
      </c>
      <c r="CB64" s="15">
        <f t="shared" si="25"/>
        <v>0.99808408343274413</v>
      </c>
      <c r="CC64" s="16">
        <v>2137</v>
      </c>
      <c r="CD64" s="16">
        <v>1681</v>
      </c>
      <c r="CE64" s="16">
        <v>9</v>
      </c>
      <c r="CF64" s="16">
        <v>1672</v>
      </c>
      <c r="CG64" s="16">
        <v>1557</v>
      </c>
      <c r="CH64" s="16">
        <v>115</v>
      </c>
      <c r="CI64" s="16">
        <v>456</v>
      </c>
      <c r="CJ64" s="16">
        <v>765</v>
      </c>
      <c r="CK64" s="16">
        <v>498</v>
      </c>
      <c r="CL64" s="16">
        <v>0</v>
      </c>
      <c r="CM64" s="16">
        <v>498</v>
      </c>
      <c r="CN64" s="16">
        <v>426</v>
      </c>
      <c r="CO64" s="16">
        <v>72</v>
      </c>
      <c r="CP64" s="16">
        <v>267</v>
      </c>
      <c r="CQ64" s="16">
        <v>814</v>
      </c>
      <c r="CR64" s="16">
        <v>506</v>
      </c>
      <c r="CS64" s="16">
        <v>0</v>
      </c>
      <c r="CT64" s="16">
        <v>506</v>
      </c>
      <c r="CU64" s="16">
        <v>440</v>
      </c>
      <c r="CV64" s="16">
        <v>66</v>
      </c>
      <c r="CW64" s="16">
        <v>308</v>
      </c>
      <c r="CX64" s="16">
        <v>524</v>
      </c>
      <c r="CY64" s="16">
        <v>64</v>
      </c>
      <c r="CZ64" s="16">
        <v>64</v>
      </c>
      <c r="DA64" s="16">
        <v>0</v>
      </c>
      <c r="DB64" s="16">
        <v>460</v>
      </c>
      <c r="DC64" s="16">
        <v>339</v>
      </c>
      <c r="DD64" s="16">
        <v>29</v>
      </c>
      <c r="DE64" s="16">
        <v>29</v>
      </c>
      <c r="DF64" s="16">
        <v>0</v>
      </c>
      <c r="DG64" s="16">
        <v>310</v>
      </c>
      <c r="DH64" s="16">
        <v>613</v>
      </c>
      <c r="DI64" s="16">
        <v>60</v>
      </c>
      <c r="DJ64" s="16">
        <v>60</v>
      </c>
      <c r="DK64" s="16">
        <v>0</v>
      </c>
      <c r="DL64" s="16">
        <v>553</v>
      </c>
      <c r="DM64" s="15">
        <f t="shared" si="26"/>
        <v>8.943089430894309E-2</v>
      </c>
      <c r="DN64" s="15">
        <f t="shared" si="27"/>
        <v>0.91056910569105687</v>
      </c>
      <c r="DO64" s="15">
        <f t="shared" si="28"/>
        <v>4.1303350160624142E-3</v>
      </c>
      <c r="DP64" s="15">
        <f t="shared" si="28"/>
        <v>0.99586966498393759</v>
      </c>
      <c r="DQ64" s="16"/>
    </row>
    <row r="65" spans="1:121" x14ac:dyDescent="0.45">
      <c r="A65" s="12" t="s">
        <v>92</v>
      </c>
      <c r="B65" s="12">
        <v>15896</v>
      </c>
      <c r="C65" s="12">
        <v>8652</v>
      </c>
      <c r="D65" s="13">
        <v>861</v>
      </c>
      <c r="E65" s="14">
        <v>365</v>
      </c>
      <c r="F65" s="12">
        <v>0</v>
      </c>
      <c r="G65" s="12">
        <v>365</v>
      </c>
      <c r="H65" s="12">
        <v>181</v>
      </c>
      <c r="I65" s="12">
        <v>184</v>
      </c>
      <c r="J65" s="12">
        <v>496</v>
      </c>
      <c r="K65" s="15">
        <f t="shared" si="63"/>
        <v>0.50410958904109593</v>
      </c>
      <c r="L65" s="15">
        <f t="shared" si="64"/>
        <v>0.49589041095890413</v>
      </c>
      <c r="M65" s="15">
        <f t="shared" si="65"/>
        <v>0</v>
      </c>
      <c r="N65" s="15">
        <f t="shared" si="66"/>
        <v>1</v>
      </c>
      <c r="O65" s="16">
        <v>368</v>
      </c>
      <c r="P65" s="16">
        <v>345</v>
      </c>
      <c r="Q65" s="16">
        <v>10</v>
      </c>
      <c r="R65" s="16">
        <v>335</v>
      </c>
      <c r="S65" s="16">
        <v>243</v>
      </c>
      <c r="T65" s="16">
        <v>92</v>
      </c>
      <c r="U65" s="16">
        <v>23</v>
      </c>
      <c r="V65" s="15">
        <f t="shared" ref="V65:V66" si="101">T65/R65</f>
        <v>0.2746268656716418</v>
      </c>
      <c r="W65" s="15">
        <f t="shared" ref="W65:W66" si="102">S65/R65</f>
        <v>0.72537313432835826</v>
      </c>
      <c r="X65" s="15">
        <f t="shared" ref="X65:X66" si="103">Q65/P65</f>
        <v>2.8985507246376812E-2</v>
      </c>
      <c r="Y65" s="15">
        <f t="shared" ref="Y65:Y66" si="104">R65/P65</f>
        <v>0.97101449275362317</v>
      </c>
      <c r="Z65" s="16">
        <v>592</v>
      </c>
      <c r="AA65" s="16">
        <v>489</v>
      </c>
      <c r="AB65" s="16">
        <v>0</v>
      </c>
      <c r="AC65" s="16">
        <v>489</v>
      </c>
      <c r="AD65" s="16">
        <v>429</v>
      </c>
      <c r="AE65" s="16">
        <v>60</v>
      </c>
      <c r="AF65" s="16">
        <v>103</v>
      </c>
      <c r="AG65" s="15">
        <f t="shared" ref="AG65:AG66" si="105">AE65/AC65</f>
        <v>0.12269938650306748</v>
      </c>
      <c r="AH65" s="15">
        <f t="shared" ref="AH65:AH66" si="106">AD65/AC65</f>
        <v>0.87730061349693256</v>
      </c>
      <c r="AI65" s="15">
        <f t="shared" ref="AI65:AI66" si="107">AB65/AA65</f>
        <v>0</v>
      </c>
      <c r="AJ65" s="15">
        <f t="shared" ref="AJ65:AJ66" si="108">AC65/AA65</f>
        <v>1</v>
      </c>
      <c r="AK65" s="15">
        <f t="shared" ref="AK65:AK66" si="109">(T65+AE65)/(R65+AC65)</f>
        <v>0.18446601941747573</v>
      </c>
      <c r="AL65" s="15">
        <f t="shared" ref="AL65:AL66" si="110">(S65+AD65)/(R65+AC65)</f>
        <v>0.81553398058252424</v>
      </c>
      <c r="AM65" s="15">
        <f t="shared" ref="AM65:AN66" si="111">(Q65+AB65)/($P65+$AA65)</f>
        <v>1.1990407673860911E-2</v>
      </c>
      <c r="AN65" s="15">
        <f t="shared" si="111"/>
        <v>0.98800959232613905</v>
      </c>
      <c r="AO65" s="16">
        <v>1299</v>
      </c>
      <c r="AP65" s="16">
        <v>1003</v>
      </c>
      <c r="AQ65" s="16">
        <v>16</v>
      </c>
      <c r="AR65" s="16">
        <v>987</v>
      </c>
      <c r="AS65" s="16">
        <v>796</v>
      </c>
      <c r="AT65" s="16">
        <v>191</v>
      </c>
      <c r="AU65" s="16">
        <v>296</v>
      </c>
      <c r="AV65" s="15">
        <f t="shared" ref="AV65:AV66" si="112">AT65/AR65</f>
        <v>0.19351570415400202</v>
      </c>
      <c r="AW65" s="15">
        <f t="shared" ref="AW65:AW66" si="113">AS65/AR65</f>
        <v>0.80648429584599801</v>
      </c>
      <c r="AX65" s="15">
        <f t="shared" ref="AX65:AX66" si="114">AQ65/AP65</f>
        <v>1.5952143569292122E-2</v>
      </c>
      <c r="AY65" s="15">
        <f t="shared" ref="AY65:AY66" si="115">AR65/AP65</f>
        <v>0.98404785643070791</v>
      </c>
      <c r="AZ65" s="16">
        <v>771</v>
      </c>
      <c r="BA65" s="16">
        <v>656</v>
      </c>
      <c r="BB65" s="16">
        <v>0</v>
      </c>
      <c r="BC65" s="16">
        <v>656</v>
      </c>
      <c r="BD65" s="16">
        <v>580</v>
      </c>
      <c r="BE65" s="16">
        <v>76</v>
      </c>
      <c r="BF65" s="16">
        <v>115</v>
      </c>
      <c r="BG65" s="15">
        <f t="shared" ref="BG65:BG66" si="116">BE65/BC65</f>
        <v>0.11585365853658537</v>
      </c>
      <c r="BH65" s="15">
        <f t="shared" ref="BH65:BH66" si="117">BD65/BC65</f>
        <v>0.88414634146341464</v>
      </c>
      <c r="BI65" s="15">
        <f t="shared" ref="BI65:BI66" si="118">BB65/BA65</f>
        <v>0</v>
      </c>
      <c r="BJ65" s="15">
        <f t="shared" ref="BJ65:BJ66" si="119">BC65/BA65</f>
        <v>1</v>
      </c>
      <c r="BK65" s="16">
        <v>1984</v>
      </c>
      <c r="BL65" s="16">
        <v>1748</v>
      </c>
      <c r="BM65" s="16">
        <v>0</v>
      </c>
      <c r="BN65" s="16">
        <v>1748</v>
      </c>
      <c r="BO65" s="16">
        <v>1555</v>
      </c>
      <c r="BP65" s="16">
        <v>193</v>
      </c>
      <c r="BQ65" s="16">
        <v>236</v>
      </c>
      <c r="BR65" s="16">
        <v>1271</v>
      </c>
      <c r="BS65" s="16">
        <v>914</v>
      </c>
      <c r="BT65" s="16">
        <v>13</v>
      </c>
      <c r="BU65" s="16">
        <v>901</v>
      </c>
      <c r="BV65" s="16">
        <v>746</v>
      </c>
      <c r="BW65" s="16">
        <v>155</v>
      </c>
      <c r="BX65" s="16">
        <v>357</v>
      </c>
      <c r="BY65" s="15">
        <f t="shared" ref="BY65:BY66" si="120">(BW65+BP65+BE65+AT65)/($BU65+$BN65+$BC65+$AR65)</f>
        <v>0.14328984156570362</v>
      </c>
      <c r="BZ65" s="15">
        <f t="shared" ref="BZ65:BZ66" si="121">(BV65+BO65+BD65+AS65)/($BU65+$BN65+$BC65+$AR65)</f>
        <v>0.85671015843429632</v>
      </c>
      <c r="CA65" s="15">
        <f t="shared" ref="CA65:CB66" si="122">(BT65+BM65+BB65+AQ65)/($BS65+$BL65+$BA65+$AP65)</f>
        <v>6.7114093959731542E-3</v>
      </c>
      <c r="CB65" s="15">
        <f t="shared" si="122"/>
        <v>0.99328859060402686</v>
      </c>
      <c r="CC65" s="16">
        <v>669</v>
      </c>
      <c r="CD65" s="16">
        <v>532</v>
      </c>
      <c r="CE65" s="16">
        <v>0</v>
      </c>
      <c r="CF65" s="16">
        <v>532</v>
      </c>
      <c r="CG65" s="16">
        <v>515</v>
      </c>
      <c r="CH65" s="16">
        <v>17</v>
      </c>
      <c r="CI65" s="16">
        <v>137</v>
      </c>
      <c r="CJ65" s="16">
        <v>196</v>
      </c>
      <c r="CK65" s="16">
        <v>146</v>
      </c>
      <c r="CL65" s="16">
        <v>0</v>
      </c>
      <c r="CM65" s="16">
        <v>146</v>
      </c>
      <c r="CN65" s="16">
        <v>146</v>
      </c>
      <c r="CO65" s="16">
        <v>0</v>
      </c>
      <c r="CP65" s="16">
        <v>50</v>
      </c>
      <c r="CQ65" s="16">
        <v>173</v>
      </c>
      <c r="CR65" s="16">
        <v>71</v>
      </c>
      <c r="CS65" s="16">
        <v>0</v>
      </c>
      <c r="CT65" s="16">
        <v>71</v>
      </c>
      <c r="CU65" s="16">
        <v>71</v>
      </c>
      <c r="CV65" s="16">
        <v>0</v>
      </c>
      <c r="CW65" s="16">
        <v>102</v>
      </c>
      <c r="CX65" s="16">
        <v>194</v>
      </c>
      <c r="CY65" s="16">
        <v>93</v>
      </c>
      <c r="CZ65" s="16">
        <v>58</v>
      </c>
      <c r="DA65" s="16">
        <v>35</v>
      </c>
      <c r="DB65" s="16">
        <v>101</v>
      </c>
      <c r="DC65" s="16">
        <v>46</v>
      </c>
      <c r="DD65" s="16">
        <v>0</v>
      </c>
      <c r="DE65" s="16">
        <v>0</v>
      </c>
      <c r="DF65" s="16">
        <v>0</v>
      </c>
      <c r="DG65" s="16">
        <v>46</v>
      </c>
      <c r="DH65" s="16">
        <v>228</v>
      </c>
      <c r="DI65" s="16">
        <v>3</v>
      </c>
      <c r="DJ65" s="16">
        <v>3</v>
      </c>
      <c r="DK65" s="16">
        <v>0</v>
      </c>
      <c r="DL65" s="16">
        <v>225</v>
      </c>
      <c r="DM65" s="15">
        <f t="shared" ref="DM65:DM66" si="123">(DK65+DF65+DA65+CV65+CO65+CH65)/($DI65+$DD65+$CY65+$CT65+$CM65+$CF65)</f>
        <v>6.1538461538461542E-2</v>
      </c>
      <c r="DN65" s="15">
        <f t="shared" ref="DN65:DN66" si="124">(DJ65+DE65+CZ65+CU65+CN65+CG65)/($DI65+$DD65+$CY65+$CT65+$CM65+$CF65)</f>
        <v>0.93846153846153846</v>
      </c>
      <c r="DO65" s="15">
        <f t="shared" ref="DO65:DP66" si="125">(CL65+CE65)/($CK65+$CD65)</f>
        <v>0</v>
      </c>
      <c r="DP65" s="15">
        <f t="shared" si="125"/>
        <v>1</v>
      </c>
      <c r="DQ65" s="16"/>
    </row>
    <row r="66" spans="1:121" x14ac:dyDescent="0.45">
      <c r="A66" s="12" t="s">
        <v>93</v>
      </c>
      <c r="B66" s="12">
        <v>8636</v>
      </c>
      <c r="C66" s="12">
        <v>4323</v>
      </c>
      <c r="D66" s="13">
        <v>289</v>
      </c>
      <c r="E66" s="14">
        <v>73</v>
      </c>
      <c r="F66" s="12">
        <v>0</v>
      </c>
      <c r="G66" s="12">
        <v>73</v>
      </c>
      <c r="H66" s="12">
        <v>10</v>
      </c>
      <c r="I66" s="12">
        <v>63</v>
      </c>
      <c r="J66" s="12">
        <v>216</v>
      </c>
      <c r="K66" s="15">
        <f t="shared" si="63"/>
        <v>0.86301369863013699</v>
      </c>
      <c r="L66" s="15">
        <f t="shared" si="64"/>
        <v>0.13698630136986301</v>
      </c>
      <c r="M66" s="15">
        <f t="shared" si="65"/>
        <v>0</v>
      </c>
      <c r="N66" s="15">
        <f t="shared" si="66"/>
        <v>1</v>
      </c>
      <c r="O66" s="16">
        <v>214</v>
      </c>
      <c r="P66" s="16">
        <v>173</v>
      </c>
      <c r="Q66" s="16">
        <v>0</v>
      </c>
      <c r="R66" s="16">
        <v>173</v>
      </c>
      <c r="S66" s="16">
        <v>149</v>
      </c>
      <c r="T66" s="16">
        <v>24</v>
      </c>
      <c r="U66" s="16">
        <v>41</v>
      </c>
      <c r="V66" s="15">
        <f t="shared" si="101"/>
        <v>0.13872832369942195</v>
      </c>
      <c r="W66" s="15">
        <f t="shared" si="102"/>
        <v>0.86127167630057799</v>
      </c>
      <c r="X66" s="15">
        <f t="shared" si="103"/>
        <v>0</v>
      </c>
      <c r="Y66" s="15">
        <f t="shared" si="104"/>
        <v>1</v>
      </c>
      <c r="Z66" s="16">
        <v>337</v>
      </c>
      <c r="AA66" s="16">
        <v>330</v>
      </c>
      <c r="AB66" s="16">
        <v>0</v>
      </c>
      <c r="AC66" s="16">
        <v>330</v>
      </c>
      <c r="AD66" s="16">
        <v>280</v>
      </c>
      <c r="AE66" s="16">
        <v>50</v>
      </c>
      <c r="AF66" s="16">
        <v>7</v>
      </c>
      <c r="AG66" s="15">
        <f t="shared" si="105"/>
        <v>0.15151515151515152</v>
      </c>
      <c r="AH66" s="15">
        <f t="shared" si="106"/>
        <v>0.84848484848484851</v>
      </c>
      <c r="AI66" s="15">
        <f t="shared" si="107"/>
        <v>0</v>
      </c>
      <c r="AJ66" s="15">
        <f t="shared" si="108"/>
        <v>1</v>
      </c>
      <c r="AK66" s="15">
        <f t="shared" si="109"/>
        <v>0.14711729622266401</v>
      </c>
      <c r="AL66" s="15">
        <f t="shared" si="110"/>
        <v>0.85288270377733599</v>
      </c>
      <c r="AM66" s="15">
        <f t="shared" si="111"/>
        <v>0</v>
      </c>
      <c r="AN66" s="15">
        <f t="shared" si="111"/>
        <v>1</v>
      </c>
      <c r="AO66" s="16">
        <v>439</v>
      </c>
      <c r="AP66" s="16">
        <v>397</v>
      </c>
      <c r="AQ66" s="16">
        <v>0</v>
      </c>
      <c r="AR66" s="16">
        <v>397</v>
      </c>
      <c r="AS66" s="16">
        <v>368</v>
      </c>
      <c r="AT66" s="16">
        <v>29</v>
      </c>
      <c r="AU66" s="16">
        <v>42</v>
      </c>
      <c r="AV66" s="15">
        <f t="shared" si="112"/>
        <v>7.3047858942065488E-2</v>
      </c>
      <c r="AW66" s="15">
        <f t="shared" si="113"/>
        <v>0.92695214105793455</v>
      </c>
      <c r="AX66" s="15">
        <f t="shared" si="114"/>
        <v>0</v>
      </c>
      <c r="AY66" s="15">
        <f t="shared" si="115"/>
        <v>1</v>
      </c>
      <c r="AZ66" s="16">
        <v>367</v>
      </c>
      <c r="BA66" s="16">
        <v>361</v>
      </c>
      <c r="BB66" s="16">
        <v>0</v>
      </c>
      <c r="BC66" s="16">
        <v>361</v>
      </c>
      <c r="BD66" s="16">
        <v>312</v>
      </c>
      <c r="BE66" s="16">
        <v>49</v>
      </c>
      <c r="BF66" s="16">
        <v>6</v>
      </c>
      <c r="BG66" s="15">
        <f t="shared" si="116"/>
        <v>0.13573407202216067</v>
      </c>
      <c r="BH66" s="15">
        <f t="shared" si="117"/>
        <v>0.8642659279778393</v>
      </c>
      <c r="BI66" s="15">
        <f t="shared" si="118"/>
        <v>0</v>
      </c>
      <c r="BJ66" s="15">
        <f t="shared" si="119"/>
        <v>1</v>
      </c>
      <c r="BK66" s="16">
        <v>875</v>
      </c>
      <c r="BL66" s="16">
        <v>722</v>
      </c>
      <c r="BM66" s="16">
        <v>9</v>
      </c>
      <c r="BN66" s="16">
        <v>713</v>
      </c>
      <c r="BO66" s="16">
        <v>588</v>
      </c>
      <c r="BP66" s="16">
        <v>125</v>
      </c>
      <c r="BQ66" s="16">
        <v>153</v>
      </c>
      <c r="BR66" s="16">
        <v>906</v>
      </c>
      <c r="BS66" s="16">
        <v>758</v>
      </c>
      <c r="BT66" s="16">
        <v>0</v>
      </c>
      <c r="BU66" s="16">
        <v>758</v>
      </c>
      <c r="BV66" s="16">
        <v>688</v>
      </c>
      <c r="BW66" s="16">
        <v>70</v>
      </c>
      <c r="BX66" s="16">
        <v>148</v>
      </c>
      <c r="BY66" s="15">
        <f t="shared" si="120"/>
        <v>0.1224764468371467</v>
      </c>
      <c r="BZ66" s="15">
        <f t="shared" si="121"/>
        <v>0.87752355316285324</v>
      </c>
      <c r="CA66" s="15">
        <f t="shared" si="122"/>
        <v>4.0214477211796247E-3</v>
      </c>
      <c r="CB66" s="15">
        <f t="shared" si="122"/>
        <v>0.99597855227882037</v>
      </c>
      <c r="CC66" s="16">
        <v>410</v>
      </c>
      <c r="CD66" s="16">
        <v>342</v>
      </c>
      <c r="CE66" s="16">
        <v>0</v>
      </c>
      <c r="CF66" s="16">
        <v>342</v>
      </c>
      <c r="CG66" s="16">
        <v>296</v>
      </c>
      <c r="CH66" s="16">
        <v>46</v>
      </c>
      <c r="CI66" s="16">
        <v>68</v>
      </c>
      <c r="CJ66" s="16">
        <v>51</v>
      </c>
      <c r="CK66" s="16">
        <v>33</v>
      </c>
      <c r="CL66" s="16">
        <v>0</v>
      </c>
      <c r="CM66" s="16">
        <v>33</v>
      </c>
      <c r="CN66" s="16">
        <v>21</v>
      </c>
      <c r="CO66" s="16">
        <v>12</v>
      </c>
      <c r="CP66" s="16">
        <v>18</v>
      </c>
      <c r="CQ66" s="16">
        <v>18</v>
      </c>
      <c r="CR66" s="16">
        <v>18</v>
      </c>
      <c r="CS66" s="16">
        <v>0</v>
      </c>
      <c r="CT66" s="16">
        <v>18</v>
      </c>
      <c r="CU66" s="16">
        <v>9</v>
      </c>
      <c r="CV66" s="16">
        <v>9</v>
      </c>
      <c r="CW66" s="16">
        <v>0</v>
      </c>
      <c r="CX66" s="16">
        <v>192</v>
      </c>
      <c r="CY66" s="16">
        <v>108</v>
      </c>
      <c r="CZ66" s="16">
        <v>108</v>
      </c>
      <c r="DA66" s="16">
        <v>0</v>
      </c>
      <c r="DB66" s="16">
        <v>84</v>
      </c>
      <c r="DC66" s="16">
        <v>137</v>
      </c>
      <c r="DD66" s="16">
        <v>21</v>
      </c>
      <c r="DE66" s="16">
        <v>21</v>
      </c>
      <c r="DF66" s="16">
        <v>0</v>
      </c>
      <c r="DG66" s="16">
        <v>116</v>
      </c>
      <c r="DH66" s="16">
        <v>88</v>
      </c>
      <c r="DI66" s="16">
        <v>0</v>
      </c>
      <c r="DJ66" s="16">
        <v>0</v>
      </c>
      <c r="DK66" s="16">
        <v>0</v>
      </c>
      <c r="DL66" s="16">
        <v>88</v>
      </c>
      <c r="DM66" s="15">
        <f t="shared" si="123"/>
        <v>0.12835249042145594</v>
      </c>
      <c r="DN66" s="15">
        <f t="shared" si="124"/>
        <v>0.87164750957854409</v>
      </c>
      <c r="DO66" s="15">
        <f t="shared" si="125"/>
        <v>0</v>
      </c>
      <c r="DP66" s="15">
        <f t="shared" si="125"/>
        <v>1</v>
      </c>
      <c r="DQ66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G79" sqref="G79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4" zoomScale="60" zoomScaleNormal="60" workbookViewId="0">
      <selection activeCell="AY28" sqref="AY2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Q1" zoomScale="60" zoomScaleNormal="80" workbookViewId="0">
      <selection activeCell="AO51" sqref="AO51"/>
    </sheetView>
  </sheetViews>
  <sheetFormatPr defaultRowHeight="14.25" x14ac:dyDescent="0.45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A1" zoomScale="80" zoomScaleNormal="80" workbookViewId="0">
      <selection activeCell="S51" sqref="S5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Z1" zoomScale="90" zoomScaleNormal="90" workbookViewId="0">
      <selection activeCell="AN26" sqref="AN2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C1" zoomScale="60" zoomScaleNormal="60" workbookViewId="0">
      <selection activeCell="AN3" sqref="AN3"/>
    </sheetView>
  </sheetViews>
  <sheetFormatPr defaultRowHeight="14.25" x14ac:dyDescent="0.45"/>
  <sheetData>
    <row r="1" spans="1:1" x14ac:dyDescent="0.45">
      <c r="A1" t="s">
        <v>110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V4" zoomScale="70" zoomScaleNormal="70" workbookViewId="0">
      <selection activeCell="AB58" sqref="AB58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AmerIndian_AKNative_Table</vt:lpstr>
      <vt:lpstr>AKNative</vt:lpstr>
      <vt:lpstr>Great Plains</vt:lpstr>
      <vt:lpstr>Rocky Mountains</vt:lpstr>
      <vt:lpstr>Eastern OK</vt:lpstr>
      <vt:lpstr>Midwest</vt:lpstr>
      <vt:lpstr>Northwest</vt:lpstr>
      <vt:lpstr>Eastern</vt:lpstr>
      <vt:lpstr>Navajo</vt:lpstr>
      <vt:lpstr>Western</vt:lpstr>
      <vt:lpstr>Southwest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Keo</dc:creator>
  <cp:lastModifiedBy>Nichole Margarita Garcia</cp:lastModifiedBy>
  <dcterms:created xsi:type="dcterms:W3CDTF">2016-11-07T19:36:38Z</dcterms:created>
  <dcterms:modified xsi:type="dcterms:W3CDTF">2017-02-07T20:08:37Z</dcterms:modified>
</cp:coreProperties>
</file>