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cast\Box Sync\mydata\RISE Datasets\RISE Products\For Upload\"/>
    </mc:Choice>
  </mc:AlternateContent>
  <bookViews>
    <workbookView xWindow="240" yWindow="240" windowWidth="23760" windowHeight="8670" tabRatio="500" activeTab="3"/>
  </bookViews>
  <sheets>
    <sheet name="Aggregate" sheetId="1" r:id="rId1"/>
    <sheet name="Asian" sheetId="3" r:id="rId2"/>
    <sheet name="Oceana" sheetId="7" r:id="rId3"/>
    <sheet name="Hispanic_Latino" sheetId="4" r:id="rId4"/>
  </sheets>
  <definedNames>
    <definedName name="_xlnm._FilterDatabase" localSheetId="0" hidden="1">Aggregate!$Z$1:$Z$8</definedName>
    <definedName name="_xlnm._FilterDatabase" localSheetId="1" hidden="1">Asian!$A$1:$Z$1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B4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S2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Z11" i="7"/>
  <c r="Z10" i="7"/>
  <c r="Z9" i="7"/>
  <c r="Z8" i="7"/>
  <c r="Z7" i="7"/>
  <c r="Z6" i="7"/>
  <c r="Z5" i="7"/>
  <c r="Z4" i="7"/>
  <c r="Z3" i="7"/>
  <c r="Z2" i="7"/>
  <c r="Y11" i="7"/>
  <c r="Y10" i="7"/>
  <c r="Y9" i="7"/>
  <c r="Y8" i="7"/>
  <c r="Y7" i="7"/>
  <c r="Y6" i="7"/>
  <c r="Y5" i="7"/>
  <c r="Y4" i="7"/>
  <c r="Y3" i="7"/>
  <c r="Y2" i="7"/>
  <c r="X11" i="7"/>
  <c r="X10" i="7"/>
  <c r="X9" i="7"/>
  <c r="X8" i="7"/>
  <c r="X7" i="7"/>
  <c r="X6" i="7"/>
  <c r="X5" i="7"/>
  <c r="X4" i="7"/>
  <c r="X3" i="7"/>
  <c r="X2" i="7"/>
  <c r="W11" i="7"/>
  <c r="W10" i="7"/>
  <c r="W9" i="7"/>
  <c r="W8" i="7"/>
  <c r="W7" i="7"/>
  <c r="W6" i="7"/>
  <c r="W5" i="7"/>
  <c r="W4" i="7"/>
  <c r="W3" i="7"/>
  <c r="W2" i="7"/>
  <c r="V11" i="7"/>
  <c r="V10" i="7"/>
  <c r="V9" i="7"/>
  <c r="V8" i="7"/>
  <c r="V7" i="7"/>
  <c r="V6" i="7"/>
  <c r="V5" i="7"/>
  <c r="V4" i="7"/>
  <c r="V3" i="7"/>
  <c r="V2" i="7"/>
  <c r="U11" i="7"/>
  <c r="U10" i="7"/>
  <c r="U9" i="7"/>
  <c r="U8" i="7"/>
  <c r="U7" i="7"/>
  <c r="U6" i="7"/>
  <c r="U5" i="7"/>
  <c r="U4" i="7"/>
  <c r="U3" i="7"/>
  <c r="U2" i="7"/>
  <c r="T11" i="7"/>
  <c r="T10" i="7"/>
  <c r="T9" i="7"/>
  <c r="T8" i="7"/>
  <c r="T7" i="7"/>
  <c r="T6" i="7"/>
  <c r="T5" i="7"/>
  <c r="T4" i="7"/>
  <c r="T3" i="7"/>
  <c r="T2" i="7"/>
  <c r="R11" i="7"/>
  <c r="R10" i="7"/>
  <c r="R9" i="7"/>
  <c r="R8" i="7"/>
  <c r="R7" i="7"/>
  <c r="R6" i="7"/>
  <c r="R5" i="7"/>
  <c r="R4" i="7"/>
  <c r="R3" i="7"/>
  <c r="R2" i="7"/>
  <c r="S11" i="7"/>
  <c r="S10" i="7"/>
  <c r="S9" i="7"/>
  <c r="S8" i="7"/>
  <c r="S7" i="7"/>
  <c r="S6" i="7"/>
  <c r="S5" i="7"/>
  <c r="S4" i="7"/>
  <c r="S3" i="7"/>
  <c r="S2" i="7"/>
  <c r="P11" i="7"/>
  <c r="P10" i="7"/>
  <c r="P9" i="7"/>
  <c r="P8" i="7"/>
  <c r="P7" i="7"/>
  <c r="P6" i="7"/>
  <c r="P5" i="7"/>
  <c r="P4" i="7"/>
  <c r="P3" i="7"/>
  <c r="P2" i="7"/>
  <c r="M25" i="3"/>
  <c r="I25" i="3"/>
  <c r="Y25" i="3"/>
  <c r="M24" i="3"/>
  <c r="I24" i="3"/>
  <c r="Y24" i="3"/>
  <c r="M23" i="3"/>
  <c r="I23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F25" i="3"/>
  <c r="B25" i="3"/>
  <c r="S25" i="3"/>
  <c r="F24" i="3"/>
  <c r="B24" i="3"/>
  <c r="S24" i="3"/>
  <c r="F23" i="3"/>
  <c r="B23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Y3" i="1"/>
  <c r="Y4" i="1"/>
  <c r="Y5" i="1"/>
  <c r="Y6" i="1"/>
  <c r="Y7" i="1"/>
  <c r="Y8" i="1"/>
  <c r="Y2" i="1"/>
  <c r="S3" i="1"/>
  <c r="S4" i="1"/>
  <c r="S5" i="1"/>
  <c r="S6" i="1"/>
  <c r="S7" i="1"/>
  <c r="S8" i="1"/>
  <c r="S2" i="1"/>
  <c r="W2" i="1"/>
  <c r="P6" i="1"/>
  <c r="P2" i="1"/>
  <c r="G25" i="3"/>
  <c r="T25" i="3"/>
  <c r="G24" i="3"/>
  <c r="T24" i="3"/>
  <c r="G23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E25" i="3"/>
  <c r="R25" i="3"/>
  <c r="E24" i="3"/>
  <c r="R24" i="3"/>
  <c r="E23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25" i="3"/>
  <c r="AA25" i="3"/>
  <c r="O24" i="3"/>
  <c r="AA24" i="3"/>
  <c r="O23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N25" i="3"/>
  <c r="Z25" i="3"/>
  <c r="N24" i="3"/>
  <c r="Z24" i="3"/>
  <c r="N23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L25" i="3"/>
  <c r="X25" i="3"/>
  <c r="L24" i="3"/>
  <c r="X24" i="3"/>
  <c r="L23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K25" i="3"/>
  <c r="W25" i="3"/>
  <c r="K24" i="3"/>
  <c r="W24" i="3"/>
  <c r="K23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J25" i="3"/>
  <c r="V25" i="3"/>
  <c r="J24" i="3"/>
  <c r="V24" i="3"/>
  <c r="J23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H25" i="3"/>
  <c r="U25" i="3"/>
  <c r="H24" i="3"/>
  <c r="U24" i="3"/>
  <c r="H23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C23" i="3"/>
  <c r="P23" i="3"/>
  <c r="C24" i="3"/>
  <c r="P24" i="3"/>
  <c r="C25" i="3"/>
  <c r="P25" i="3"/>
  <c r="V3" i="1"/>
  <c r="V4" i="1"/>
  <c r="V5" i="1"/>
  <c r="V6" i="1"/>
  <c r="V7" i="1"/>
  <c r="V8" i="1"/>
  <c r="V2" i="1"/>
  <c r="P3" i="1"/>
  <c r="P4" i="1"/>
  <c r="P5" i="1"/>
  <c r="P7" i="1"/>
  <c r="P8" i="1"/>
  <c r="W3" i="1"/>
  <c r="W4" i="1"/>
  <c r="W5" i="1"/>
  <c r="W6" i="1"/>
  <c r="W7" i="1"/>
  <c r="W8" i="1"/>
  <c r="U3" i="1"/>
  <c r="U4" i="1"/>
  <c r="U5" i="1"/>
  <c r="U6" i="1"/>
  <c r="U7" i="1"/>
  <c r="U8" i="1"/>
  <c r="U2" i="1"/>
  <c r="R3" i="1"/>
  <c r="R4" i="1"/>
  <c r="R5" i="1"/>
  <c r="R6" i="1"/>
  <c r="R7" i="1"/>
  <c r="R8" i="1"/>
  <c r="R2" i="1"/>
  <c r="T3" i="1"/>
  <c r="T4" i="1"/>
  <c r="T5" i="1"/>
  <c r="T6" i="1"/>
  <c r="T7" i="1"/>
  <c r="T8" i="1"/>
  <c r="T2" i="1"/>
  <c r="X3" i="1"/>
  <c r="X4" i="1"/>
  <c r="X5" i="1"/>
  <c r="X6" i="1"/>
  <c r="X7" i="1"/>
  <c r="X8" i="1"/>
  <c r="X2" i="1"/>
  <c r="Z3" i="1"/>
  <c r="Z4" i="1"/>
  <c r="Z5" i="1"/>
  <c r="Z6" i="1"/>
  <c r="Z7" i="1"/>
  <c r="Z8" i="1"/>
  <c r="Z2" i="1"/>
  <c r="AA3" i="1"/>
  <c r="AA4" i="1"/>
  <c r="AA5" i="1"/>
  <c r="AA6" i="1"/>
  <c r="AA7" i="1"/>
  <c r="AA8" i="1"/>
  <c r="AA2" i="1"/>
  <c r="Q3" i="1"/>
  <c r="Q4" i="1"/>
  <c r="Q5" i="1"/>
  <c r="Q6" i="1"/>
  <c r="Q7" i="1"/>
  <c r="Q8" i="1"/>
  <c r="Q2" i="1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A3" i="7"/>
  <c r="AA4" i="7"/>
  <c r="AA5" i="7"/>
  <c r="AA6" i="7"/>
  <c r="AA7" i="7"/>
  <c r="AA8" i="7"/>
  <c r="AA9" i="7"/>
  <c r="AA10" i="7"/>
  <c r="AA11" i="7"/>
  <c r="AA2" i="7"/>
  <c r="Q3" i="7"/>
  <c r="Q4" i="7"/>
  <c r="Q5" i="7"/>
  <c r="Q6" i="7"/>
  <c r="Q7" i="7"/>
  <c r="Q8" i="7"/>
  <c r="Q9" i="7"/>
  <c r="Q10" i="7"/>
  <c r="Q11" i="7"/>
  <c r="Q2" i="7"/>
  <c r="D25" i="3"/>
  <c r="D24" i="3"/>
  <c r="D2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</calcChain>
</file>

<file path=xl/sharedStrings.xml><?xml version="1.0" encoding="utf-8"?>
<sst xmlns="http://schemas.openxmlformats.org/spreadsheetml/2006/main" count="173" uniqueCount="80">
  <si>
    <t>Alaskan Native</t>
  </si>
  <si>
    <t>American Indian</t>
  </si>
  <si>
    <t>Asian</t>
  </si>
  <si>
    <t>Hispanic/Latino</t>
  </si>
  <si>
    <t>Black/African American</t>
  </si>
  <si>
    <t>White</t>
  </si>
  <si>
    <t>Total Population</t>
  </si>
  <si>
    <t>Asian Indian</t>
  </si>
  <si>
    <t>Bangladeshi</t>
  </si>
  <si>
    <t>Bhutanese</t>
  </si>
  <si>
    <t>Burmese</t>
  </si>
  <si>
    <t>Cambodian</t>
  </si>
  <si>
    <t>Chinese (Excl. Taiwan)</t>
  </si>
  <si>
    <t>Filipino</t>
  </si>
  <si>
    <t>Hmong</t>
  </si>
  <si>
    <t>Indonesian</t>
  </si>
  <si>
    <t>Japanese</t>
  </si>
  <si>
    <t>Korean</t>
  </si>
  <si>
    <t>Laotian</t>
  </si>
  <si>
    <t>Malaysian</t>
  </si>
  <si>
    <t>Mongolian</t>
  </si>
  <si>
    <t>Nepalese</t>
  </si>
  <si>
    <t>Pakistani</t>
  </si>
  <si>
    <t>Sri Lankan</t>
  </si>
  <si>
    <t>Taiwanese</t>
  </si>
  <si>
    <t>Thai</t>
  </si>
  <si>
    <t>Vietnamese</t>
  </si>
  <si>
    <t>Polynesian</t>
  </si>
  <si>
    <t>Hawaiian</t>
  </si>
  <si>
    <t>Samoan</t>
  </si>
  <si>
    <t>Tongan</t>
  </si>
  <si>
    <t>Micronesian</t>
  </si>
  <si>
    <t>Marshallese</t>
  </si>
  <si>
    <t>Guam/Chamorro</t>
  </si>
  <si>
    <t>Melanesian</t>
  </si>
  <si>
    <t>Fijian</t>
  </si>
  <si>
    <t>Pacific Islander</t>
  </si>
  <si>
    <t>East Asian</t>
  </si>
  <si>
    <t>Southeast Asian</t>
  </si>
  <si>
    <t>South Asian</t>
  </si>
  <si>
    <t>Caribbean</t>
  </si>
  <si>
    <t>Cuban</t>
  </si>
  <si>
    <t>Central American</t>
  </si>
  <si>
    <t>Costa Rican</t>
  </si>
  <si>
    <t>Guatemalan</t>
  </si>
  <si>
    <t>Honduran</t>
  </si>
  <si>
    <t>Nicaraguan</t>
  </si>
  <si>
    <t>Panamnian</t>
  </si>
  <si>
    <t>Salvadorian</t>
  </si>
  <si>
    <t>South American</t>
  </si>
  <si>
    <t>Argentenian</t>
  </si>
  <si>
    <t>Bolivian</t>
  </si>
  <si>
    <t>Chilean</t>
  </si>
  <si>
    <t>Colombian</t>
  </si>
  <si>
    <t>Ecuadorian</t>
  </si>
  <si>
    <t>Paraguayan</t>
  </si>
  <si>
    <t>Peruvian</t>
  </si>
  <si>
    <t>Uruguayan</t>
  </si>
  <si>
    <t>Venezuelan</t>
  </si>
  <si>
    <t>Puerto Rican</t>
  </si>
  <si>
    <t>Mexican</t>
  </si>
  <si>
    <t>Dominican</t>
  </si>
  <si>
    <t>Population Group</t>
  </si>
  <si>
    <t>18-24 HS Diploma</t>
  </si>
  <si>
    <t>25-34 HS Diploma</t>
  </si>
  <si>
    <t>18-24 Graduate/Professional Degree</t>
  </si>
  <si>
    <t>25-34 Graduate/Professoinal Degree</t>
  </si>
  <si>
    <t>18-24 HS Attainment</t>
  </si>
  <si>
    <t>18-24 Bachelor's Pushout</t>
  </si>
  <si>
    <t>18-24 Bachelor's Degree</t>
  </si>
  <si>
    <t>25-34 Bachelor's Pushout</t>
  </si>
  <si>
    <t>25-34 Bachelor's Degree</t>
  </si>
  <si>
    <t>25-34 Graduate/Professional Degree</t>
  </si>
  <si>
    <t>18-24 Male</t>
  </si>
  <si>
    <t>25-34 Male</t>
  </si>
  <si>
    <t>18-24 Less than HS</t>
  </si>
  <si>
    <t>25-34 Less than HS</t>
  </si>
  <si>
    <t>18-24 Associate's Degree</t>
  </si>
  <si>
    <t>25-34 Associate's Degree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</si>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</sst>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/>
      <name val="Calibri"/>
      <scheme val="minor"/>
    </font>
    <font>
      <sz val="12"/>
      <color theme="4"/>
      <name val="Calibri"/>
      <scheme val="minor"/>
    </font>
    <font>
      <sz val="12"/>
      <color theme="7"/>
      <name val="Calibri"/>
      <scheme val="minor"/>
    </font>
    <font>
      <sz val="12"/>
      <name val="Calibri"/>
      <scheme val="minor"/>
    </font>
    <font>
      <sz val="12"/>
      <color theme="6"/>
      <name val="Calibri"/>
      <scheme val="minor"/>
    </font>
    <font>
      <sz val="12"/>
      <color theme="5"/>
      <name val="Calibri"/>
      <scheme val="minor"/>
    </font>
    <font>
      <sz val="12"/>
      <color theme="9"/>
      <name val="Calibri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9" fontId="0" fillId="0" borderId="0" xfId="1" applyFont="1"/>
    <xf numFmtId="0" fontId="0" fillId="0" borderId="0" xfId="0" applyFill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5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0" fillId="2" borderId="0" xfId="0" applyFill="1"/>
    <xf numFmtId="0" fontId="2" fillId="2" borderId="0" xfId="0" applyFont="1" applyFill="1"/>
    <xf numFmtId="0" fontId="9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9" fontId="0" fillId="0" borderId="4" xfId="1" applyFont="1" applyFill="1" applyBorder="1"/>
    <xf numFmtId="9" fontId="0" fillId="0" borderId="0" xfId="1" applyFont="1" applyFill="1" applyBorder="1"/>
    <xf numFmtId="9" fontId="0" fillId="0" borderId="5" xfId="1" applyFont="1" applyFill="1" applyBorder="1"/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9" fontId="0" fillId="0" borderId="0" xfId="1" applyNumberFormat="1" applyFont="1" applyFill="1" applyBorder="1"/>
    <xf numFmtId="164" fontId="0" fillId="0" borderId="0" xfId="1" applyNumberFormat="1" applyFont="1" applyFill="1" applyBorder="1"/>
    <xf numFmtId="9" fontId="0" fillId="0" borderId="6" xfId="1" applyFont="1" applyFill="1" applyBorder="1"/>
    <xf numFmtId="9" fontId="0" fillId="0" borderId="7" xfId="1" applyFont="1" applyFill="1" applyBorder="1"/>
    <xf numFmtId="9" fontId="0" fillId="0" borderId="7" xfId="1" applyNumberFormat="1" applyFont="1" applyFill="1" applyBorder="1"/>
    <xf numFmtId="164" fontId="0" fillId="0" borderId="7" xfId="1" applyNumberFormat="1" applyFont="1" applyFill="1" applyBorder="1"/>
    <xf numFmtId="9" fontId="0" fillId="0" borderId="8" xfId="1" applyFont="1" applyFill="1" applyBorder="1"/>
    <xf numFmtId="9" fontId="0" fillId="0" borderId="4" xfId="1" applyNumberFormat="1" applyFont="1" applyFill="1" applyBorder="1"/>
    <xf numFmtId="9" fontId="0" fillId="0" borderId="6" xfId="1" applyNumberFormat="1" applyFont="1" applyFill="1" applyBorder="1"/>
    <xf numFmtId="0" fontId="12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2" fillId="0" borderId="2" xfId="0" applyFont="1" applyBorder="1" applyAlignment="1">
      <alignment wrapText="1"/>
    </xf>
    <xf numFmtId="9" fontId="12" fillId="0" borderId="2" xfId="1" applyFont="1" applyBorder="1" applyAlignment="1">
      <alignment wrapText="1"/>
    </xf>
    <xf numFmtId="9" fontId="12" fillId="0" borderId="1" xfId="1" applyFont="1" applyBorder="1" applyAlignment="1">
      <alignment wrapText="1"/>
    </xf>
    <xf numFmtId="9" fontId="12" fillId="0" borderId="3" xfId="1" applyFont="1" applyBorder="1" applyAlignment="1">
      <alignment wrapText="1"/>
    </xf>
    <xf numFmtId="0" fontId="12" fillId="0" borderId="0" xfId="0" applyFont="1" applyFill="1"/>
    <xf numFmtId="9" fontId="12" fillId="0" borderId="4" xfId="1" applyFont="1" applyFill="1" applyBorder="1"/>
    <xf numFmtId="9" fontId="12" fillId="0" borderId="0" xfId="1" applyFont="1" applyFill="1" applyBorder="1"/>
    <xf numFmtId="164" fontId="12" fillId="0" borderId="0" xfId="1" applyNumberFormat="1" applyFont="1" applyFill="1" applyBorder="1"/>
    <xf numFmtId="164" fontId="12" fillId="0" borderId="4" xfId="1" applyNumberFormat="1" applyFont="1" applyFill="1" applyBorder="1"/>
    <xf numFmtId="9" fontId="12" fillId="0" borderId="5" xfId="1" applyFont="1" applyFill="1" applyBorder="1"/>
    <xf numFmtId="0" fontId="12" fillId="0" borderId="0" xfId="0" applyFont="1"/>
    <xf numFmtId="9" fontId="12" fillId="0" borderId="0" xfId="1" applyFont="1" applyBorder="1"/>
    <xf numFmtId="164" fontId="12" fillId="0" borderId="0" xfId="1" applyNumberFormat="1" applyFont="1" applyBorder="1"/>
    <xf numFmtId="164" fontId="12" fillId="0" borderId="4" xfId="1" applyNumberFormat="1" applyFont="1" applyBorder="1"/>
    <xf numFmtId="9" fontId="12" fillId="0" borderId="5" xfId="1" applyFont="1" applyBorder="1"/>
    <xf numFmtId="9" fontId="12" fillId="0" borderId="6" xfId="1" applyFont="1" applyFill="1" applyBorder="1"/>
    <xf numFmtId="9" fontId="12" fillId="0" borderId="7" xfId="1" applyFont="1" applyFill="1" applyBorder="1"/>
    <xf numFmtId="9" fontId="12" fillId="0" borderId="7" xfId="1" applyFont="1" applyBorder="1"/>
    <xf numFmtId="164" fontId="12" fillId="0" borderId="7" xfId="1" applyNumberFormat="1" applyFont="1" applyBorder="1"/>
    <xf numFmtId="164" fontId="12" fillId="0" borderId="6" xfId="1" applyNumberFormat="1" applyFont="1" applyBorder="1"/>
    <xf numFmtId="9" fontId="12" fillId="0" borderId="8" xfId="1" applyFont="1" applyBorder="1"/>
    <xf numFmtId="164" fontId="12" fillId="0" borderId="5" xfId="1" applyNumberFormat="1" applyFont="1" applyFill="1" applyBorder="1"/>
    <xf numFmtId="164" fontId="12" fillId="0" borderId="8" xfId="1" applyNumberFormat="1" applyFont="1" applyFill="1" applyBorder="1"/>
    <xf numFmtId="9" fontId="12" fillId="0" borderId="0" xfId="1" applyNumberFormat="1" applyFont="1" applyFill="1" applyBorder="1"/>
    <xf numFmtId="9" fontId="12" fillId="0" borderId="5" xfId="1" applyNumberFormat="1" applyFont="1" applyFill="1" applyBorder="1"/>
    <xf numFmtId="9" fontId="12" fillId="0" borderId="7" xfId="1" applyNumberFormat="1" applyFont="1" applyFill="1" applyBorder="1"/>
    <xf numFmtId="9" fontId="12" fillId="0" borderId="8" xfId="1" applyNumberFormat="1" applyFont="1" applyFill="1" applyBorder="1"/>
  </cellXfs>
  <cellStyles count="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Lelvel</a:t>
            </a:r>
            <a:r>
              <a:rPr lang="en-US" baseline="0"/>
              <a:t> of Education </a:t>
            </a:r>
            <a:r>
              <a:rPr lang="en-US"/>
              <a:t>Among Males 25-34 by Racial/Ethnic Group: </a:t>
            </a:r>
          </a:p>
          <a:p>
            <a:pPr>
              <a:defRPr/>
            </a:pPr>
            <a:r>
              <a:rPr lang="en-US"/>
              <a:t>Bachelor's Degree, 2005-2010</a:t>
            </a:r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3C76-4154-966D-91CBBF96FB90}"/>
              </c:ext>
            </c:extLst>
          </c:dPt>
          <c:dLbls>
            <c:dLbl>
              <c:idx val="6"/>
              <c:spPr/>
              <c:txPr>
                <a:bodyPr rot="0" vert="horz"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76-4154-966D-91CBBF96F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Aggregate!$Z$2:$Z$8</c:f>
              <c:numCache>
                <c:formatCode>0%</c:formatCode>
                <c:ptCount val="7"/>
                <c:pt idx="0">
                  <c:v>0.35817597154969349</c:v>
                </c:pt>
                <c:pt idx="1">
                  <c:v>0.21888535054940869</c:v>
                </c:pt>
                <c:pt idx="2">
                  <c:v>0.19997876934173953</c:v>
                </c:pt>
                <c:pt idx="3">
                  <c:v>0.12029856235156126</c:v>
                </c:pt>
                <c:pt idx="4">
                  <c:v>7.8960645989010161E-2</c:v>
                </c:pt>
                <c:pt idx="5">
                  <c:v>7.815192189062134E-2</c:v>
                </c:pt>
                <c:pt idx="6">
                  <c:v>5.0964936123946723E-2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6-4154-966D-91CBBF96FB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Males 25-34 by Racial/Ethnic Group: </a:t>
            </a:r>
          </a:p>
          <a:p>
            <a:pPr>
              <a:defRPr/>
            </a:pPr>
            <a:r>
              <a:rPr lang="en-US"/>
              <a:t>Less than High School Diploma, 2005-2010</a:t>
            </a:r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BFE3-4B94-A2A8-9DF08880DFE8}"/>
              </c:ext>
            </c:extLst>
          </c:dPt>
          <c:dLbls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3-4B94-A2A8-9DF08880DFE8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E3-4B94-A2A8-9DF08880D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Aggregate!$V$2:$V$8</c:f>
              <c:numCache>
                <c:formatCode>0%</c:formatCode>
                <c:ptCount val="7"/>
                <c:pt idx="0">
                  <c:v>3.6575437425165509E-2</c:v>
                </c:pt>
                <c:pt idx="1">
                  <c:v>8.5984747068256193E-2</c:v>
                </c:pt>
                <c:pt idx="2">
                  <c:v>0.10033013128202138</c:v>
                </c:pt>
                <c:pt idx="3">
                  <c:v>0.14595639100667793</c:v>
                </c:pt>
                <c:pt idx="4">
                  <c:v>0.18555186788838315</c:v>
                </c:pt>
                <c:pt idx="5">
                  <c:v>0.17293115795593939</c:v>
                </c:pt>
                <c:pt idx="6">
                  <c:v>0.16186463712965479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3-4B94-A2A8-9DF08880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18-24: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FC86-4900-ACC3-27D377F1DB7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C86-4900-ACC3-27D377F1DB7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C86-4900-ACC3-27D377F1DB7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C86-4900-ACC3-27D377F1DB7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C86-4900-ACC3-27D377F1DB7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C86-4900-ACC3-27D377F1DB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(Hispanic_Latino!$S$2,Hispanic_Latino!$S$5:$S$7)</c:f>
              <c:numCache>
                <c:formatCode>0%</c:formatCode>
                <c:ptCount val="4"/>
                <c:pt idx="0">
                  <c:v>2.7195884926408249E-2</c:v>
                </c:pt>
                <c:pt idx="1">
                  <c:v>3.5905279985279065E-2</c:v>
                </c:pt>
                <c:pt idx="2">
                  <c:v>6.2619980035322126E-2</c:v>
                </c:pt>
                <c:pt idx="3">
                  <c:v>3.89963043086353E-2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86-4900-ACC3-27D377F1D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18-24: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E08-4F2B-BA09-8935349A56F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E08-4F2B-BA09-8935349A56F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E08-4F2B-BA09-8935349A56F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E08-4F2B-BA09-8935349A56F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E08-4F2B-BA09-8935349A56F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E08-4F2B-BA09-8935349A56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(Hispanic_Latino!$S$2,Hispanic_Latino!$S$9:$S$14)</c:f>
              <c:numCache>
                <c:formatCode>0%</c:formatCode>
                <c:ptCount val="7"/>
                <c:pt idx="0">
                  <c:v>2.7195884926408249E-2</c:v>
                </c:pt>
                <c:pt idx="1">
                  <c:v>5.9851014641664528E-2</c:v>
                </c:pt>
                <c:pt idx="2">
                  <c:v>1.8550814907090211E-2</c:v>
                </c:pt>
                <c:pt idx="3">
                  <c:v>1.1566391084826906E-2</c:v>
                </c:pt>
                <c:pt idx="4">
                  <c:v>6.6059443911792901E-2</c:v>
                </c:pt>
                <c:pt idx="5">
                  <c:v>4.1657696447793324E-2</c:v>
                </c:pt>
                <c:pt idx="6">
                  <c:v>1.9335297670247616E-2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08-4F2B-BA09-8935349A5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18-24: 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AEE-46D6-BB6B-6FD235F9E14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AEE-46D6-BB6B-6FD235F9E14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EE-46D6-BB6B-6FD235F9E14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AEE-46D6-BB6B-6FD235F9E14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EE-46D6-BB6B-6FD235F9E14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AEE-46D6-BB6B-6FD235F9E1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(Hispanic_Latino!$S$2,Hispanic_Latino!$S$16:$S$24)</c:f>
              <c:numCache>
                <c:formatCode>0%</c:formatCode>
                <c:ptCount val="10"/>
                <c:pt idx="0">
                  <c:v>2.7195884926408249E-2</c:v>
                </c:pt>
                <c:pt idx="1">
                  <c:v>4.7254150702426563E-2</c:v>
                </c:pt>
                <c:pt idx="2">
                  <c:v>3.8278298012157055E-2</c:v>
                </c:pt>
                <c:pt idx="3">
                  <c:v>3.3924769339957417E-2</c:v>
                </c:pt>
                <c:pt idx="4">
                  <c:v>5.1790679337676893E-2</c:v>
                </c:pt>
                <c:pt idx="5">
                  <c:v>4.4410032353510494E-2</c:v>
                </c:pt>
                <c:pt idx="6">
                  <c:v>0</c:v>
                </c:pt>
                <c:pt idx="7">
                  <c:v>4.9008038940924849E-2</c:v>
                </c:pt>
                <c:pt idx="8">
                  <c:v>5.2742616033755275E-2</c:v>
                </c:pt>
                <c:pt idx="9">
                  <c:v>7.9432392758114506E-2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EE-46D6-BB6B-6FD235F9E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18-24: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41A-4F37-BF9D-1F03E4F4604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41A-4F37-BF9D-1F03E4F4604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41A-4F37-BF9D-1F03E4F4604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41A-4F37-BF9D-1F03E4F4604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41A-4F37-BF9D-1F03E4F4604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41A-4F37-BF9D-1F03E4F460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(Hispanic_Latino!$T$2,Hispanic_Latino!$T$5:$T$7)</c:f>
              <c:numCache>
                <c:formatCode>0%</c:formatCode>
                <c:ptCount val="4"/>
                <c:pt idx="0">
                  <c:v>2.7378265664950878E-2</c:v>
                </c:pt>
                <c:pt idx="1">
                  <c:v>3.1795685692708152E-2</c:v>
                </c:pt>
                <c:pt idx="2">
                  <c:v>6.8852542936855304E-2</c:v>
                </c:pt>
                <c:pt idx="3">
                  <c:v>4.1137101135749053E-2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1A-4F37-BF9D-1F03E4F460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18-24: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6D5-467E-AD49-18B5EEF7DA5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6D5-467E-AD49-18B5EEF7DA5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6D5-467E-AD49-18B5EEF7DA5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6D5-467E-AD49-18B5EEF7DA5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6D5-467E-AD49-18B5EEF7DA5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6D5-467E-AD49-18B5EEF7DA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(Hispanic_Latino!$T$2,Hispanic_Latino!$T$9:$T$14)</c:f>
              <c:numCache>
                <c:formatCode>0%</c:formatCode>
                <c:ptCount val="7"/>
                <c:pt idx="0">
                  <c:v>2.7378265664950878E-2</c:v>
                </c:pt>
                <c:pt idx="1">
                  <c:v>4.7392756229129203E-2</c:v>
                </c:pt>
                <c:pt idx="2">
                  <c:v>2.1239489255683589E-2</c:v>
                </c:pt>
                <c:pt idx="3">
                  <c:v>2.960996117715688E-2</c:v>
                </c:pt>
                <c:pt idx="4">
                  <c:v>4.0316395014381591E-2</c:v>
                </c:pt>
                <c:pt idx="5">
                  <c:v>6.9214208826695378E-2</c:v>
                </c:pt>
                <c:pt idx="6">
                  <c:v>2.9071576288867335E-2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5-467E-AD49-18B5EEF7D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18-24: 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C66-4460-8306-D29830176ED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C66-4460-8306-D29830176ED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C66-4460-8306-D29830176ED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C66-4460-8306-D29830176ED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C66-4460-8306-D29830176ED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C66-4460-8306-D29830176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(Hispanic_Latino!$T$2,Hispanic_Latino!$T$16:$T$24)</c:f>
              <c:numCache>
                <c:formatCode>0%</c:formatCode>
                <c:ptCount val="10"/>
                <c:pt idx="0">
                  <c:v>2.7378265664950878E-2</c:v>
                </c:pt>
                <c:pt idx="1">
                  <c:v>7.4286930608769688E-2</c:v>
                </c:pt>
                <c:pt idx="2">
                  <c:v>6.7192377197305739E-2</c:v>
                </c:pt>
                <c:pt idx="3">
                  <c:v>7.594038325053229E-2</c:v>
                </c:pt>
                <c:pt idx="4">
                  <c:v>7.9615719799145127E-2</c:v>
                </c:pt>
                <c:pt idx="5">
                  <c:v>5.5139230705417139E-2</c:v>
                </c:pt>
                <c:pt idx="6">
                  <c:v>0.1062553556126821</c:v>
                </c:pt>
                <c:pt idx="7">
                  <c:v>5.9148904786488682E-2</c:v>
                </c:pt>
                <c:pt idx="8">
                  <c:v>5.2742616033755275E-2</c:v>
                </c:pt>
                <c:pt idx="9">
                  <c:v>0.13056597618659271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66-4460-8306-D29830176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18-24: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363-4560-94BA-E98DA15B6D3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363-4560-94BA-E98DA15B6D3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363-4560-94BA-E98DA15B6D3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363-4560-94BA-E98DA15B6D3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363-4560-94BA-E98DA15B6D3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363-4560-94BA-E98DA15B6D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(Hispanic_Latino!$U$2,Hispanic_Latino!$U$5:$U$7)</c:f>
              <c:numCache>
                <c:formatCode>0.0%</c:formatCode>
                <c:ptCount val="4"/>
                <c:pt idx="0">
                  <c:v>2.0286251216806465E-3</c:v>
                </c:pt>
                <c:pt idx="1">
                  <c:v>2.3039796360402221E-3</c:v>
                </c:pt>
                <c:pt idx="2">
                  <c:v>5.0679566920064497E-3</c:v>
                </c:pt>
                <c:pt idx="3">
                  <c:v>3.3464034613304491E-3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63-4560-94BA-E98DA15B6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18-24: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04F7-4BF0-9CC2-165EB509864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4F7-4BF0-9CC2-165EB509864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4F7-4BF0-9CC2-165EB509864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4F7-4BF0-9CC2-165EB509864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4F7-4BF0-9CC2-165EB509864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4F7-4BF0-9CC2-165EB50986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(Hispanic_Latino!$U$2,Hispanic_Latino!$U$9:$U$14)</c:f>
              <c:numCache>
                <c:formatCode>0.0%</c:formatCode>
                <c:ptCount val="7"/>
                <c:pt idx="0">
                  <c:v>2.0286251216806465E-3</c:v>
                </c:pt>
                <c:pt idx="1">
                  <c:v>2.5687130747495504E-4</c:v>
                </c:pt>
                <c:pt idx="2">
                  <c:v>1.9204816775666978E-3</c:v>
                </c:pt>
                <c:pt idx="3">
                  <c:v>9.8565767505481459E-4</c:v>
                </c:pt>
                <c:pt idx="4">
                  <c:v>7.3346116970278048E-3</c:v>
                </c:pt>
                <c:pt idx="5">
                  <c:v>9.6878363832077501E-4</c:v>
                </c:pt>
                <c:pt idx="6">
                  <c:v>1.5830603393056496E-3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F7-4BF0-9CC2-165EB50986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18-24: 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0B6-4C64-ADC6-7D449679B1F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0B6-4C64-ADC6-7D449679B1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0B6-4C64-ADC6-7D449679B1F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0B6-4C64-ADC6-7D449679B1F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0B6-4C64-ADC6-7D449679B1F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B6-4C64-ADC6-7D449679B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(Hispanic_Latino!$U$2,Hispanic_Latino!$U$16:$U$24)</c:f>
              <c:numCache>
                <c:formatCode>0.0%</c:formatCode>
                <c:ptCount val="10"/>
                <c:pt idx="0">
                  <c:v>2.0286251216806465E-3</c:v>
                </c:pt>
                <c:pt idx="1">
                  <c:v>1.2984248616432525E-2</c:v>
                </c:pt>
                <c:pt idx="2">
                  <c:v>1.4785608674223755E-3</c:v>
                </c:pt>
                <c:pt idx="3">
                  <c:v>8.3747338537970197E-3</c:v>
                </c:pt>
                <c:pt idx="4">
                  <c:v>4.2743910030294228E-3</c:v>
                </c:pt>
                <c:pt idx="5">
                  <c:v>4.2031911069325004E-3</c:v>
                </c:pt>
                <c:pt idx="6">
                  <c:v>0</c:v>
                </c:pt>
                <c:pt idx="7">
                  <c:v>5.642008997713696E-3</c:v>
                </c:pt>
                <c:pt idx="8">
                  <c:v>0</c:v>
                </c:pt>
                <c:pt idx="9">
                  <c:v>6.0349045832653724E-3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B6-4C64-ADC6-7D449679B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A81B-4413-8E7E-071C5E47A1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A81B-4413-8E7E-071C5E47A1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A81B-4413-8E7E-071C5E47A1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A81B-4413-8E7E-071C5E47A1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A81B-4413-8E7E-071C5E47A1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A81B-4413-8E7E-071C5E47A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(Hispanic_Latino!$V$2:$V$4,Hispanic_Latino!$V$8,Hispanic_Latino!$V$15)</c:f>
              <c:numCache>
                <c:formatCode>0%</c:formatCode>
                <c:ptCount val="5"/>
                <c:pt idx="0">
                  <c:v>0.18555186788838315</c:v>
                </c:pt>
                <c:pt idx="1">
                  <c:v>0.20731865658974821</c:v>
                </c:pt>
                <c:pt idx="2">
                  <c:v>0.15032935949762108</c:v>
                </c:pt>
                <c:pt idx="3">
                  <c:v>0.16686857754300086</c:v>
                </c:pt>
                <c:pt idx="4">
                  <c:v>6.8513658776476527E-2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1B-4413-8E7E-071C5E47A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Highest Level of Education </a:t>
            </a:r>
            <a:r>
              <a:rPr lang="en-US"/>
              <a:t>Among Males 18-24 by Racial/Ethnic Group: </a:t>
            </a:r>
          </a:p>
          <a:p>
            <a:pPr>
              <a:defRPr/>
            </a:pPr>
            <a:r>
              <a:rPr lang="en-US"/>
              <a:t>Associate's </a:t>
            </a:r>
            <a:r>
              <a:rPr lang="en-US" baseline="0"/>
              <a:t>Degree 2005-2010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2724-4DEA-9AE6-30A37FF20A17}"/>
              </c:ext>
            </c:extLst>
          </c:dPt>
          <c:dLbls>
            <c:dLbl>
              <c:idx val="4"/>
              <c:layout>
                <c:manualLayout>
                  <c:x val="0.17210559550652002"/>
                  <c:y val="6.8324105849867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24-4DEA-9AE6-30A37FF20A17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24-4DEA-9AE6-30A37FF20A17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24-4DEA-9AE6-30A37FF20A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Aggregate!$S$2:$S$8</c:f>
              <c:numCache>
                <c:formatCode>0%</c:formatCode>
                <c:ptCount val="7"/>
                <c:pt idx="0">
                  <c:v>4.6839651354912942E-2</c:v>
                </c:pt>
                <c:pt idx="1">
                  <c:v>4.4537241595393455E-2</c:v>
                </c:pt>
                <c:pt idx="2">
                  <c:v>4.0256158867159782E-2</c:v>
                </c:pt>
                <c:pt idx="3">
                  <c:v>2.7245399645052466E-2</c:v>
                </c:pt>
                <c:pt idx="4">
                  <c:v>2.7195884926408249E-2</c:v>
                </c:pt>
                <c:pt idx="5">
                  <c:v>2.6553773217300947E-2</c:v>
                </c:pt>
                <c:pt idx="6">
                  <c:v>2.4563989191844754E-4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4-4DEA-9AE6-30A37FF2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25-34: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39D-432F-9E5B-842BBE7CAB5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39D-432F-9E5B-842BBE7CAB5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39D-432F-9E5B-842BBE7CAB5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39D-432F-9E5B-842BBE7CAB5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39D-432F-9E5B-842BBE7CAB5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39D-432F-9E5B-842BBE7CAB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(Hispanic_Latino!$V$2,Hispanic_Latino!$V$5:$V$7)</c:f>
              <c:numCache>
                <c:formatCode>0%</c:formatCode>
                <c:ptCount val="4"/>
                <c:pt idx="0">
                  <c:v>0.18555186788838315</c:v>
                </c:pt>
                <c:pt idx="1">
                  <c:v>0.16111823231398401</c:v>
                </c:pt>
                <c:pt idx="2">
                  <c:v>0.11287224316633966</c:v>
                </c:pt>
                <c:pt idx="3">
                  <c:v>0.1514964096650768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9D-432F-9E5B-842BBE7CA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25-34: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3A6-4C26-950F-C44B5B3F384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3A6-4C26-950F-C44B5B3F384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3A6-4C26-950F-C44B5B3F384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3A6-4C26-950F-C44B5B3F384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3A6-4C26-950F-C44B5B3F384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3A6-4C26-950F-C44B5B3F3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(Hispanic_Latino!$V$2,Hispanic_Latino!$V$9:$V$14)</c:f>
              <c:numCache>
                <c:formatCode>0%</c:formatCode>
                <c:ptCount val="7"/>
                <c:pt idx="0">
                  <c:v>0.18555186788838315</c:v>
                </c:pt>
                <c:pt idx="1">
                  <c:v>5.9294732259468873E-2</c:v>
                </c:pt>
                <c:pt idx="2">
                  <c:v>0.14339292017548283</c:v>
                </c:pt>
                <c:pt idx="3">
                  <c:v>0.15118670512032528</c:v>
                </c:pt>
                <c:pt idx="4">
                  <c:v>0.13007148530579826</c:v>
                </c:pt>
                <c:pt idx="5">
                  <c:v>3.551108495193251E-2</c:v>
                </c:pt>
                <c:pt idx="6">
                  <c:v>0.2146558145057697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A6-4C26-950F-C44B5B3F3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25-34: 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D37-4527-8FC3-97A976A5156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D37-4527-8FC3-97A976A515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D37-4527-8FC3-97A976A5156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D37-4527-8FC3-97A976A515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D37-4527-8FC3-97A976A5156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D37-4527-8FC3-97A976A515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(Hispanic_Latino!$V$2,Hispanic_Latino!$V$16:$V$24)</c:f>
              <c:numCache>
                <c:formatCode>0%</c:formatCode>
                <c:ptCount val="10"/>
                <c:pt idx="0">
                  <c:v>0.18555186788838315</c:v>
                </c:pt>
                <c:pt idx="1">
                  <c:v>4.2792463852782243E-2</c:v>
                </c:pt>
                <c:pt idx="2">
                  <c:v>6.9372778351106529E-2</c:v>
                </c:pt>
                <c:pt idx="3">
                  <c:v>3.5718116486109619E-2</c:v>
                </c:pt>
                <c:pt idx="4">
                  <c:v>5.5551937479648324E-2</c:v>
                </c:pt>
                <c:pt idx="5">
                  <c:v>0.10623463756241594</c:v>
                </c:pt>
                <c:pt idx="6">
                  <c:v>0.10268656716417911</c:v>
                </c:pt>
                <c:pt idx="7">
                  <c:v>4.7455584088884228E-2</c:v>
                </c:pt>
                <c:pt idx="8">
                  <c:v>0.17544524441076165</c:v>
                </c:pt>
                <c:pt idx="9">
                  <c:v>3.311990686845169E-2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37-4527-8FC3-97A976A515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F7DA-43BA-A49C-3575503A18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F7DA-43BA-A49C-3575503A18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F7DA-43BA-A49C-3575503A18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F7DA-43BA-A49C-3575503A18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F7DA-43BA-A49C-3575503A18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F7DA-43BA-A49C-3575503A18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(Hispanic_Latino!$W$2:$W$4,Hispanic_Latino!$W$8,Hispanic_Latino!$W$15)</c:f>
              <c:numCache>
                <c:formatCode>0%</c:formatCode>
                <c:ptCount val="5"/>
                <c:pt idx="0">
                  <c:v>0.31341814059856948</c:v>
                </c:pt>
                <c:pt idx="1">
                  <c:v>0.31913115451177748</c:v>
                </c:pt>
                <c:pt idx="2">
                  <c:v>0.34043166462978763</c:v>
                </c:pt>
                <c:pt idx="3">
                  <c:v>0.26952539669850095</c:v>
                </c:pt>
                <c:pt idx="4">
                  <c:v>0.27540375752353347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DA-43BA-A49C-3575503A18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25-34: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4C3-49E2-BE7F-C2A8DB36E7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4C3-49E2-BE7F-C2A8DB36E7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4C3-49E2-BE7F-C2A8DB36E7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4C3-49E2-BE7F-C2A8DB36E7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4C3-49E2-BE7F-C2A8DB36E76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4C3-49E2-BE7F-C2A8DB36E7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(Hispanic_Latino!$W$2,Hispanic_Latino!$W$5:$W$7)</c:f>
              <c:numCache>
                <c:formatCode>0%</c:formatCode>
                <c:ptCount val="4"/>
                <c:pt idx="0">
                  <c:v>0.31341814059856948</c:v>
                </c:pt>
                <c:pt idx="1">
                  <c:v>0.3574436916315693</c:v>
                </c:pt>
                <c:pt idx="2">
                  <c:v>0.31520611408437682</c:v>
                </c:pt>
                <c:pt idx="3">
                  <c:v>0.30774149588552857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C3-49E2-BE7F-C2A8DB36E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25-34: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CE9-4390-82EA-415D9F5DB5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CE9-4390-82EA-415D9F5DB5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CE9-4390-82EA-415D9F5DB5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CE9-4390-82EA-415D9F5DB5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CE9-4390-82EA-415D9F5DB5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CE9-4390-82EA-415D9F5DB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(Hispanic_Latino!$W$2,Hispanic_Latino!$W$9:$W$14)</c:f>
              <c:numCache>
                <c:formatCode>0%</c:formatCode>
                <c:ptCount val="7"/>
                <c:pt idx="0">
                  <c:v>0.31341814059856948</c:v>
                </c:pt>
                <c:pt idx="1">
                  <c:v>0.34175010883761425</c:v>
                </c:pt>
                <c:pt idx="2">
                  <c:v>0.22604129897635017</c:v>
                </c:pt>
                <c:pt idx="3">
                  <c:v>0.26343908089452034</c:v>
                </c:pt>
                <c:pt idx="4">
                  <c:v>0.35402700555996824</c:v>
                </c:pt>
                <c:pt idx="5">
                  <c:v>0.2842848734549735</c:v>
                </c:pt>
                <c:pt idx="6">
                  <c:v>0.29043383456211747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E9-4390-82EA-415D9F5DB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25-34: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37E-4ED2-988E-687DBED945A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37E-4ED2-988E-687DBED945A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37E-4ED2-988E-687DBED945A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37E-4ED2-988E-687DBED945A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37E-4ED2-988E-687DBED945A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37E-4ED2-988E-687DBED945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(Hispanic_Latino!$V$2,Hispanic_Latino!$V$16:$V$24)</c:f>
              <c:numCache>
                <c:formatCode>0%</c:formatCode>
                <c:ptCount val="10"/>
                <c:pt idx="0">
                  <c:v>0.18555186788838315</c:v>
                </c:pt>
                <c:pt idx="1">
                  <c:v>4.2792463852782243E-2</c:v>
                </c:pt>
                <c:pt idx="2">
                  <c:v>6.9372778351106529E-2</c:v>
                </c:pt>
                <c:pt idx="3">
                  <c:v>3.5718116486109619E-2</c:v>
                </c:pt>
                <c:pt idx="4">
                  <c:v>5.5551937479648324E-2</c:v>
                </c:pt>
                <c:pt idx="5">
                  <c:v>0.10623463756241594</c:v>
                </c:pt>
                <c:pt idx="6">
                  <c:v>0.10268656716417911</c:v>
                </c:pt>
                <c:pt idx="7">
                  <c:v>4.7455584088884228E-2</c:v>
                </c:pt>
                <c:pt idx="8">
                  <c:v>0.17544524441076165</c:v>
                </c:pt>
                <c:pt idx="9">
                  <c:v>3.311990686845169E-2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7E-4ED2-988E-687DBED94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137-4D47-B992-72D8415F93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2137-4D47-B992-72D8415F93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2137-4D47-B992-72D8415F93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2137-4D47-B992-72D8415F93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2137-4D47-B992-72D8415F93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2137-4D47-B992-72D8415F93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(Hispanic_Latino!$X$2:$X$4,Hispanic_Latino!$X$8,Hispanic_Latino!$X$15)</c:f>
              <c:numCache>
                <c:formatCode>0%</c:formatCode>
                <c:ptCount val="5"/>
                <c:pt idx="0">
                  <c:v>0.16708720081157213</c:v>
                </c:pt>
                <c:pt idx="1">
                  <c:v>0.15510603337702175</c:v>
                </c:pt>
                <c:pt idx="2">
                  <c:v>0.22427575499035365</c:v>
                </c:pt>
                <c:pt idx="3">
                  <c:v>0.12894008064135914</c:v>
                </c:pt>
                <c:pt idx="4">
                  <c:v>0.21198629987944939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37-4D47-B992-72D8415F9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25-34: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450029449127085E-2"/>
          <c:y val="0.13101824415882921"/>
          <c:w val="0.93181302570103419"/>
          <c:h val="0.814848440920084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DCE-46D5-93DE-FC54E200260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DCE-46D5-93DE-FC54E200260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DCE-46D5-93DE-FC54E200260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DCE-46D5-93DE-FC54E200260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DCE-46D5-93DE-FC54E200260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DCE-46D5-93DE-FC54E20026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(Hispanic_Latino!$X$2,Hispanic_Latino!$X$5:$X$7)</c:f>
              <c:numCache>
                <c:formatCode>0%</c:formatCode>
                <c:ptCount val="4"/>
                <c:pt idx="0">
                  <c:v>0.16708720081157213</c:v>
                </c:pt>
                <c:pt idx="1">
                  <c:v>0.22511139595922602</c:v>
                </c:pt>
                <c:pt idx="2">
                  <c:v>0.20907251230110221</c:v>
                </c:pt>
                <c:pt idx="3">
                  <c:v>0.23692017401331306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CE-46D5-93DE-FC54E2002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25-34: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D4A-4C53-BCE1-3AA99257C75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D4A-4C53-BCE1-3AA99257C75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D4A-4C53-BCE1-3AA99257C75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D4A-4C53-BCE1-3AA99257C75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D4A-4C53-BCE1-3AA99257C75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D4A-4C53-BCE1-3AA99257C7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(Hispanic_Latino!$X$2,Hispanic_Latino!$X$9:$X$14)</c:f>
              <c:numCache>
                <c:formatCode>0%</c:formatCode>
                <c:ptCount val="7"/>
                <c:pt idx="0">
                  <c:v>0.16708720081157213</c:v>
                </c:pt>
                <c:pt idx="1">
                  <c:v>0.1824989116238572</c:v>
                </c:pt>
                <c:pt idx="2">
                  <c:v>0.1125321466391004</c:v>
                </c:pt>
                <c:pt idx="3">
                  <c:v>9.7406741998014273E-2</c:v>
                </c:pt>
                <c:pt idx="4">
                  <c:v>0.20292295472597299</c:v>
                </c:pt>
                <c:pt idx="5">
                  <c:v>0.30017657445556212</c:v>
                </c:pt>
                <c:pt idx="6">
                  <c:v>0.12874167467265407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A-4C53-BCE1-3AA99257C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Highest Level of Education </a:t>
            </a:r>
            <a:r>
              <a:rPr lang="en-US"/>
              <a:t>Among Males 25-34</a:t>
            </a:r>
            <a:r>
              <a:rPr lang="en-US" baseline="0"/>
              <a:t> </a:t>
            </a:r>
            <a:r>
              <a:rPr lang="en-US"/>
              <a:t>by Racial/Ethnic Group: </a:t>
            </a:r>
          </a:p>
          <a:p>
            <a:pPr>
              <a:defRPr/>
            </a:pPr>
            <a:r>
              <a:rPr lang="en-US"/>
              <a:t>Associate's</a:t>
            </a:r>
            <a:r>
              <a:rPr lang="en-US" baseline="0"/>
              <a:t> Degree 2005-2010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EFB-4DC2-8670-B4F0B051028C}"/>
              </c:ext>
            </c:extLst>
          </c:dPt>
          <c:dLbls>
            <c:dLbl>
              <c:idx val="4"/>
              <c:layout>
                <c:manualLayout>
                  <c:x val="0.1832010458284512"/>
                  <c:y val="-2.15635345995706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FB-4DC2-8670-B4F0B051028C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FB-4DC2-8670-B4F0B051028C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FB-4DC2-8670-B4F0B0510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Aggregate!$Y$2:$Y$8</c:f>
              <c:numCache>
                <c:formatCode>0%</c:formatCode>
                <c:ptCount val="7"/>
                <c:pt idx="0">
                  <c:v>6.2211200604977784E-2</c:v>
                </c:pt>
                <c:pt idx="1">
                  <c:v>7.7782531494980073E-2</c:v>
                </c:pt>
                <c:pt idx="2">
                  <c:v>7.2175610961524708E-2</c:v>
                </c:pt>
                <c:pt idx="3">
                  <c:v>6.3416756040423933E-2</c:v>
                </c:pt>
                <c:pt idx="4">
                  <c:v>4.7861042786148639E-2</c:v>
                </c:pt>
                <c:pt idx="5">
                  <c:v>6.1049541596647591E-2</c:v>
                </c:pt>
                <c:pt idx="6">
                  <c:v>3.2617559119325901E-2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B-4DC2-8670-B4F0B051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25-34: 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E83-48B5-A14A-31F175C7324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E83-48B5-A14A-31F175C7324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E83-48B5-A14A-31F175C7324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E83-48B5-A14A-31F175C7324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E83-48B5-A14A-31F175C7324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E83-48B5-A14A-31F175C732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(Hispanic_Latino!$X$2,Hispanic_Latino!$X$16:$X$24)</c:f>
              <c:numCache>
                <c:formatCode>0%</c:formatCode>
                <c:ptCount val="10"/>
                <c:pt idx="0">
                  <c:v>0.16708720081157213</c:v>
                </c:pt>
                <c:pt idx="1">
                  <c:v>0.22209240056472421</c:v>
                </c:pt>
                <c:pt idx="2">
                  <c:v>0.22543286320376105</c:v>
                </c:pt>
                <c:pt idx="3">
                  <c:v>0.21012549608495121</c:v>
                </c:pt>
                <c:pt idx="4">
                  <c:v>0.23855421686746989</c:v>
                </c:pt>
                <c:pt idx="5">
                  <c:v>0.16728245242475304</c:v>
                </c:pt>
                <c:pt idx="6">
                  <c:v>0.3408955223880597</c:v>
                </c:pt>
                <c:pt idx="7">
                  <c:v>0.24348828677742257</c:v>
                </c:pt>
                <c:pt idx="8">
                  <c:v>0.17449791587722621</c:v>
                </c:pt>
                <c:pt idx="9">
                  <c:v>0.18952270081490105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83-48B5-A14A-31F175C732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AC2-4341-924A-4CDAD4A364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7AC2-4341-924A-4CDAD4A364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7AC2-4341-924A-4CDAD4A364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7AC2-4341-924A-4CDAD4A364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7AC2-4341-924A-4CDAD4A364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7AC2-4341-924A-4CDAD4A36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(Hispanic_Latino!$Y$2:$Y$4,Hispanic_Latino!$Y$8,Hispanic_Latino!$Y$15)</c:f>
              <c:numCache>
                <c:formatCode>0%</c:formatCode>
                <c:ptCount val="5"/>
                <c:pt idx="0">
                  <c:v>4.7861042786148639E-2</c:v>
                </c:pt>
                <c:pt idx="1">
                  <c:v>4.0589986193525128E-2</c:v>
                </c:pt>
                <c:pt idx="2">
                  <c:v>7.7904858532985913E-2</c:v>
                </c:pt>
                <c:pt idx="3">
                  <c:v>3.485986155268439E-2</c:v>
                </c:pt>
                <c:pt idx="4">
                  <c:v>8.0690576597513261E-2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C2-4341-924A-4CDAD4A36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25-34: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419-4BBD-BCCC-E8DB790F83E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419-4BBD-BCCC-E8DB790F83E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419-4BBD-BCCC-E8DB790F83E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419-4BBD-BCCC-E8DB790F83E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419-4BBD-BCCC-E8DB790F83E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419-4BBD-BCCC-E8DB790F8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(Hispanic_Latino!$Y$2,Hispanic_Latino!$Y$5:$Y$7)</c:f>
              <c:numCache>
                <c:formatCode>0%</c:formatCode>
                <c:ptCount val="4"/>
                <c:pt idx="0">
                  <c:v>4.7861042786148639E-2</c:v>
                </c:pt>
                <c:pt idx="1">
                  <c:v>7.2019776597692736E-2</c:v>
                </c:pt>
                <c:pt idx="2">
                  <c:v>9.7874657161347314E-2</c:v>
                </c:pt>
                <c:pt idx="3">
                  <c:v>7.7739923476073169E-2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19-4BBD-BCCC-E8DB790F83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25-34: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AEB-4958-BE73-7976A992C75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AEB-4958-BE73-7976A992C75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AEB-4958-BE73-7976A992C75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AEB-4958-BE73-7976A992C75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AEB-4958-BE73-7976A992C75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AEB-4958-BE73-7976A992C7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(Hispanic_Latino!$Y$2,Hispanic_Latino!$Y$9:$Y$14)</c:f>
              <c:numCache>
                <c:formatCode>0%</c:formatCode>
                <c:ptCount val="7"/>
                <c:pt idx="0">
                  <c:v>4.7861042786148639E-2</c:v>
                </c:pt>
                <c:pt idx="1">
                  <c:v>6.2951676099259904E-2</c:v>
                </c:pt>
                <c:pt idx="2">
                  <c:v>2.6353940799757954E-2</c:v>
                </c:pt>
                <c:pt idx="3">
                  <c:v>2.9750366412935558E-2</c:v>
                </c:pt>
                <c:pt idx="4">
                  <c:v>7.4090548054011121E-2</c:v>
                </c:pt>
                <c:pt idx="5">
                  <c:v>8.8679615460074551E-2</c:v>
                </c:pt>
                <c:pt idx="6">
                  <c:v>3.249711244724144E-2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EB-4958-BE73-7976A992C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25-34: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199-4598-85C4-2F3FAFEAEB1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199-4598-85C4-2F3FAFEAEB1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199-4598-85C4-2F3FAFEAEB1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199-4598-85C4-2F3FAFEAEB1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199-4598-85C4-2F3FAFEAEB1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199-4598-85C4-2F3FAFEAEB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(Hispanic_Latino!$Y$2,Hispanic_Latino!$Y$16:$Y$24)</c:f>
              <c:numCache>
                <c:formatCode>0%</c:formatCode>
                <c:ptCount val="10"/>
                <c:pt idx="0">
                  <c:v>4.7861042786148639E-2</c:v>
                </c:pt>
                <c:pt idx="1">
                  <c:v>5.9490774548464048E-2</c:v>
                </c:pt>
                <c:pt idx="2">
                  <c:v>9.5516569200779722E-2</c:v>
                </c:pt>
                <c:pt idx="3">
                  <c:v>0.11830955700954629</c:v>
                </c:pt>
                <c:pt idx="4">
                  <c:v>9.7085639856724193E-2</c:v>
                </c:pt>
                <c:pt idx="5">
                  <c:v>5.4075780295886347E-2</c:v>
                </c:pt>
                <c:pt idx="6">
                  <c:v>3.0447761194029851E-2</c:v>
                </c:pt>
                <c:pt idx="7">
                  <c:v>8.7600230595880721E-2</c:v>
                </c:pt>
                <c:pt idx="8">
                  <c:v>6.2523683213338385E-2</c:v>
                </c:pt>
                <c:pt idx="9">
                  <c:v>0.10675203725261932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9-4598-85C4-2F3FAFEAEB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58A-4311-99DB-9E91792C8B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C58A-4311-99DB-9E91792C8B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C58A-4311-99DB-9E91792C8B2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C58A-4311-99DB-9E91792C8B2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C58A-4311-99DB-9E91792C8B2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C58A-4311-99DB-9E91792C8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(Hispanic_Latino!$Z$2:$Z$4,Hispanic_Latino!$Z$8,Hispanic_Latino!$Z$15)</c:f>
              <c:numCache>
                <c:formatCode>0%</c:formatCode>
                <c:ptCount val="5"/>
                <c:pt idx="0">
                  <c:v>7.8960645989010161E-2</c:v>
                </c:pt>
                <c:pt idx="1">
                  <c:v>6.0589601222109261E-2</c:v>
                </c:pt>
                <c:pt idx="2">
                  <c:v>0.12162473770378399</c:v>
                </c:pt>
                <c:pt idx="3">
                  <c:v>6.524283626360336E-2</c:v>
                </c:pt>
                <c:pt idx="4">
                  <c:v>0.20123684061641839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8A-4311-99DB-9E91792C8B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25-34: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84F-4254-8FA1-48F36CA1F0C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84F-4254-8FA1-48F36CA1F0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84F-4254-8FA1-48F36CA1F0C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84F-4254-8FA1-48F36CA1F0C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84F-4254-8FA1-48F36CA1F0C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84F-4254-8FA1-48F36CA1F0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(Hispanic_Latino!$Z$2,Hispanic_Latino!$Z$5:$Z$7)</c:f>
              <c:numCache>
                <c:formatCode>0%</c:formatCode>
                <c:ptCount val="4"/>
                <c:pt idx="0">
                  <c:v>7.8960645989010161E-2</c:v>
                </c:pt>
                <c:pt idx="1">
                  <c:v>0.10493194164682904</c:v>
                </c:pt>
                <c:pt idx="2">
                  <c:v>0.17690988094382068</c:v>
                </c:pt>
                <c:pt idx="3">
                  <c:v>0.12254311022590282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4F-4254-8FA1-48F36CA1F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25-34: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A29-4808-89BC-51EE989B90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A29-4808-89BC-51EE989B90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A29-4808-89BC-51EE989B90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A29-4808-89BC-51EE989B90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A29-4808-89BC-51EE989B909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A29-4808-89BC-51EE989B9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(Hispanic_Latino!$Z$2,Hispanic_Latino!$Z$9:$Z$14)</c:f>
              <c:numCache>
                <c:formatCode>0%</c:formatCode>
                <c:ptCount val="7"/>
                <c:pt idx="0">
                  <c:v>7.8960645989010161E-2</c:v>
                </c:pt>
                <c:pt idx="1">
                  <c:v>0.18241184153243362</c:v>
                </c:pt>
                <c:pt idx="2">
                  <c:v>5.3615551409409511E-2</c:v>
                </c:pt>
                <c:pt idx="3">
                  <c:v>5.0990496903219704E-2</c:v>
                </c:pt>
                <c:pt idx="4">
                  <c:v>0.12073073868149325</c:v>
                </c:pt>
                <c:pt idx="5">
                  <c:v>0.20982931135962332</c:v>
                </c:pt>
                <c:pt idx="6">
                  <c:v>5.5241313053897387E-2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29-4808-89BC-51EE989B9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25-34: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38D-44FD-8154-67671212022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38D-44FD-8154-67671212022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38D-44FD-8154-67671212022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38D-44FD-8154-6767121202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38D-44FD-8154-6767121202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38D-44FD-8154-6767121202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(Hispanic_Latino!$Z$2,Hispanic_Latino!$Z$16:$Z$24)</c:f>
              <c:numCache>
                <c:formatCode>0%</c:formatCode>
                <c:ptCount val="10"/>
                <c:pt idx="0">
                  <c:v>7.8960645989010161E-2</c:v>
                </c:pt>
                <c:pt idx="1">
                  <c:v>0.21936614575726596</c:v>
                </c:pt>
                <c:pt idx="2">
                  <c:v>0.25329664029354432</c:v>
                </c:pt>
                <c:pt idx="3">
                  <c:v>0.26386356323071974</c:v>
                </c:pt>
                <c:pt idx="4">
                  <c:v>0.23336046890263759</c:v>
                </c:pt>
                <c:pt idx="5">
                  <c:v>0.11481441402445623</c:v>
                </c:pt>
                <c:pt idx="6">
                  <c:v>0.12776119402985076</c:v>
                </c:pt>
                <c:pt idx="7">
                  <c:v>0.22449033069545621</c:v>
                </c:pt>
                <c:pt idx="8">
                  <c:v>0.1394467601364153</c:v>
                </c:pt>
                <c:pt idx="9">
                  <c:v>0.27887077997671711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D-44FD-8154-6767121202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944E-4719-80D3-162A65A473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944E-4719-80D3-162A65A473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944E-4719-80D3-162A65A473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944E-4719-80D3-162A65A4730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944E-4719-80D3-162A65A473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944E-4719-80D3-162A65A47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(Hispanic_Latino!$AA$2:$AA$4,Hispanic_Latino!$AA$8,Hispanic_Latino!$AA$15)</c:f>
              <c:numCache>
                <c:formatCode>0%</c:formatCode>
                <c:ptCount val="5"/>
                <c:pt idx="0">
                  <c:v>2.298014613435068E-2</c:v>
                </c:pt>
                <c:pt idx="1">
                  <c:v>1.4089603846914366E-2</c:v>
                </c:pt>
                <c:pt idx="2">
                  <c:v>3.8693015426476352E-2</c:v>
                </c:pt>
                <c:pt idx="3">
                  <c:v>1.7142950850588E-2</c:v>
                </c:pt>
                <c:pt idx="4">
                  <c:v>8.7875741473328717E-2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4E-4719-80D3-162A65A47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East Asian Males </a:t>
            </a:r>
            <a:r>
              <a:rPr lang="en-US" baseline="0"/>
              <a:t>25-34: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EB4-4938-9C76-9812F34F29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(Asian!$Z$2,Asian!$Z$8,Asian!$Z$12,Asian!$Z$13,Asian!$Z$16,Asian!$Z$20)</c:f>
              <c:numCache>
                <c:formatCode>0%</c:formatCode>
                <c:ptCount val="6"/>
                <c:pt idx="0">
                  <c:v>0.35817597154969349</c:v>
                </c:pt>
                <c:pt idx="1">
                  <c:v>0.37115874549767197</c:v>
                </c:pt>
                <c:pt idx="2">
                  <c:v>0.42589830824439578</c:v>
                </c:pt>
                <c:pt idx="3">
                  <c:v>0.42975500280531137</c:v>
                </c:pt>
                <c:pt idx="4">
                  <c:v>0.50076219512195119</c:v>
                </c:pt>
                <c:pt idx="5">
                  <c:v>0.44036128575223588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4-4938-9C76-9812F34F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64008"/>
        <c:axId val="-2093273848"/>
      </c:barChart>
      <c:catAx>
        <c:axId val="-212396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3273848"/>
        <c:crosses val="autoZero"/>
        <c:auto val="1"/>
        <c:lblAlgn val="ctr"/>
        <c:lblOffset val="100"/>
        <c:noMultiLvlLbl val="0"/>
      </c:catAx>
      <c:valAx>
        <c:axId val="-2093273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39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25-34: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FB5-4E1F-A1A5-B3D2EAAEAAF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FB5-4E1F-A1A5-B3D2EAAEAAF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FB5-4E1F-A1A5-B3D2EAAEAAF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FB5-4E1F-A1A5-B3D2EAAEAAF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FB5-4E1F-A1A5-B3D2EAAEAAF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FB5-4E1F-A1A5-B3D2EAAEAA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(Hispanic_Latino!$AA$2,Hispanic_Latino!$AA$5:$AA$7)</c:f>
              <c:numCache>
                <c:formatCode>0%</c:formatCode>
                <c:ptCount val="4"/>
                <c:pt idx="0">
                  <c:v>2.298014613435068E-2</c:v>
                </c:pt>
                <c:pt idx="1">
                  <c:v>3.3247878898858572E-2</c:v>
                </c:pt>
                <c:pt idx="2">
                  <c:v>6.3873280670577001E-2</c:v>
                </c:pt>
                <c:pt idx="3">
                  <c:v>3.1699774621311391E-2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B5-4E1F-A1A5-B3D2EAAEA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25-34: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EE5-4A33-B3C8-4ECEADF3505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EE5-4A33-B3C8-4ECEADF3505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EE5-4A33-B3C8-4ECEADF3505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EE5-4A33-B3C8-4ECEADF3505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EE5-4A33-B3C8-4ECEADF3505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EE5-4A33-B3C8-4ECEADF350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(Hispanic_Latino!$AA$2,Hispanic_Latino!$AA$9:$AA$14)</c:f>
              <c:numCache>
                <c:formatCode>0%</c:formatCode>
                <c:ptCount val="7"/>
                <c:pt idx="0">
                  <c:v>2.298014613435068E-2</c:v>
                </c:pt>
                <c:pt idx="1">
                  <c:v>5.9468872442316065E-2</c:v>
                </c:pt>
                <c:pt idx="2">
                  <c:v>1.3589834098129191E-2</c:v>
                </c:pt>
                <c:pt idx="3">
                  <c:v>1.3226324996454068E-2</c:v>
                </c:pt>
                <c:pt idx="4">
                  <c:v>4.2065131056393965E-2</c:v>
                </c:pt>
                <c:pt idx="5">
                  <c:v>7.0825976064351578E-2</c:v>
                </c:pt>
                <c:pt idx="6">
                  <c:v>1.1820075778020056E-2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E5-4A33-B3C8-4ECEADF35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25-34: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087-474B-AE49-8637BA6A259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087-474B-AE49-8637BA6A259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087-474B-AE49-8637BA6A259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087-474B-AE49-8637BA6A259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087-474B-AE49-8637BA6A259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087-474B-AE49-8637BA6A25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(Hispanic_Latino!$AA$2,Hispanic_Latino!$AA$16:$AA$24)</c:f>
              <c:numCache>
                <c:formatCode>0%</c:formatCode>
                <c:ptCount val="10"/>
                <c:pt idx="0">
                  <c:v>2.298014613435068E-2</c:v>
                </c:pt>
                <c:pt idx="1">
                  <c:v>0.15228080424516821</c:v>
                </c:pt>
                <c:pt idx="2">
                  <c:v>9.5975232198142413E-2</c:v>
                </c:pt>
                <c:pt idx="3">
                  <c:v>0.14469591333261825</c:v>
                </c:pt>
                <c:pt idx="4">
                  <c:v>9.513187886681862E-2</c:v>
                </c:pt>
                <c:pt idx="5">
                  <c:v>4.0471810410128775E-2</c:v>
                </c:pt>
                <c:pt idx="6">
                  <c:v>0.13014925373134328</c:v>
                </c:pt>
                <c:pt idx="7">
                  <c:v>7.6122844714637594E-2</c:v>
                </c:pt>
                <c:pt idx="8">
                  <c:v>4.6229632436528986E-2</c:v>
                </c:pt>
                <c:pt idx="9">
                  <c:v>0.16763678696158324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87-474B-AE49-8637BA6A2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Highest Level of Education Among East Asian Males 18-24: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Bachelor's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5B4-4D8F-BCF6-52CFCDFD3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(Asian!$T$2,Asian!$T$8,Asian!$T$12,Asian!$T$13,Asian!$T$16,Asian!$T$20)</c:f>
              <c:numCache>
                <c:formatCode>0%</c:formatCode>
                <c:ptCount val="6"/>
                <c:pt idx="0">
                  <c:v>0.15754851397724309</c:v>
                </c:pt>
                <c:pt idx="1">
                  <c:v>0.20280714376892994</c:v>
                </c:pt>
                <c:pt idx="2">
                  <c:v>0.13060767089614286</c:v>
                </c:pt>
                <c:pt idx="3">
                  <c:v>0.12616572389542882</c:v>
                </c:pt>
                <c:pt idx="4">
                  <c:v>0.11592994161801501</c:v>
                </c:pt>
                <c:pt idx="5">
                  <c:v>0.23238548816360835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4-4D8F-BCF6-52CFCDFD3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3165768"/>
        <c:axId val="-2097341672"/>
      </c:barChart>
      <c:catAx>
        <c:axId val="-209316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341672"/>
        <c:crosses val="autoZero"/>
        <c:auto val="1"/>
        <c:lblAlgn val="ctr"/>
        <c:lblOffset val="100"/>
        <c:noMultiLvlLbl val="0"/>
      </c:catAx>
      <c:valAx>
        <c:axId val="-209734167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316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Southeast Asian Males 18-24: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F78A-4170-AAB6-FAB6BE12127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78A-4170-AAB6-FAB6BE1212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(Asian!$T$2,Asian!$T$6,Asian!$T$7,Asian!$T$9,Asian!$T$10,Asian!$T$11,Asian!$T$14,Asian!$T$15,Asian!$T$21,Asian!$T$22)</c:f>
              <c:numCache>
                <c:formatCode>0%</c:formatCode>
                <c:ptCount val="10"/>
                <c:pt idx="0">
                  <c:v>0.15754851397724309</c:v>
                </c:pt>
                <c:pt idx="1">
                  <c:v>4.7815333882934873E-2</c:v>
                </c:pt>
                <c:pt idx="2">
                  <c:v>4.209578479374191E-2</c:v>
                </c:pt>
                <c:pt idx="3">
                  <c:v>9.7384718487835989E-2</c:v>
                </c:pt>
                <c:pt idx="4">
                  <c:v>2.6346853014778789E-2</c:v>
                </c:pt>
                <c:pt idx="5">
                  <c:v>0.12039127163280662</c:v>
                </c:pt>
                <c:pt idx="6">
                  <c:v>2.9972333230863818E-2</c:v>
                </c:pt>
                <c:pt idx="7">
                  <c:v>6.9834413246940244E-2</c:v>
                </c:pt>
                <c:pt idx="8">
                  <c:v>0.17425244773749668</c:v>
                </c:pt>
                <c:pt idx="9">
                  <c:v>0.10457575796956425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A-4170-AAB6-FAB6BE1212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308232"/>
        <c:axId val="-2066298360"/>
      </c:barChart>
      <c:catAx>
        <c:axId val="-2066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98360"/>
        <c:crosses val="autoZero"/>
        <c:auto val="1"/>
        <c:lblAlgn val="ctr"/>
        <c:lblOffset val="100"/>
        <c:noMultiLvlLbl val="0"/>
      </c:catAx>
      <c:valAx>
        <c:axId val="-206629836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3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Southeast Asian Males 25-34: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B8B-4BF7-89D4-3C05ED79D5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B8B-4BF7-89D4-3C05ED79D5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(Asian!$Z$2,Asian!$Z$6,Asian!$Z$7,Asian!$Z$9,Asian!$Z$10,Asian!$Z$11,Asian!$Z$14,Asian!$Z$15,Asian!$Z$21,Asian!$Z$22)</c:f>
              <c:numCache>
                <c:formatCode>0%</c:formatCode>
                <c:ptCount val="10"/>
                <c:pt idx="0">
                  <c:v>0.35817597154969349</c:v>
                </c:pt>
                <c:pt idx="1">
                  <c:v>0.18183450008975049</c:v>
                </c:pt>
                <c:pt idx="2">
                  <c:v>0.17593050744955743</c:v>
                </c:pt>
                <c:pt idx="3">
                  <c:v>0.34135130484020493</c:v>
                </c:pt>
                <c:pt idx="4">
                  <c:v>0.1397099523967674</c:v>
                </c:pt>
                <c:pt idx="5">
                  <c:v>0.42546208326135776</c:v>
                </c:pt>
                <c:pt idx="6">
                  <c:v>0.10648073943473847</c:v>
                </c:pt>
                <c:pt idx="7">
                  <c:v>0.37047841306884483</c:v>
                </c:pt>
                <c:pt idx="8">
                  <c:v>0.30144011239901652</c:v>
                </c:pt>
                <c:pt idx="9">
                  <c:v>0.320373236147866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B-4BF7-89D4-3C05ED79D5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266888"/>
        <c:axId val="-2066257768"/>
      </c:barChart>
      <c:catAx>
        <c:axId val="-206626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57768"/>
        <c:crosses val="autoZero"/>
        <c:auto val="1"/>
        <c:lblAlgn val="ctr"/>
        <c:lblOffset val="100"/>
        <c:noMultiLvlLbl val="0"/>
      </c:catAx>
      <c:valAx>
        <c:axId val="-2066257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26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South Asian Males 18-24: 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411-40DF-9BFE-1E7FB0EF509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411-40DF-9BFE-1E7FB0EF50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(Asian!$T$2,Asian!$T$3,Asian!$T$4,Asian!$T$5,Asian!$T$17,Asian!$T$18,Asian!$T$19)</c:f>
              <c:numCache>
                <c:formatCode>0%</c:formatCode>
                <c:ptCount val="7"/>
                <c:pt idx="0">
                  <c:v>0.15754851397724309</c:v>
                </c:pt>
                <c:pt idx="1">
                  <c:v>0.27725849664348717</c:v>
                </c:pt>
                <c:pt idx="2">
                  <c:v>0.10936602183489753</c:v>
                </c:pt>
                <c:pt idx="3">
                  <c:v>0.10841423948220065</c:v>
                </c:pt>
                <c:pt idx="4">
                  <c:v>9.3127490039840638E-2</c:v>
                </c:pt>
                <c:pt idx="5">
                  <c:v>0.13012272627657243</c:v>
                </c:pt>
                <c:pt idx="6">
                  <c:v>0.14323748668796593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1-40DF-9BFE-1E7FB0EF5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234584"/>
        <c:axId val="-2066225112"/>
      </c:barChart>
      <c:catAx>
        <c:axId val="-20662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25112"/>
        <c:crosses val="autoZero"/>
        <c:auto val="1"/>
        <c:lblAlgn val="ctr"/>
        <c:lblOffset val="100"/>
        <c:noMultiLvlLbl val="0"/>
      </c:catAx>
      <c:valAx>
        <c:axId val="-206622511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2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South Asian </a:t>
            </a:r>
            <a:r>
              <a:rPr lang="en-US" baseline="0"/>
              <a:t>Males 25-34: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B01-415D-8256-AAEAA1B971B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B01-415D-8256-AAEAA1B971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(Asian!$Z$2,Asian!$Z$3,Asian!$Z$4,Asian!$Z$5,Asian!$Z$17,Asian!$Z$18,Asian!$Z$19)</c:f>
              <c:numCache>
                <c:formatCode>0%</c:formatCode>
                <c:ptCount val="7"/>
                <c:pt idx="0">
                  <c:v>0.35817597154969349</c:v>
                </c:pt>
                <c:pt idx="1">
                  <c:v>0.37684990523162809</c:v>
                </c:pt>
                <c:pt idx="2">
                  <c:v>0.30642673521850899</c:v>
                </c:pt>
                <c:pt idx="3">
                  <c:v>0.24029850746268658</c:v>
                </c:pt>
                <c:pt idx="4">
                  <c:v>0.42377740303541317</c:v>
                </c:pt>
                <c:pt idx="5">
                  <c:v>0.35078057062404239</c:v>
                </c:pt>
                <c:pt idx="6">
                  <c:v>0.44043447792571827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1-415D-8256-AAEAA1B97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200680"/>
        <c:axId val="-2066191208"/>
      </c:barChart>
      <c:catAx>
        <c:axId val="-206620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91208"/>
        <c:crosses val="autoZero"/>
        <c:auto val="1"/>
        <c:lblAlgn val="ctr"/>
        <c:lblOffset val="100"/>
        <c:noMultiLvlLbl val="0"/>
      </c:catAx>
      <c:valAx>
        <c:axId val="-206619120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20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East Asian Males 25-34: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226-474F-8DB2-2093D1C610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(Asian!$X$2,Asian!$X$8,Asian!$X$12,Asian!$X$13,Asian!$X$16,Asian!$X$20)</c:f>
              <c:numCache>
                <c:formatCode>0%</c:formatCode>
                <c:ptCount val="6"/>
                <c:pt idx="0">
                  <c:v>0.14558640435066228</c:v>
                </c:pt>
                <c:pt idx="1">
                  <c:v>0.10137924975841167</c:v>
                </c:pt>
                <c:pt idx="2">
                  <c:v>0.15775737521554736</c:v>
                </c:pt>
                <c:pt idx="3">
                  <c:v>0.19690480643351413</c:v>
                </c:pt>
                <c:pt idx="4">
                  <c:v>0.1638719512195122</c:v>
                </c:pt>
                <c:pt idx="5">
                  <c:v>7.8721331798459221E-2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6-474F-8DB2-2093D1C6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28088"/>
        <c:axId val="-2140608632"/>
      </c:barChart>
      <c:catAx>
        <c:axId val="-212632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0608632"/>
        <c:crosses val="autoZero"/>
        <c:auto val="1"/>
        <c:lblAlgn val="ctr"/>
        <c:lblOffset val="100"/>
        <c:noMultiLvlLbl val="0"/>
      </c:catAx>
      <c:valAx>
        <c:axId val="-214060863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32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Highest Level of Education </a:t>
            </a:r>
            <a:r>
              <a:rPr lang="en-US"/>
              <a:t>Among Males 18-24 by Racial/Ethnic Group: </a:t>
            </a:r>
          </a:p>
          <a:p>
            <a:pPr>
              <a:defRPr/>
            </a:pPr>
            <a:r>
              <a:rPr lang="en-US"/>
              <a:t>Bachelor's</a:t>
            </a:r>
            <a:r>
              <a:rPr lang="en-US" baseline="0"/>
              <a:t> Degree 2005-2010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tx>
            <c:v>Series 1</c:v>
          </c:tx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5D18-4A1D-AB95-F9F479C5437F}"/>
              </c:ext>
            </c:extLst>
          </c:dPt>
          <c:dLbls>
            <c:dLbl>
              <c:idx val="4"/>
              <c:layout>
                <c:manualLayout>
                  <c:x val="0.10473305793629509"/>
                  <c:y val="0.113267896092509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18-4A1D-AB95-F9F479C5437F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18-4A1D-AB95-F9F479C5437F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18-4A1D-AB95-F9F479C543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Aggregate!$T$2:$T$8</c:f>
              <c:numCache>
                <c:formatCode>0%</c:formatCode>
                <c:ptCount val="7"/>
                <c:pt idx="0">
                  <c:v>0.15754851397724309</c:v>
                </c:pt>
                <c:pt idx="1">
                  <c:v>7.579772414615514E-2</c:v>
                </c:pt>
                <c:pt idx="2">
                  <c:v>6.8684598528590726E-2</c:v>
                </c:pt>
                <c:pt idx="3">
                  <c:v>3.3470007481961252E-2</c:v>
                </c:pt>
                <c:pt idx="4">
                  <c:v>2.7378265664950878E-2</c:v>
                </c:pt>
                <c:pt idx="5">
                  <c:v>1.8890440316924276E-2</c:v>
                </c:pt>
                <c:pt idx="6">
                  <c:v>9.7027757307786792E-3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8-4A1D-AB95-F9F479C5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Southeast</a:t>
            </a:r>
            <a:r>
              <a:rPr lang="en-US" baseline="0"/>
              <a:t> Asian Males 25-34: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810-4BD4-9DFD-3B8B2DB4D01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810-4BD4-9DFD-3B8B2DB4D0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(Asian!$X$2,Asian!$X$6,Asian!$X$7,Asian!$X$9,Asian!$X$10,Asian!$X$11,Asian!$X$14,Asian!$X$15,Asian!$X$21,Asian!$X$22)</c:f>
              <c:numCache>
                <c:formatCode>0%</c:formatCode>
                <c:ptCount val="10"/>
                <c:pt idx="0">
                  <c:v>0.14558640435066228</c:v>
                </c:pt>
                <c:pt idx="1">
                  <c:v>0.19906659486627176</c:v>
                </c:pt>
                <c:pt idx="2">
                  <c:v>0.27170267744241022</c:v>
                </c:pt>
                <c:pt idx="3">
                  <c:v>0.25704880174533828</c:v>
                </c:pt>
                <c:pt idx="4">
                  <c:v>0.27593269124321929</c:v>
                </c:pt>
                <c:pt idx="5">
                  <c:v>0.19001554672655036</c:v>
                </c:pt>
                <c:pt idx="6">
                  <c:v>0.23240903991024203</c:v>
                </c:pt>
                <c:pt idx="7">
                  <c:v>0.14177362893815637</c:v>
                </c:pt>
                <c:pt idx="8">
                  <c:v>0.18644186863364945</c:v>
                </c:pt>
                <c:pt idx="9">
                  <c:v>0.21190033605904385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0-4BD4-9DFD-3B8B2DB4D0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0307464"/>
        <c:axId val="-2091276952"/>
      </c:barChart>
      <c:catAx>
        <c:axId val="-213030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276952"/>
        <c:crosses val="autoZero"/>
        <c:auto val="1"/>
        <c:lblAlgn val="ctr"/>
        <c:lblOffset val="100"/>
        <c:noMultiLvlLbl val="0"/>
      </c:catAx>
      <c:valAx>
        <c:axId val="-209127695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30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South Asian Males 25-34: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FDD-411F-ACCB-6CF28DBE8BD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FDD-411F-ACCB-6CF28DBE8B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(Asian!$X$2,Asian!$X$3,Asian!$X$4,Asian!$X$5,Asian!$X$17,Asian!$X$18,Asian!$X$19)</c:f>
              <c:numCache>
                <c:formatCode>0%</c:formatCode>
                <c:ptCount val="7"/>
                <c:pt idx="0">
                  <c:v>0.14558640435066228</c:v>
                </c:pt>
                <c:pt idx="1">
                  <c:v>5.526430174486166E-2</c:v>
                </c:pt>
                <c:pt idx="2">
                  <c:v>0.13971722365038561</c:v>
                </c:pt>
                <c:pt idx="3">
                  <c:v>0.19402985074626866</c:v>
                </c:pt>
                <c:pt idx="4">
                  <c:v>0.15092748735244518</c:v>
                </c:pt>
                <c:pt idx="5">
                  <c:v>0.11921818708849227</c:v>
                </c:pt>
                <c:pt idx="6">
                  <c:v>0.12683952347582342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D-411F-ACCB-6CF28DBE8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1385784"/>
        <c:axId val="-2139471944"/>
      </c:barChart>
      <c:catAx>
        <c:axId val="-209138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471944"/>
        <c:crosses val="autoZero"/>
        <c:auto val="1"/>
        <c:lblAlgn val="ctr"/>
        <c:lblOffset val="100"/>
        <c:noMultiLvlLbl val="0"/>
      </c:catAx>
      <c:valAx>
        <c:axId val="-213947194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13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Asian Males 18-24, by Region: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787-4041-BBB7-4A9950B5F1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C787-4041-BBB7-4A9950B5F1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C787-4041-BBB7-4A9950B5F1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(Asian!$Q$2,Asian!$Q$23:$Q$25)</c:f>
              <c:numCache>
                <c:formatCode>0%</c:formatCode>
                <c:ptCount val="4"/>
                <c:pt idx="0">
                  <c:v>0.23040543704387498</c:v>
                </c:pt>
                <c:pt idx="1">
                  <c:v>0.21181220126970182</c:v>
                </c:pt>
                <c:pt idx="2">
                  <c:v>0.28041011793314885</c:v>
                </c:pt>
                <c:pt idx="3">
                  <c:v>0.17488533166319745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87-4041-BBB7-4A9950B5F1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050888"/>
        <c:axId val="-2139565896"/>
      </c:barChart>
      <c:catAx>
        <c:axId val="-20980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65896"/>
        <c:crosses val="autoZero"/>
        <c:auto val="1"/>
        <c:lblAlgn val="ctr"/>
        <c:lblOffset val="100"/>
        <c:noMultiLvlLbl val="0"/>
      </c:catAx>
      <c:valAx>
        <c:axId val="-2139565896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0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</a:t>
            </a:r>
            <a:r>
              <a:rPr lang="en-US" baseline="0"/>
              <a:t> Among Asian Males 25-34, by Region: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5A6-45A4-A3A6-33F3E9DBBD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15A6-45A4-A3A6-33F3E9DBBD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15A6-45A4-A3A6-33F3E9DBB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(Asian!$Z$2,Asian!$Z$23:$Z$25)</c:f>
              <c:numCache>
                <c:formatCode>0%</c:formatCode>
                <c:ptCount val="4"/>
                <c:pt idx="0">
                  <c:v>0.35817597154969349</c:v>
                </c:pt>
                <c:pt idx="1">
                  <c:v>0.39568183041584748</c:v>
                </c:pt>
                <c:pt idx="2">
                  <c:v>0.30298284561049443</c:v>
                </c:pt>
                <c:pt idx="3">
                  <c:v>0.37471810651885262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6-45A4-A3A6-33F3E9DBBD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0559496"/>
        <c:axId val="-2139762200"/>
      </c:barChart>
      <c:catAx>
        <c:axId val="210055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762200"/>
        <c:crosses val="autoZero"/>
        <c:auto val="1"/>
        <c:lblAlgn val="ctr"/>
        <c:lblOffset val="100"/>
        <c:noMultiLvlLbl val="0"/>
      </c:catAx>
      <c:valAx>
        <c:axId val="-213976220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055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Asian Males 25-34, by Region: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BC1-48DB-904A-738775C352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8BC1-48DB-904A-738775C352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8BC1-48DB-904A-738775C352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(Asian!$X$2,Asian!$X$23:$X$25)</c:f>
              <c:numCache>
                <c:formatCode>0%</c:formatCode>
                <c:ptCount val="4"/>
                <c:pt idx="0">
                  <c:v>0.14558640435066228</c:v>
                </c:pt>
                <c:pt idx="1">
                  <c:v>0.13332085850727599</c:v>
                </c:pt>
                <c:pt idx="2">
                  <c:v>0.23902589976454761</c:v>
                </c:pt>
                <c:pt idx="3">
                  <c:v>6.3341728665669061E-2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C1-48DB-904A-738775C35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3707768"/>
        <c:axId val="-2139119992"/>
      </c:barChart>
      <c:catAx>
        <c:axId val="-212370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119992"/>
        <c:crosses val="autoZero"/>
        <c:auto val="1"/>
        <c:lblAlgn val="ctr"/>
        <c:lblOffset val="100"/>
        <c:noMultiLvlLbl val="0"/>
      </c:catAx>
      <c:valAx>
        <c:axId val="-21391199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370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Males 18-24, by Region: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78D-43C2-B926-A709C2979A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678D-43C2-B926-A709C2979A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678D-43C2-B926-A709C2979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(Asian!$T$2,Asian!$T$23:$T$25)</c:f>
              <c:numCache>
                <c:formatCode>0%</c:formatCode>
                <c:ptCount val="4"/>
                <c:pt idx="0">
                  <c:v>0.15754851397724309</c:v>
                </c:pt>
                <c:pt idx="1">
                  <c:v>0.17524464943748932</c:v>
                </c:pt>
                <c:pt idx="2">
                  <c:v>8.8819102037162742E-2</c:v>
                </c:pt>
                <c:pt idx="3">
                  <c:v>0.24865990016025935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D-43C2-B926-A709C2979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6060984"/>
        <c:axId val="-2095899784"/>
      </c:barChart>
      <c:catAx>
        <c:axId val="-209606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5899784"/>
        <c:crosses val="autoZero"/>
        <c:auto val="1"/>
        <c:lblAlgn val="ctr"/>
        <c:lblOffset val="100"/>
        <c:noMultiLvlLbl val="0"/>
      </c:catAx>
      <c:valAx>
        <c:axId val="-209589978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606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East</a:t>
            </a:r>
            <a:r>
              <a:rPr lang="en-US" baseline="0"/>
              <a:t> Asian Males 18-24: 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69A-47BE-BC8D-73172C42E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(Asian!$Q$2,Asian!$Q$8,Asian!$Q$12,Asian!$Q$13,Asian!$Q$16,Asian!$Q$20)</c:f>
              <c:numCache>
                <c:formatCode>0%</c:formatCode>
                <c:ptCount val="6"/>
                <c:pt idx="0">
                  <c:v>0.23040543704387498</c:v>
                </c:pt>
                <c:pt idx="1">
                  <c:v>0.20575470274912094</c:v>
                </c:pt>
                <c:pt idx="2">
                  <c:v>0.22018580775765462</c:v>
                </c:pt>
                <c:pt idx="3">
                  <c:v>0.22733526983641644</c:v>
                </c:pt>
                <c:pt idx="4">
                  <c:v>0.23936613844870724</c:v>
                </c:pt>
                <c:pt idx="5">
                  <c:v>0.15030116262781903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A-47BE-BC8D-73172C42E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1635000"/>
        <c:axId val="-2091842600"/>
      </c:barChart>
      <c:catAx>
        <c:axId val="-20916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842600"/>
        <c:crosses val="autoZero"/>
        <c:auto val="1"/>
        <c:lblAlgn val="ctr"/>
        <c:lblOffset val="100"/>
        <c:noMultiLvlLbl val="0"/>
      </c:catAx>
      <c:valAx>
        <c:axId val="-209184260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163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</a:t>
            </a:r>
            <a:r>
              <a:rPr lang="en-US" baseline="0"/>
              <a:t> Among Southeast Asian Males 18-24: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5FD-45E8-8DEB-DF2ED36C0C7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FD-45E8-8DEB-DF2ED36C0C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(Asian!$Q$2,Asian!$Q$6,Asian!$Q$7,Asian!$Q$9,Asian!$Q$10,Asian!$Q$11,Asian!$Q$14,Asian!$Q$15,Asian!$Q$21,Asian!$Q$22)</c:f>
              <c:numCache>
                <c:formatCode>0%</c:formatCode>
                <c:ptCount val="10"/>
                <c:pt idx="0">
                  <c:v>0.23040543704387498</c:v>
                </c:pt>
                <c:pt idx="1">
                  <c:v>0.2671063478977741</c:v>
                </c:pt>
                <c:pt idx="2">
                  <c:v>0.36113456018909335</c:v>
                </c:pt>
                <c:pt idx="3">
                  <c:v>0.27124966693312019</c:v>
                </c:pt>
                <c:pt idx="4">
                  <c:v>0.3850040134095094</c:v>
                </c:pt>
                <c:pt idx="5">
                  <c:v>0.30097817908201657</c:v>
                </c:pt>
                <c:pt idx="6">
                  <c:v>0.35574853980940668</c:v>
                </c:pt>
                <c:pt idx="7">
                  <c:v>0.19150467962562995</c:v>
                </c:pt>
                <c:pt idx="8">
                  <c:v>0.26567875099232602</c:v>
                </c:pt>
                <c:pt idx="9">
                  <c:v>0.2373909992332584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FD-45E8-8DEB-DF2ED36C0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2211128"/>
        <c:axId val="-2062214072"/>
      </c:barChart>
      <c:catAx>
        <c:axId val="-214221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2214072"/>
        <c:crosses val="autoZero"/>
        <c:auto val="1"/>
        <c:lblAlgn val="ctr"/>
        <c:lblOffset val="100"/>
        <c:noMultiLvlLbl val="0"/>
      </c:catAx>
      <c:valAx>
        <c:axId val="-206221407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2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Asian Males 18-24: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200-44F4-B00F-39D006A08FB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200-44F4-B00F-39D006A08F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(Asian!$Q$2,Asian!$Q$3,Asian!$Q$4,Asian!$Q$5,Asian!$Q$17,Asian!$Q$18,Asian!$Q$19)</c:f>
              <c:numCache>
                <c:formatCode>0%</c:formatCode>
                <c:ptCount val="7"/>
                <c:pt idx="0">
                  <c:v>0.23040543704387498</c:v>
                </c:pt>
                <c:pt idx="1">
                  <c:v>0.16510882326379481</c:v>
                </c:pt>
                <c:pt idx="2">
                  <c:v>0.24707910361999616</c:v>
                </c:pt>
                <c:pt idx="3">
                  <c:v>0.16666666666666666</c:v>
                </c:pt>
                <c:pt idx="4">
                  <c:v>0.13496015936254979</c:v>
                </c:pt>
                <c:pt idx="5">
                  <c:v>0.23098838483453868</c:v>
                </c:pt>
                <c:pt idx="6">
                  <c:v>0.20873269435569755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0-44F4-B00F-39D006A08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5063528"/>
        <c:axId val="-2141490792"/>
      </c:barChart>
      <c:catAx>
        <c:axId val="-21050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1490792"/>
        <c:crosses val="autoZero"/>
        <c:auto val="1"/>
        <c:lblAlgn val="ctr"/>
        <c:lblOffset val="100"/>
        <c:noMultiLvlLbl val="0"/>
      </c:catAx>
      <c:valAx>
        <c:axId val="-21414907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50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Asian Males 25-34: 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14C-4438-ADB0-2E1B84C23A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114C-4438-ADB0-2E1B84C23A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114C-4438-ADB0-2E1B84C23A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(Asian!$AA$2,Asian!$AA$23:$AA$25)</c:f>
              <c:numCache>
                <c:formatCode>0%</c:formatCode>
                <c:ptCount val="4"/>
                <c:pt idx="0">
                  <c:v>0.26109764634347821</c:v>
                </c:pt>
                <c:pt idx="1">
                  <c:v>0.27229383854669986</c:v>
                </c:pt>
                <c:pt idx="2">
                  <c:v>7.2696939118735288E-2</c:v>
                </c:pt>
                <c:pt idx="3">
                  <c:v>0.44329989251164459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4C-4438-ADB0-2E1B84C23A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2641656"/>
        <c:axId val="-2058076904"/>
      </c:barChart>
      <c:catAx>
        <c:axId val="-209264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076904"/>
        <c:crosses val="autoZero"/>
        <c:auto val="1"/>
        <c:lblAlgn val="ctr"/>
        <c:lblOffset val="100"/>
        <c:noMultiLvlLbl val="0"/>
      </c:catAx>
      <c:valAx>
        <c:axId val="-205807690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26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</a:t>
            </a:r>
            <a:r>
              <a:rPr lang="en-US" baseline="0"/>
              <a:t> </a:t>
            </a:r>
            <a:r>
              <a:rPr lang="en-US"/>
              <a:t>Among Males 25-34 by Racial/Ethnic Group: </a:t>
            </a:r>
          </a:p>
          <a:p>
            <a:pPr>
              <a:defRPr/>
            </a:pPr>
            <a:r>
              <a:rPr lang="en-US"/>
              <a:t>Some College, No</a:t>
            </a:r>
            <a:r>
              <a:rPr lang="en-US" baseline="0"/>
              <a:t> Degree, 2005-2010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tx>
            <c:v>Series 1</c:v>
          </c:tx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6BB-465E-BDAB-8FFA5AC5BD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Aggregate!$X$2:$X$8</c:f>
              <c:numCache>
                <c:formatCode>0%</c:formatCode>
                <c:ptCount val="7"/>
                <c:pt idx="0">
                  <c:v>0.14558640435066228</c:v>
                </c:pt>
                <c:pt idx="1">
                  <c:v>0.22231823526309924</c:v>
                </c:pt>
                <c:pt idx="2">
                  <c:v>0.21731284321947214</c:v>
                </c:pt>
                <c:pt idx="3">
                  <c:v>0.25403153948592</c:v>
                </c:pt>
                <c:pt idx="4">
                  <c:v>0.16708720081157213</c:v>
                </c:pt>
                <c:pt idx="5">
                  <c:v>0.24053944821424772</c:v>
                </c:pt>
                <c:pt idx="6">
                  <c:v>0.22737156836096764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B-465E-BDAB-8FFA5AC5BD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East Asian Males </a:t>
            </a:r>
            <a:r>
              <a:rPr lang="en-US" baseline="0"/>
              <a:t>25-34: </a:t>
            </a:r>
            <a:r>
              <a:rPr lang="en-US" sz="1800" b="1" i="0" u="none" strike="noStrike" baseline="0">
                <a:effectLst/>
              </a:rPr>
              <a:t>Graduate/Professional Degree, 2005-2010</a:t>
            </a:r>
            <a:endParaRPr lang="en-U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24E-4E05-B350-6B6FF37257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(Asian!$AA$2,Asian!$AA$8,Asian!$AA$12,Asian!$AA$13,Asian!$AA$16,Asian!$AA$20)</c:f>
              <c:numCache>
                <c:formatCode>0%</c:formatCode>
                <c:ptCount val="6"/>
                <c:pt idx="0">
                  <c:v>0.26109764634347821</c:v>
                </c:pt>
                <c:pt idx="1">
                  <c:v>0.31493455152420274</c:v>
                </c:pt>
                <c:pt idx="2">
                  <c:v>0.19205853567600317</c:v>
                </c:pt>
                <c:pt idx="3">
                  <c:v>0.20195436693472976</c:v>
                </c:pt>
                <c:pt idx="4">
                  <c:v>0.12576219512195122</c:v>
                </c:pt>
                <c:pt idx="5">
                  <c:v>0.40069069334986274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E-4E05-B350-6B6FF3725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1981304"/>
        <c:axId val="-2063760056"/>
      </c:barChart>
      <c:catAx>
        <c:axId val="-214198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3760056"/>
        <c:crosses val="autoZero"/>
        <c:auto val="1"/>
        <c:lblAlgn val="ctr"/>
        <c:lblOffset val="100"/>
        <c:noMultiLvlLbl val="0"/>
      </c:catAx>
      <c:valAx>
        <c:axId val="-2063760056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198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</a:t>
            </a:r>
            <a:r>
              <a:rPr lang="en-US" baseline="0"/>
              <a:t> Southeast Asian Males 25-34: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4CD-4032-A73B-E91F030E029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4CD-4032-A73B-E91F030E02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(Asian!$AA$2,Asian!$AA$6,Asian!$AA$7,Asian!$AA$9,Asian!$AA$10,Asian!$AA$11,Asian!$AA$14,Asian!$AA$15,Asian!$AA$21,Asian!$AA$22)</c:f>
              <c:numCache>
                <c:formatCode>0%</c:formatCode>
                <c:ptCount val="10"/>
                <c:pt idx="0">
                  <c:v>0.26109764634347821</c:v>
                </c:pt>
                <c:pt idx="1">
                  <c:v>5.0798779393286662E-2</c:v>
                </c:pt>
                <c:pt idx="2">
                  <c:v>2.9138490296332947E-2</c:v>
                </c:pt>
                <c:pt idx="3">
                  <c:v>6.2507980037415964E-2</c:v>
                </c:pt>
                <c:pt idx="4">
                  <c:v>3.193844791320713E-2</c:v>
                </c:pt>
                <c:pt idx="5">
                  <c:v>0.139575056140957</c:v>
                </c:pt>
                <c:pt idx="6">
                  <c:v>2.6019126996847785E-2</c:v>
                </c:pt>
                <c:pt idx="7">
                  <c:v>0.18844807467911318</c:v>
                </c:pt>
                <c:pt idx="8">
                  <c:v>0.2019669827889006</c:v>
                </c:pt>
                <c:pt idx="9">
                  <c:v>9.0406292636918878E-2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D-4032-A73B-E91F030E0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2861256"/>
        <c:axId val="-2069961896"/>
      </c:barChart>
      <c:catAx>
        <c:axId val="-205286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9961896"/>
        <c:crosses val="autoZero"/>
        <c:auto val="1"/>
        <c:lblAlgn val="ctr"/>
        <c:lblOffset val="100"/>
        <c:noMultiLvlLbl val="0"/>
      </c:catAx>
      <c:valAx>
        <c:axId val="-2069961896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286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Highest Level of Education Among South Asian Males 25-34: 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95D-4346-A9FD-9B916412627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95D-4346-A9FD-9B91641262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(Asian!$AA$2,Asian!$AA$3,Asian!$AA$4,Asian!$AA$5,Asian!$AA$17,Asian!$AA$18,Asian!$AA$19)</c:f>
              <c:numCache>
                <c:formatCode>0%</c:formatCode>
                <c:ptCount val="7"/>
                <c:pt idx="0">
                  <c:v>0.26109764634347821</c:v>
                </c:pt>
                <c:pt idx="1">
                  <c:v>0.46441528949446026</c:v>
                </c:pt>
                <c:pt idx="2">
                  <c:v>0.24498714652956299</c:v>
                </c:pt>
                <c:pt idx="3">
                  <c:v>0</c:v>
                </c:pt>
                <c:pt idx="4">
                  <c:v>0.2391231028667791</c:v>
                </c:pt>
                <c:pt idx="5">
                  <c:v>0.28895606443330984</c:v>
                </c:pt>
                <c:pt idx="6">
                  <c:v>0.31604765241765942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D-4346-A9FD-9B9164126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657816"/>
        <c:axId val="-2068364184"/>
      </c:barChart>
      <c:catAx>
        <c:axId val="-209865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8364184"/>
        <c:crosses val="autoZero"/>
        <c:auto val="1"/>
        <c:lblAlgn val="ctr"/>
        <c:lblOffset val="100"/>
        <c:noMultiLvlLbl val="0"/>
      </c:catAx>
      <c:valAx>
        <c:axId val="-206836418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65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Asian Males 18-24, by Region: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70E-4638-867C-C2DCA774932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470E-4638-867C-C2DCA77493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470E-4638-867C-C2DCA77493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(Asian!$P$2,Asian!$P$23:$P$25)</c:f>
              <c:numCache>
                <c:formatCode>0%</c:formatCode>
                <c:ptCount val="4"/>
                <c:pt idx="0">
                  <c:v>8.4137718822954927E-2</c:v>
                </c:pt>
                <c:pt idx="1">
                  <c:v>6.6723841597551237E-2</c:v>
                </c:pt>
                <c:pt idx="2">
                  <c:v>7.5261638532288025E-2</c:v>
                </c:pt>
                <c:pt idx="3">
                  <c:v>9.5922289559808666E-2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E-4638-867C-C2DCA7749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050888"/>
        <c:axId val="-2139565896"/>
      </c:barChart>
      <c:catAx>
        <c:axId val="-20980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65896"/>
        <c:crosses val="autoZero"/>
        <c:auto val="1"/>
        <c:lblAlgn val="ctr"/>
        <c:lblOffset val="100"/>
        <c:noMultiLvlLbl val="0"/>
      </c:catAx>
      <c:valAx>
        <c:axId val="-2139565896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0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Highest Level of Education Among East Asian Males 18-24: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Less than High School Diploma,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87A-43D2-A09A-C4166E61A8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(Asian!$P$2,Asian!$P$8,Asian!$P$12:$P$13,Asian!$P$16,Asian!$P$20)</c:f>
              <c:numCache>
                <c:formatCode>0%</c:formatCode>
                <c:ptCount val="6"/>
                <c:pt idx="0">
                  <c:v>8.4137718822954927E-2</c:v>
                </c:pt>
                <c:pt idx="1">
                  <c:v>6.6697225349007225E-2</c:v>
                </c:pt>
                <c:pt idx="2">
                  <c:v>5.809203629396667E-2</c:v>
                </c:pt>
                <c:pt idx="3">
                  <c:v>7.0873464811700551E-2</c:v>
                </c:pt>
                <c:pt idx="4">
                  <c:v>0.17264386989157632</c:v>
                </c:pt>
                <c:pt idx="5">
                  <c:v>3.7400196105897184E-2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A-43D2-A09A-C4166E61A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3165768"/>
        <c:axId val="-2097341672"/>
      </c:barChart>
      <c:catAx>
        <c:axId val="-209316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341672"/>
        <c:crosses val="autoZero"/>
        <c:auto val="1"/>
        <c:lblAlgn val="ctr"/>
        <c:lblOffset val="100"/>
        <c:noMultiLvlLbl val="0"/>
      </c:catAx>
      <c:valAx>
        <c:axId val="-209734167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316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Southeast Asian Males 18-24:</a:t>
            </a:r>
          </a:p>
          <a:p>
            <a:pPr>
              <a:defRPr/>
            </a:pPr>
            <a:r>
              <a:rPr lang="en-US" baseline="0"/>
              <a:t>Less than High School,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0A1-4777-8B11-3D1AF5510A2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A1-4777-8B11-3D1AF5510A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(Asian!$P$2,Asian!$P$6:$P$7,Asian!$P$9:$P$11,Asian!$P$14:$P$15,Asian!$P$21:$P$22)</c:f>
              <c:numCache>
                <c:formatCode>0%</c:formatCode>
                <c:ptCount val="10"/>
                <c:pt idx="0">
                  <c:v>8.4137718822954927E-2</c:v>
                </c:pt>
                <c:pt idx="1">
                  <c:v>0.24855729596042869</c:v>
                </c:pt>
                <c:pt idx="2">
                  <c:v>0.18549158647081998</c:v>
                </c:pt>
                <c:pt idx="3">
                  <c:v>8.5596169529023242E-2</c:v>
                </c:pt>
                <c:pt idx="4">
                  <c:v>0.15954483214504933</c:v>
                </c:pt>
                <c:pt idx="5">
                  <c:v>6.3456232756458494E-2</c:v>
                </c:pt>
                <c:pt idx="6">
                  <c:v>0.21457116507838919</c:v>
                </c:pt>
                <c:pt idx="7">
                  <c:v>2.591792656587473E-2</c:v>
                </c:pt>
                <c:pt idx="8">
                  <c:v>0.12159301402487431</c:v>
                </c:pt>
                <c:pt idx="9">
                  <c:v>9.7103276195921975E-2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1-4777-8B11-3D1AF5510A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308232"/>
        <c:axId val="-2066298360"/>
      </c:barChart>
      <c:catAx>
        <c:axId val="-2066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98360"/>
        <c:crosses val="autoZero"/>
        <c:auto val="1"/>
        <c:lblAlgn val="ctr"/>
        <c:lblOffset val="100"/>
        <c:noMultiLvlLbl val="0"/>
      </c:catAx>
      <c:valAx>
        <c:axId val="-206629836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3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South Asian Males 18-24: 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963-4B3F-9EDD-4BBF37C5A4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963-4B3F-9EDD-4BBF37C5A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(Asian!$P$2:$P$5,Asian!$P$17:$P$19)</c:f>
              <c:numCache>
                <c:formatCode>0%</c:formatCode>
                <c:ptCount val="7"/>
                <c:pt idx="0">
                  <c:v>8.4137718822954927E-2</c:v>
                </c:pt>
                <c:pt idx="1">
                  <c:v>6.2065384268039377E-2</c:v>
                </c:pt>
                <c:pt idx="2">
                  <c:v>0.16357019728021452</c:v>
                </c:pt>
                <c:pt idx="3">
                  <c:v>0.26860841423948217</c:v>
                </c:pt>
                <c:pt idx="4">
                  <c:v>7.5697211155378488E-2</c:v>
                </c:pt>
                <c:pt idx="5">
                  <c:v>0.10645408722331799</c:v>
                </c:pt>
                <c:pt idx="6">
                  <c:v>0.11980830670926518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3-4B3F-9EDD-4BBF37C5A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234584"/>
        <c:axId val="-2066225112"/>
      </c:barChart>
      <c:catAx>
        <c:axId val="-20662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25112"/>
        <c:crosses val="autoZero"/>
        <c:auto val="1"/>
        <c:lblAlgn val="ctr"/>
        <c:lblOffset val="100"/>
        <c:noMultiLvlLbl val="0"/>
      </c:catAx>
      <c:valAx>
        <c:axId val="-206622511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2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Asian Males 18-24, by Region: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FEE5-4220-8400-FDF5DF8D6E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FEE5-4220-8400-FDF5DF8D6E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FEE5-4220-8400-FDF5DF8D6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(Asian!$R$2,Asian!$R$23:$R$25)</c:f>
              <c:numCache>
                <c:formatCode>0%</c:formatCode>
                <c:ptCount val="4"/>
                <c:pt idx="0">
                  <c:v>0.44837818493173592</c:v>
                </c:pt>
                <c:pt idx="1">
                  <c:v>0.48396835855654219</c:v>
                </c:pt>
                <c:pt idx="2">
                  <c:v>0.44248427930985612</c:v>
                </c:pt>
                <c:pt idx="3">
                  <c:v>0.3912723119715586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5-4220-8400-FDF5DF8D6E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050888"/>
        <c:axId val="-2139565896"/>
      </c:barChart>
      <c:catAx>
        <c:axId val="-20980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65896"/>
        <c:crosses val="autoZero"/>
        <c:auto val="1"/>
        <c:lblAlgn val="ctr"/>
        <c:lblOffset val="100"/>
        <c:noMultiLvlLbl val="0"/>
      </c:catAx>
      <c:valAx>
        <c:axId val="-2139565896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0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East</a:t>
            </a:r>
            <a:r>
              <a:rPr lang="en-US" baseline="0"/>
              <a:t> Asian Males 18-24: 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F0D-4D2B-A9C3-59D3A0508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(Asian!$R$2,Asian!$R$8,Asian!$R$12,Asian!$R$13,Asian!$R$16,Asian!$R$20)</c:f>
              <c:numCache>
                <c:formatCode>0%</c:formatCode>
                <c:ptCount val="6"/>
                <c:pt idx="0">
                  <c:v>0.44837818493173592</c:v>
                </c:pt>
                <c:pt idx="1">
                  <c:v>0.45835122370115927</c:v>
                </c:pt>
                <c:pt idx="2">
                  <c:v>0.51939413657231681</c:v>
                </c:pt>
                <c:pt idx="3">
                  <c:v>0.52443561127248639</c:v>
                </c:pt>
                <c:pt idx="4">
                  <c:v>0.41784820683903251</c:v>
                </c:pt>
                <c:pt idx="5">
                  <c:v>0.53130690572909367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D-4D2B-A9C3-59D3A05080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1635000"/>
        <c:axId val="-2091842600"/>
      </c:barChart>
      <c:catAx>
        <c:axId val="-20916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842600"/>
        <c:crosses val="autoZero"/>
        <c:auto val="1"/>
        <c:lblAlgn val="ctr"/>
        <c:lblOffset val="100"/>
        <c:noMultiLvlLbl val="0"/>
      </c:catAx>
      <c:valAx>
        <c:axId val="-2091842600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163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</a:t>
            </a:r>
            <a:r>
              <a:rPr lang="en-US" baseline="0"/>
              <a:t> Among Southeast Asian Males 18-24: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E2DA-4FE2-863C-CDA42C838A1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2DA-4FE2-863C-CDA42C838A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(Asian!$R$2,Asian!$R$6:$R$7,Asian!$R$9:$R$11,Asian!$R$14:$R$15,Asian!$R$21,Asian!$R$22)</c:f>
              <c:numCache>
                <c:formatCode>0%</c:formatCode>
                <c:ptCount val="10"/>
                <c:pt idx="0">
                  <c:v>0.44837818493173592</c:v>
                </c:pt>
                <c:pt idx="1">
                  <c:v>0.23206924979389942</c:v>
                </c:pt>
                <c:pt idx="2">
                  <c:v>0.33316449997186109</c:v>
                </c:pt>
                <c:pt idx="3">
                  <c:v>0.46484024901291088</c:v>
                </c:pt>
                <c:pt idx="4">
                  <c:v>0.35804334482270173</c:v>
                </c:pt>
                <c:pt idx="5">
                  <c:v>0.4095811387007775</c:v>
                </c:pt>
                <c:pt idx="6">
                  <c:v>0.34952351675376575</c:v>
                </c:pt>
                <c:pt idx="7">
                  <c:v>0.68178545716342698</c:v>
                </c:pt>
                <c:pt idx="8">
                  <c:v>0.34387404075152156</c:v>
                </c:pt>
                <c:pt idx="9">
                  <c:v>0.48441175323915842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A-4FE2-863C-CDA42C838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2211128"/>
        <c:axId val="-2062214072"/>
      </c:barChart>
      <c:catAx>
        <c:axId val="-214221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2214072"/>
        <c:crosses val="autoZero"/>
        <c:auto val="1"/>
        <c:lblAlgn val="ctr"/>
        <c:lblOffset val="100"/>
        <c:noMultiLvlLbl val="0"/>
      </c:catAx>
      <c:valAx>
        <c:axId val="-2062214072"/>
        <c:scaling>
          <c:orientation val="minMax"/>
          <c:max val="0.7500000000000001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2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Highest Level of Education </a:t>
            </a:r>
            <a:r>
              <a:rPr lang="en-US"/>
              <a:t>Among Males 18-24 by Racial/Ethnic Group: </a:t>
            </a:r>
          </a:p>
          <a:p>
            <a:pPr>
              <a:defRPr/>
            </a:pPr>
            <a:r>
              <a:rPr lang="en-US"/>
              <a:t>Some College,</a:t>
            </a:r>
            <a:r>
              <a:rPr lang="en-US" baseline="0"/>
              <a:t> No Degree, 2005-2010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tx>
            <c:v>Series 1</c:v>
          </c:tx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868B-4E33-9F97-070B601D44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Aggregate!$R$2:$R$8</c:f>
              <c:numCache>
                <c:formatCode>0%</c:formatCode>
                <c:ptCount val="7"/>
                <c:pt idx="0">
                  <c:v>0.44837818493173592</c:v>
                </c:pt>
                <c:pt idx="1">
                  <c:v>0.37011721681788495</c:v>
                </c:pt>
                <c:pt idx="2">
                  <c:v>0.35245942596641189</c:v>
                </c:pt>
                <c:pt idx="3">
                  <c:v>0.30714113666394111</c:v>
                </c:pt>
                <c:pt idx="4">
                  <c:v>0.2464428544092066</c:v>
                </c:pt>
                <c:pt idx="5">
                  <c:v>0.25189959735030526</c:v>
                </c:pt>
                <c:pt idx="6">
                  <c:v>0.20412675018422993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B-4E33-9F97-070B601D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Asian Males 18-24: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D3F-4188-B482-3662FD77A59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D3F-4188-B482-3662FD77A5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(Asian!$R$2:$R$5,Asian!$R$17:$R$19)</c:f>
              <c:numCache>
                <c:formatCode>0%</c:formatCode>
                <c:ptCount val="7"/>
                <c:pt idx="0">
                  <c:v>0.44837818493173592</c:v>
                </c:pt>
                <c:pt idx="1">
                  <c:v>0.37689274210542162</c:v>
                </c:pt>
                <c:pt idx="2">
                  <c:v>0.38211070676115688</c:v>
                </c:pt>
                <c:pt idx="3">
                  <c:v>0.33333333333333331</c:v>
                </c:pt>
                <c:pt idx="4">
                  <c:v>0.55527888446215135</c:v>
                </c:pt>
                <c:pt idx="5">
                  <c:v>0.4526627218934911</c:v>
                </c:pt>
                <c:pt idx="6">
                  <c:v>0.50585729499467513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F-4188-B482-3662FD77A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5063528"/>
        <c:axId val="-2141490792"/>
      </c:barChart>
      <c:catAx>
        <c:axId val="-21050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1490792"/>
        <c:crosses val="autoZero"/>
        <c:auto val="1"/>
        <c:lblAlgn val="ctr"/>
        <c:lblOffset val="100"/>
        <c:noMultiLvlLbl val="0"/>
      </c:catAx>
      <c:valAx>
        <c:axId val="-2141490792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50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Asian Males 18-24, by Region: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AD7-4B4C-AC64-DDF8B6BE2F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8AD7-4B4C-AC64-DDF8B6BE2F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8AD7-4B4C-AC64-DDF8B6BE2F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(Asian!$S$2,Asian!$S$23:$S$25)</c:f>
              <c:numCache>
                <c:formatCode>0%</c:formatCode>
                <c:ptCount val="4"/>
                <c:pt idx="0">
                  <c:v>4.6839651354912942E-2</c:v>
                </c:pt>
                <c:pt idx="1">
                  <c:v>3.6738379369611524E-2</c:v>
                </c:pt>
                <c:pt idx="2">
                  <c:v>5.9451435561954064E-2</c:v>
                </c:pt>
                <c:pt idx="3">
                  <c:v>4.4676134863472529E-2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7-4B4C-AC64-DDF8B6BE2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050888"/>
        <c:axId val="-2139565896"/>
      </c:barChart>
      <c:catAx>
        <c:axId val="-20980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65896"/>
        <c:crosses val="autoZero"/>
        <c:auto val="1"/>
        <c:lblAlgn val="ctr"/>
        <c:lblOffset val="100"/>
        <c:noMultiLvlLbl val="0"/>
      </c:catAx>
      <c:valAx>
        <c:axId val="-2139565896"/>
        <c:scaling>
          <c:orientation val="minMax"/>
          <c:max val="0.60000000000000009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0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East</a:t>
            </a:r>
            <a:r>
              <a:rPr lang="en-US" baseline="0"/>
              <a:t> Asian Males 18-24: 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13D-4BCF-8D3E-EE0D4DD380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(Asian!$S$2,Asian!$S$8,Asian!$S$12,Asian!$S$13,Asian!$S$16,Asian!$S$20)</c:f>
              <c:numCache>
                <c:formatCode>0%</c:formatCode>
                <c:ptCount val="6"/>
                <c:pt idx="0">
                  <c:v>4.6839651354912942E-2</c:v>
                </c:pt>
                <c:pt idx="1">
                  <c:v>3.3931741960939038E-2</c:v>
                </c:pt>
                <c:pt idx="2">
                  <c:v>5.4079456313487331E-2</c:v>
                </c:pt>
                <c:pt idx="3">
                  <c:v>3.7800030576364468E-2</c:v>
                </c:pt>
                <c:pt idx="4">
                  <c:v>5.4211843202668891E-2</c:v>
                </c:pt>
                <c:pt idx="5">
                  <c:v>2.2692253817061213E-2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D-4BCF-8D3E-EE0D4DD38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1635000"/>
        <c:axId val="-2091842600"/>
      </c:barChart>
      <c:catAx>
        <c:axId val="-20916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842600"/>
        <c:crosses val="autoZero"/>
        <c:auto val="1"/>
        <c:lblAlgn val="ctr"/>
        <c:lblOffset val="100"/>
        <c:noMultiLvlLbl val="0"/>
      </c:catAx>
      <c:valAx>
        <c:axId val="-2091842600"/>
        <c:scaling>
          <c:orientation val="minMax"/>
          <c:max val="0.60000000000000009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163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</a:t>
            </a:r>
            <a:r>
              <a:rPr lang="en-US" baseline="0"/>
              <a:t> Among Southeast Asian Males 18-24: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A47-4294-A28F-212862D00A5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A47-4294-A28F-212862D00A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(Asian!$S$2,Asian!$S$6,Asian!$S$7,Asian!$S$9,Asian!$S$10,Asian!$S$11,Asian!$S$14,Asian!$S$15,Asian!$S$21,Asian!$S$22)</c:f>
              <c:numCache>
                <c:formatCode>0%</c:formatCode>
                <c:ptCount val="10"/>
                <c:pt idx="0">
                  <c:v>4.6839651354912942E-2</c:v>
                </c:pt>
                <c:pt idx="1">
                  <c:v>3.7922506183017311E-2</c:v>
                </c:pt>
                <c:pt idx="2">
                  <c:v>4.1251617986380773E-2</c:v>
                </c:pt>
                <c:pt idx="3">
                  <c:v>6.7800305210377151E-2</c:v>
                </c:pt>
                <c:pt idx="4">
                  <c:v>4.8916379432456678E-2</c:v>
                </c:pt>
                <c:pt idx="5">
                  <c:v>8.6782041635314777E-2</c:v>
                </c:pt>
                <c:pt idx="6">
                  <c:v>3.0433446049800184E-2</c:v>
                </c:pt>
                <c:pt idx="7">
                  <c:v>3.0957523398128149E-2</c:v>
                </c:pt>
                <c:pt idx="8">
                  <c:v>5.1733262767928022E-2</c:v>
                </c:pt>
                <c:pt idx="9">
                  <c:v>5.8558265864403693E-2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7-4294-A28F-212862D00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2211128"/>
        <c:axId val="-2062214072"/>
      </c:barChart>
      <c:catAx>
        <c:axId val="-214221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2214072"/>
        <c:crosses val="autoZero"/>
        <c:auto val="1"/>
        <c:lblAlgn val="ctr"/>
        <c:lblOffset val="100"/>
        <c:noMultiLvlLbl val="0"/>
      </c:catAx>
      <c:valAx>
        <c:axId val="-2062214072"/>
        <c:scaling>
          <c:orientation val="minMax"/>
          <c:max val="0.60000000000000009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2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Asian Males 18-24: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3DA-4F55-A071-78D4986F40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3DA-4F55-A071-78D4986F4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(Asian!$S$2:$S$5,Asian!$S$17:$S$19)</c:f>
              <c:numCache>
                <c:formatCode>0%</c:formatCode>
                <c:ptCount val="7"/>
                <c:pt idx="0">
                  <c:v>4.6839651354912942E-2</c:v>
                </c:pt>
                <c:pt idx="1">
                  <c:v>4.1775790963003101E-2</c:v>
                </c:pt>
                <c:pt idx="2">
                  <c:v>6.3397816510247076E-2</c:v>
                </c:pt>
                <c:pt idx="3">
                  <c:v>0</c:v>
                </c:pt>
                <c:pt idx="4">
                  <c:v>0.11429282868525896</c:v>
                </c:pt>
                <c:pt idx="5">
                  <c:v>4.8926145079991233E-2</c:v>
                </c:pt>
                <c:pt idx="6">
                  <c:v>2.2364217252396165E-2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A-4F55-A071-78D4986F4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5063528"/>
        <c:axId val="-2141490792"/>
      </c:barChart>
      <c:catAx>
        <c:axId val="-21050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1490792"/>
        <c:crosses val="autoZero"/>
        <c:auto val="1"/>
        <c:lblAlgn val="ctr"/>
        <c:lblOffset val="100"/>
        <c:noMultiLvlLbl val="0"/>
      </c:catAx>
      <c:valAx>
        <c:axId val="-2141490792"/>
        <c:scaling>
          <c:orientation val="minMax"/>
          <c:max val="0.60000000000000009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50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Males 18-24, by Region: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E130-4294-8262-86C9105A72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E130-4294-8262-86C9105A722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E130-4294-8262-86C9105A7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(Asian!$U$2,Asian!$U$23:$U$25)</c:f>
              <c:numCache>
                <c:formatCode>0.0%</c:formatCode>
                <c:ptCount val="4"/>
                <c:pt idx="0">
                  <c:v>2.2161572782672098E-2</c:v>
                </c:pt>
                <c:pt idx="1">
                  <c:v>1.8787542837619711E-2</c:v>
                </c:pt>
                <c:pt idx="2">
                  <c:v>5.7511990989042141E-3</c:v>
                </c:pt>
                <c:pt idx="3">
                  <c:v>4.9121643610195199E-3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294-8262-86C9105A7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6060984"/>
        <c:axId val="-2095899784"/>
      </c:barChart>
      <c:catAx>
        <c:axId val="-209606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5899784"/>
        <c:crosses val="autoZero"/>
        <c:auto val="1"/>
        <c:lblAlgn val="ctr"/>
        <c:lblOffset val="100"/>
        <c:noMultiLvlLbl val="0"/>
      </c:catAx>
      <c:valAx>
        <c:axId val="-2095899784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606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Highest Level of Education Among East Asian Males 18-24: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Graduate/Professional Degree,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0B2-49DF-B81F-72C7FAEAC6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(Asian!$U$2,Asian!$U$8,Asian!$U$12,Asian!$U$13,Asian!$U$20,Asian!$U$23)</c:f>
              <c:numCache>
                <c:formatCode>0.0%</c:formatCode>
                <c:ptCount val="6"/>
                <c:pt idx="0">
                  <c:v>2.2161572782672098E-2</c:v>
                </c:pt>
                <c:pt idx="1">
                  <c:v>2.3887992758752741E-2</c:v>
                </c:pt>
                <c:pt idx="2">
                  <c:v>1.3230669124823772E-2</c:v>
                </c:pt>
                <c:pt idx="3">
                  <c:v>9.3894919227437198E-3</c:v>
                </c:pt>
                <c:pt idx="4">
                  <c:v>2.367278330298361E-2</c:v>
                </c:pt>
                <c:pt idx="5">
                  <c:v>1.8787542837619711E-2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2-49DF-B81F-72C7FAEAC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3165768"/>
        <c:axId val="-2097341672"/>
      </c:barChart>
      <c:catAx>
        <c:axId val="-209316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341672"/>
        <c:crosses val="autoZero"/>
        <c:auto val="1"/>
        <c:lblAlgn val="ctr"/>
        <c:lblOffset val="100"/>
        <c:noMultiLvlLbl val="0"/>
      </c:catAx>
      <c:valAx>
        <c:axId val="-2097341672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316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Southeast Asian Males 18-24: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2FF-4326-97D7-B42868F6622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2FF-4326-97D7-B42868F662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(Asian!$U$2,Asian!$U$6:$U$7,Asian!$U$9:$U$11,Asian!$U$14:$U$15,Asian!$U$21:$U$22)</c:f>
              <c:numCache>
                <c:formatCode>0.0%</c:formatCode>
                <c:ptCount val="10"/>
                <c:pt idx="0">
                  <c:v>2.2161572782672098E-2</c:v>
                </c:pt>
                <c:pt idx="1">
                  <c:v>1.236603462489695E-2</c:v>
                </c:pt>
                <c:pt idx="2">
                  <c:v>3.2641116551297201E-3</c:v>
                </c:pt>
                <c:pt idx="3">
                  <c:v>4.9415013443790418E-3</c:v>
                </c:pt>
                <c:pt idx="4">
                  <c:v>1.7942301336229284E-3</c:v>
                </c:pt>
                <c:pt idx="5">
                  <c:v>6.5211938801103585E-3</c:v>
                </c:pt>
                <c:pt idx="6">
                  <c:v>1.3833384568090992E-3</c:v>
                </c:pt>
                <c:pt idx="7">
                  <c:v>0</c:v>
                </c:pt>
                <c:pt idx="8">
                  <c:v>1.5612595924847844E-2</c:v>
                </c:pt>
                <c:pt idx="9">
                  <c:v>5.8220379732030307E-3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F-4326-97D7-B42868F66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308232"/>
        <c:axId val="-2066298360"/>
      </c:barChart>
      <c:catAx>
        <c:axId val="-2066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98360"/>
        <c:crosses val="autoZero"/>
        <c:auto val="1"/>
        <c:lblAlgn val="ctr"/>
        <c:lblOffset val="100"/>
        <c:noMultiLvlLbl val="0"/>
      </c:catAx>
      <c:valAx>
        <c:axId val="-2066298360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63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South Asian Males 18-24: 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C32-4307-BB50-A7E93525424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32-4307-BB50-A7E935254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(Asian!$U$2:$U$5,Asian!$U$17:$U$19)</c:f>
              <c:numCache>
                <c:formatCode>0.0%</c:formatCode>
                <c:ptCount val="7"/>
                <c:pt idx="0">
                  <c:v>2.2161572782672098E-2</c:v>
                </c:pt>
                <c:pt idx="1">
                  <c:v>6.735603118697131E-2</c:v>
                </c:pt>
                <c:pt idx="2">
                  <c:v>1.7812679563302049E-2</c:v>
                </c:pt>
                <c:pt idx="3">
                  <c:v>2.2653721682847898E-2</c:v>
                </c:pt>
                <c:pt idx="4">
                  <c:v>1.4193227091633466E-2</c:v>
                </c:pt>
                <c:pt idx="5">
                  <c:v>1.6217400832785448E-2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2-4307-BB50-A7E9352542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234584"/>
        <c:axId val="-2066225112"/>
      </c:barChart>
      <c:catAx>
        <c:axId val="-20662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25112"/>
        <c:crosses val="autoZero"/>
        <c:auto val="1"/>
        <c:lblAlgn val="ctr"/>
        <c:lblOffset val="100"/>
        <c:noMultiLvlLbl val="0"/>
      </c:catAx>
      <c:valAx>
        <c:axId val="-2066225112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62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Asian Males 25-34, by Region: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831-4C69-A436-80C4C835E7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5831-4C69-A436-80C4C835E7B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5831-4C69-A436-80C4C835E7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(Asian!$V$2,Asian!$V$23:$V$25)</c:f>
              <c:numCache>
                <c:formatCode>0.0%</c:formatCode>
                <c:ptCount val="4"/>
                <c:pt idx="0">
                  <c:v>3.6575437425165509E-2</c:v>
                </c:pt>
                <c:pt idx="1">
                  <c:v>2.9060363632635169E-2</c:v>
                </c:pt>
                <c:pt idx="2">
                  <c:v>2.8178943827783385E-2</c:v>
                </c:pt>
                <c:pt idx="3">
                  <c:v>3.8390203806352351E-2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31-4C69-A436-80C4C835E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050888"/>
        <c:axId val="-2139565896"/>
      </c:barChart>
      <c:catAx>
        <c:axId val="-20980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65896"/>
        <c:crosses val="autoZero"/>
        <c:auto val="1"/>
        <c:lblAlgn val="ctr"/>
        <c:lblOffset val="100"/>
        <c:noMultiLvlLbl val="0"/>
      </c:catAx>
      <c:valAx>
        <c:axId val="-2139565896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80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Males 18-24 by Racial/Ethnic Group: </a:t>
            </a:r>
          </a:p>
          <a:p>
            <a:pPr>
              <a:defRPr/>
            </a:pPr>
            <a:r>
              <a:rPr lang="en-US"/>
              <a:t>High School Diploma, 2005-2010</a:t>
            </a:r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tx>
            <c:v>Series 1</c:v>
          </c:tx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6244-427B-9221-3475F29D880A}"/>
              </c:ext>
            </c:extLst>
          </c:dPt>
          <c:dLbls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44-427B-9221-3475F29D880A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44-427B-9221-3475F29D8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Aggregate!$Q$2:$Q$8</c:f>
              <c:numCache>
                <c:formatCode>0%</c:formatCode>
                <c:ptCount val="7"/>
                <c:pt idx="0">
                  <c:v>0.23040543704387498</c:v>
                </c:pt>
                <c:pt idx="1">
                  <c:v>0.33471330058106968</c:v>
                </c:pt>
                <c:pt idx="2">
                  <c:v>0.33587531838377299</c:v>
                </c:pt>
                <c:pt idx="3">
                  <c:v>0.36239338662269205</c:v>
                </c:pt>
                <c:pt idx="4">
                  <c:v>0.34953861519491181</c:v>
                </c:pt>
                <c:pt idx="5">
                  <c:v>0.38303675802052217</c:v>
                </c:pt>
                <c:pt idx="6">
                  <c:v>0.46880373372635714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44-427B-9221-3475F29D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Highest Level of Education Among East Asian Males 25-34: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Less than High School Diploma,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0F8-4F11-B24B-90AC8E4B49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(Asian!$V$2,Asian!$V$8,Asian!$V$12,Asian!$V$13,Asian!$V$16,Asian!$V$20)</c:f>
              <c:numCache>
                <c:formatCode>0.0%</c:formatCode>
                <c:ptCount val="6"/>
                <c:pt idx="0">
                  <c:v>3.6575437425165509E-2</c:v>
                </c:pt>
                <c:pt idx="1">
                  <c:v>4.1513660722129489E-2</c:v>
                </c:pt>
                <c:pt idx="2">
                  <c:v>1.4214475462553012E-2</c:v>
                </c:pt>
                <c:pt idx="3">
                  <c:v>1.1417617355526464E-2</c:v>
                </c:pt>
                <c:pt idx="4">
                  <c:v>9.1463414634146336E-3</c:v>
                </c:pt>
                <c:pt idx="5">
                  <c:v>3.807668467192066E-3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11-B24B-90AC8E4B49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3165768"/>
        <c:axId val="-2097341672"/>
      </c:barChart>
      <c:catAx>
        <c:axId val="-209316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341672"/>
        <c:crosses val="autoZero"/>
        <c:auto val="1"/>
        <c:lblAlgn val="ctr"/>
        <c:lblOffset val="100"/>
        <c:noMultiLvlLbl val="0"/>
      </c:catAx>
      <c:valAx>
        <c:axId val="-2097341672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316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Southeast Asian Males 25-34: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132-4B02-90C9-E03529D046E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132-4B02-90C9-E03529D046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(Asian!$V$2,Asian!$V$6:$V$7,Asian!$V$9:$V$11,Asian!$V$14:$V$15,Asian!$V$21:$V$22)</c:f>
              <c:numCache>
                <c:formatCode>0.0%</c:formatCode>
                <c:ptCount val="10"/>
                <c:pt idx="0">
                  <c:v>3.6575437425165509E-2</c:v>
                </c:pt>
                <c:pt idx="1">
                  <c:v>0.11254711900915455</c:v>
                </c:pt>
                <c:pt idx="2">
                  <c:v>9.9125845291110015E-2</c:v>
                </c:pt>
                <c:pt idx="3">
                  <c:v>3.1464940573008318E-2</c:v>
                </c:pt>
                <c:pt idx="4">
                  <c:v>8.6073286837152665E-2</c:v>
                </c:pt>
                <c:pt idx="5">
                  <c:v>1.6928657799274487E-2</c:v>
                </c:pt>
                <c:pt idx="6">
                  <c:v>0.14927605919752096</c:v>
                </c:pt>
                <c:pt idx="7">
                  <c:v>2.8588098016336057E-2</c:v>
                </c:pt>
                <c:pt idx="8">
                  <c:v>4.4538110291534948E-2</c:v>
                </c:pt>
                <c:pt idx="9">
                  <c:v>8.5589751572701378E-2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2-4B02-90C9-E03529D046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308232"/>
        <c:axId val="-2066298360"/>
      </c:barChart>
      <c:catAx>
        <c:axId val="-2066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98360"/>
        <c:crosses val="autoZero"/>
        <c:auto val="1"/>
        <c:lblAlgn val="ctr"/>
        <c:lblOffset val="100"/>
        <c:noMultiLvlLbl val="0"/>
      </c:catAx>
      <c:valAx>
        <c:axId val="-2066298360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63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South Asian Males 25-34: 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5ED-44C0-975D-B515250D4FA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5ED-44C0-975D-B515250D4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(Asian!$V$2:$V$5,Asian!$V$17:$V$19)</c:f>
              <c:numCache>
                <c:formatCode>0.0%</c:formatCode>
                <c:ptCount val="7"/>
                <c:pt idx="0">
                  <c:v>3.6575437425165509E-2</c:v>
                </c:pt>
                <c:pt idx="1">
                  <c:v>1.7161798144846287E-2</c:v>
                </c:pt>
                <c:pt idx="2">
                  <c:v>4.5115681233933162E-2</c:v>
                </c:pt>
                <c:pt idx="3">
                  <c:v>0.11044776119402985</c:v>
                </c:pt>
                <c:pt idx="4">
                  <c:v>2.6138279932546374E-2</c:v>
                </c:pt>
                <c:pt idx="5">
                  <c:v>3.4245724460640191E-2</c:v>
                </c:pt>
                <c:pt idx="6">
                  <c:v>9.8107918710581641E-3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D-44C0-975D-B515250D4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234584"/>
        <c:axId val="-2066225112"/>
      </c:barChart>
      <c:catAx>
        <c:axId val="-20662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25112"/>
        <c:crosses val="autoZero"/>
        <c:auto val="1"/>
        <c:lblAlgn val="ctr"/>
        <c:lblOffset val="100"/>
        <c:noMultiLvlLbl val="0"/>
      </c:catAx>
      <c:valAx>
        <c:axId val="-2066225112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62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Asian Males 25-34, by Region: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E611-4AEC-BE34-231D27015F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E611-4AEC-BE34-231D27015F6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E611-4AEC-BE34-231D27015F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(Asian!$W$2,Asian!$W$23:$W$25)</c:f>
              <c:numCache>
                <c:formatCode>0%</c:formatCode>
                <c:ptCount val="4"/>
                <c:pt idx="0">
                  <c:v>0.11944904782424305</c:v>
                </c:pt>
                <c:pt idx="1">
                  <c:v>9.9764430853149941E-2</c:v>
                </c:pt>
                <c:pt idx="2">
                  <c:v>0.13479179280188361</c:v>
                </c:pt>
                <c:pt idx="3">
                  <c:v>9.1802432187493413E-2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11-4AEC-BE34-231D27015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050888"/>
        <c:axId val="-2139565896"/>
      </c:barChart>
      <c:catAx>
        <c:axId val="-20980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65896"/>
        <c:crosses val="autoZero"/>
        <c:auto val="1"/>
        <c:lblAlgn val="ctr"/>
        <c:lblOffset val="100"/>
        <c:noMultiLvlLbl val="0"/>
      </c:catAx>
      <c:valAx>
        <c:axId val="-2139565896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0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Highest Level of Education Among East Asian Males 25-34: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High School Diploma, 2005-2010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DAFA-415A-B57C-DC07FE1C3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(Asian!$W$2,Asian!$W$8,Asian!$W$12,Asian!$W$13,Asian!$W$16,Asian!$W$20)</c:f>
              <c:numCache>
                <c:formatCode>0%</c:formatCode>
                <c:ptCount val="6"/>
                <c:pt idx="0">
                  <c:v>0.11944904782424305</c:v>
                </c:pt>
                <c:pt idx="1">
                  <c:v>9.9767196696828597E-2</c:v>
                </c:pt>
                <c:pt idx="2">
                  <c:v>0.11888894067204175</c:v>
                </c:pt>
                <c:pt idx="3">
                  <c:v>9.8868524406209093E-2</c:v>
                </c:pt>
                <c:pt idx="4">
                  <c:v>0.18445121951219512</c:v>
                </c:pt>
                <c:pt idx="5">
                  <c:v>2.5679624546179048E-2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A-415A-B57C-DC07FE1C3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3165768"/>
        <c:axId val="-2097341672"/>
      </c:barChart>
      <c:catAx>
        <c:axId val="-209316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341672"/>
        <c:crosses val="autoZero"/>
        <c:auto val="1"/>
        <c:lblAlgn val="ctr"/>
        <c:lblOffset val="100"/>
        <c:noMultiLvlLbl val="0"/>
      </c:catAx>
      <c:valAx>
        <c:axId val="-209734167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316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Southeast Asian Males 25-34: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806-40BB-8D51-5B58D8C4F85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806-40BB-8D51-5B58D8C4F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(Asian!$W$2,Asian!$W$6:$W$7,Asian!$W$9:$W$11,Asian!$W$14:$W$15,Asian!$W$21:$W$22)</c:f>
              <c:numCache>
                <c:formatCode>0%</c:formatCode>
                <c:ptCount val="10"/>
                <c:pt idx="0">
                  <c:v>0.11944904782424305</c:v>
                </c:pt>
                <c:pt idx="1">
                  <c:v>0.26135343744390593</c:v>
                </c:pt>
                <c:pt idx="2">
                  <c:v>0.29572818736599044</c:v>
                </c:pt>
                <c:pt idx="3">
                  <c:v>0.1680498731521009</c:v>
                </c:pt>
                <c:pt idx="4">
                  <c:v>0.32110040960921066</c:v>
                </c:pt>
                <c:pt idx="5">
                  <c:v>0.14389359129383314</c:v>
                </c:pt>
                <c:pt idx="6">
                  <c:v>0.34022546348239568</c:v>
                </c:pt>
                <c:pt idx="7">
                  <c:v>0.15460910151691948</c:v>
                </c:pt>
                <c:pt idx="8">
                  <c:v>0.16023884791008078</c:v>
                </c:pt>
                <c:pt idx="9">
                  <c:v>0.17585869037699048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6-40BB-8D51-5B58D8C4F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308232"/>
        <c:axId val="-2066298360"/>
      </c:barChart>
      <c:catAx>
        <c:axId val="-2066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98360"/>
        <c:crosses val="autoZero"/>
        <c:auto val="1"/>
        <c:lblAlgn val="ctr"/>
        <c:lblOffset val="100"/>
        <c:noMultiLvlLbl val="0"/>
      </c:catAx>
      <c:valAx>
        <c:axId val="-206629836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3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South Asian Males 25-34: 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3C4-4876-88F1-46922A47B48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3C4-4876-88F1-46922A47B4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(Asian!$W$2:$W$5,Asian!$W$17:$W$19)</c:f>
              <c:numCache>
                <c:formatCode>0%</c:formatCode>
                <c:ptCount val="7"/>
                <c:pt idx="0">
                  <c:v>0.11944904782424305</c:v>
                </c:pt>
                <c:pt idx="1">
                  <c:v>5.4871035178137927E-2</c:v>
                </c:pt>
                <c:pt idx="2">
                  <c:v>0.18740359897172237</c:v>
                </c:pt>
                <c:pt idx="3">
                  <c:v>0.34029850746268658</c:v>
                </c:pt>
                <c:pt idx="4">
                  <c:v>0.10084317032040473</c:v>
                </c:pt>
                <c:pt idx="5">
                  <c:v>0.13280053004265188</c:v>
                </c:pt>
                <c:pt idx="6">
                  <c:v>5.7813594954449897E-2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4-4876-88F1-46922A47B4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234584"/>
        <c:axId val="-2066225112"/>
      </c:barChart>
      <c:catAx>
        <c:axId val="-20662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25112"/>
        <c:crosses val="autoZero"/>
        <c:auto val="1"/>
        <c:lblAlgn val="ctr"/>
        <c:lblOffset val="100"/>
        <c:noMultiLvlLbl val="0"/>
      </c:catAx>
      <c:valAx>
        <c:axId val="-206622511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2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Asian Males 25-34, by Region: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F9CA-4B07-B317-A93E71BBFE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F9CA-4B07-B317-A93E71BBFE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F9CA-4B07-B317-A93E71BBF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(Asian!$A$2,Asian!$A$23:$A$25)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(Asian!$Y$2,Asian!$Y$23:$Y$25)</c:f>
              <c:numCache>
                <c:formatCode>0%</c:formatCode>
                <c:ptCount val="4"/>
                <c:pt idx="0">
                  <c:v>6.2211200604977784E-2</c:v>
                </c:pt>
                <c:pt idx="1">
                  <c:v>5.1181818880905568E-2</c:v>
                </c:pt>
                <c:pt idx="2">
                  <c:v>0.10750891355533132</c:v>
                </c:pt>
                <c:pt idx="3">
                  <c:v>2.8070794781545724E-2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A-4B07-B317-A93E71BB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8050888"/>
        <c:axId val="-2139565896"/>
      </c:barChart>
      <c:catAx>
        <c:axId val="-20980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65896"/>
        <c:crosses val="autoZero"/>
        <c:auto val="1"/>
        <c:lblAlgn val="ctr"/>
        <c:lblOffset val="100"/>
        <c:noMultiLvlLbl val="0"/>
      </c:catAx>
      <c:valAx>
        <c:axId val="-2139565896"/>
        <c:scaling>
          <c:orientation val="minMax"/>
          <c:max val="0.60000000000000009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0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East</a:t>
            </a:r>
            <a:r>
              <a:rPr lang="en-US" baseline="0"/>
              <a:t> Asian Males 25-34: 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FA1A-4DC5-ABD6-70143921D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(Asian!$A$2,Asian!$A$8,Asian!$A$12,Asian!$A$13,Asian!$A$16,Asian!$A$20)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Japanese</c:v>
                </c:pt>
                <c:pt idx="3">
                  <c:v>Korean</c:v>
                </c:pt>
                <c:pt idx="4">
                  <c:v>Mongolian</c:v>
                </c:pt>
                <c:pt idx="5">
                  <c:v>Taiwanese</c:v>
                </c:pt>
              </c:strCache>
            </c:strRef>
          </c:cat>
          <c:val>
            <c:numRef>
              <c:f>(Asian!$Y$2,Asian!$Y$8,Asian!$Y$12,Asian!$Y$13,Asian!$Y$16,Asian!$Y$20)</c:f>
              <c:numCache>
                <c:formatCode>0%</c:formatCode>
                <c:ptCount val="6"/>
                <c:pt idx="0">
                  <c:v>6.2211200604977784E-2</c:v>
                </c:pt>
                <c:pt idx="1">
                  <c:v>4.3121321268558374E-2</c:v>
                </c:pt>
                <c:pt idx="2">
                  <c:v>8.4564477792794898E-2</c:v>
                </c:pt>
                <c:pt idx="3">
                  <c:v>5.5872451842154482E-2</c:v>
                </c:pt>
                <c:pt idx="4">
                  <c:v>1.600609756097561E-2</c:v>
                </c:pt>
                <c:pt idx="5">
                  <c:v>4.6488975471531038E-2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A-4DC5-ABD6-70143921D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1635000"/>
        <c:axId val="-2091842600"/>
      </c:barChart>
      <c:catAx>
        <c:axId val="-20916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842600"/>
        <c:crosses val="autoZero"/>
        <c:auto val="1"/>
        <c:lblAlgn val="ctr"/>
        <c:lblOffset val="100"/>
        <c:noMultiLvlLbl val="0"/>
      </c:catAx>
      <c:valAx>
        <c:axId val="-2091842600"/>
        <c:scaling>
          <c:orientation val="minMax"/>
          <c:max val="0.60000000000000009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163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</a:t>
            </a:r>
            <a:r>
              <a:rPr lang="en-US" baseline="0"/>
              <a:t> Among Southeast Asian Males 25-34: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BFF-4BEF-AFD2-A87E2EC2505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BFF-4BEF-AFD2-A87E2EC25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(Asian!$A$2,Asian!$A$6,Asian!$A$7,Asian!$A$9,Asian!$A$10,Asian!$A$11,Asian!$A$14,Asian!$A$15,Asian!$A$21,Asian!$A$22)</c:f>
              <c:strCache>
                <c:ptCount val="10"/>
                <c:pt idx="0">
                  <c:v>Asian</c:v>
                </c:pt>
                <c:pt idx="1">
                  <c:v>Burmese</c:v>
                </c:pt>
                <c:pt idx="2">
                  <c:v>Cambodian</c:v>
                </c:pt>
                <c:pt idx="3">
                  <c:v>Filipino</c:v>
                </c:pt>
                <c:pt idx="4">
                  <c:v>Hmong</c:v>
                </c:pt>
                <c:pt idx="5">
                  <c:v>Indonesian</c:v>
                </c:pt>
                <c:pt idx="6">
                  <c:v>Laotian</c:v>
                </c:pt>
                <c:pt idx="7">
                  <c:v>Malaysian</c:v>
                </c:pt>
                <c:pt idx="8">
                  <c:v>Thai</c:v>
                </c:pt>
                <c:pt idx="9">
                  <c:v>Vietnamese</c:v>
                </c:pt>
              </c:strCache>
            </c:strRef>
          </c:cat>
          <c:val>
            <c:numRef>
              <c:f>(Asian!$Y$2,Asian!$Y$6:$Y$7,Asian!$Y$9:$Y$11,Asian!$Y$14:$Y$15,Asian!$Y$21:$Y$22)</c:f>
              <c:numCache>
                <c:formatCode>0%</c:formatCode>
                <c:ptCount val="10"/>
                <c:pt idx="0">
                  <c:v>6.2211200604977784E-2</c:v>
                </c:pt>
                <c:pt idx="1">
                  <c:v>4.5054747801112904E-2</c:v>
                </c:pt>
                <c:pt idx="2">
                  <c:v>9.9345758425421954E-2</c:v>
                </c:pt>
                <c:pt idx="3">
                  <c:v>0.13175527515169011</c:v>
                </c:pt>
                <c:pt idx="4">
                  <c:v>8.524299789660135E-2</c:v>
                </c:pt>
                <c:pt idx="5">
                  <c:v>8.4125064778027295E-2</c:v>
                </c:pt>
                <c:pt idx="6">
                  <c:v>0.10290110594646577</c:v>
                </c:pt>
                <c:pt idx="7">
                  <c:v>7.7596266044340723E-2</c:v>
                </c:pt>
                <c:pt idx="8">
                  <c:v>8.4369511766772043E-2</c:v>
                </c:pt>
                <c:pt idx="9">
                  <c:v>8.1258527383775772E-2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F-4BEF-AFD2-A87E2EC25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2211128"/>
        <c:axId val="-2062214072"/>
      </c:barChart>
      <c:catAx>
        <c:axId val="-214221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2214072"/>
        <c:crosses val="autoZero"/>
        <c:auto val="1"/>
        <c:lblAlgn val="ctr"/>
        <c:lblOffset val="100"/>
        <c:noMultiLvlLbl val="0"/>
      </c:catAx>
      <c:valAx>
        <c:axId val="-2062214072"/>
        <c:scaling>
          <c:orientation val="minMax"/>
          <c:max val="0.60000000000000009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2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Lelvel</a:t>
            </a:r>
            <a:r>
              <a:rPr lang="en-US" baseline="0"/>
              <a:t> of Education</a:t>
            </a:r>
            <a:r>
              <a:rPr lang="en-US"/>
              <a:t>Among Males 25-34 by Racial/Ethnic Group: </a:t>
            </a:r>
          </a:p>
          <a:p>
            <a:pPr>
              <a:defRPr/>
            </a:pPr>
            <a:r>
              <a:rPr lang="en-US"/>
              <a:t>Graduate/Professional Degree, 2005-2010</a:t>
            </a:r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tx>
            <c:strRef>
              <c:f>Aggregate!$A$1</c:f>
              <c:strCache>
                <c:ptCount val="1"/>
                <c:pt idx="0">
                  <c:v>Population Group</c:v>
                </c:pt>
              </c:strCache>
            </c:strRef>
          </c:tx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19C8-4C90-97F3-852B057FD16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8-4C90-97F3-852B057FD16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C8-4C90-97F3-852B057FD16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C8-4C90-97F3-852B057FD165}"/>
                </c:ext>
              </c:extLst>
            </c:dLbl>
            <c:dLbl>
              <c:idx val="6"/>
              <c:spPr/>
              <c:txPr>
                <a:bodyPr rot="0" vert="horz"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C8-4C90-97F3-852B057FD1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Aggregate!$AA$2:$AA$8</c:f>
              <c:numCache>
                <c:formatCode>0%</c:formatCode>
                <c:ptCount val="7"/>
                <c:pt idx="0">
                  <c:v>0.26109764634347821</c:v>
                </c:pt>
                <c:pt idx="1">
                  <c:v>7.3501088313372293E-2</c:v>
                </c:pt>
                <c:pt idx="2">
                  <c:v>7.4169964062574215E-2</c:v>
                </c:pt>
                <c:pt idx="3">
                  <c:v>3.3204915934665895E-2</c:v>
                </c:pt>
                <c:pt idx="4">
                  <c:v>2.298014613435068E-2</c:v>
                </c:pt>
                <c:pt idx="5">
                  <c:v>1.9938595931448668E-2</c:v>
                </c:pt>
                <c:pt idx="6">
                  <c:v>1.0057080728458821E-2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8-4C90-97F3-852B057FD1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Asian Males 25-34: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F0E-4FB6-944A-5A05C807493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F0E-4FB6-944A-5A05C80749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(Asian!$A$2,Asian!$A$3,Asian!$A$4,Asian!$A$5,Asian!$A$17,Asian!$A$18,Asian!$A$19)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Bhutanese</c:v>
                </c:pt>
                <c:pt idx="4">
                  <c:v>Nepalese</c:v>
                </c:pt>
                <c:pt idx="5">
                  <c:v>Pakistani</c:v>
                </c:pt>
                <c:pt idx="6">
                  <c:v>Sri Lankan</c:v>
                </c:pt>
              </c:strCache>
            </c:strRef>
          </c:cat>
          <c:val>
            <c:numRef>
              <c:f>(Asian!$Y$2:$Y$5,Asian!$Y$17:$Y$19)</c:f>
              <c:numCache>
                <c:formatCode>0%</c:formatCode>
                <c:ptCount val="7"/>
                <c:pt idx="0">
                  <c:v>6.2211200604977784E-2</c:v>
                </c:pt>
                <c:pt idx="1">
                  <c:v>2.4619078455201615E-2</c:v>
                </c:pt>
                <c:pt idx="2">
                  <c:v>5.9254498714652958E-2</c:v>
                </c:pt>
                <c:pt idx="3">
                  <c:v>4.0298507462686567E-2</c:v>
                </c:pt>
                <c:pt idx="4">
                  <c:v>5.9190556492411464E-2</c:v>
                </c:pt>
                <c:pt idx="5">
                  <c:v>5.644126050768148E-2</c:v>
                </c:pt>
                <c:pt idx="6">
                  <c:v>4.4498948843728098E-2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0E-4FB6-944A-5A05C8074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5063528"/>
        <c:axId val="-2141490792"/>
      </c:barChart>
      <c:catAx>
        <c:axId val="-21050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1490792"/>
        <c:crosses val="autoZero"/>
        <c:auto val="1"/>
        <c:lblAlgn val="ctr"/>
        <c:lblOffset val="100"/>
        <c:noMultiLvlLbl val="0"/>
      </c:catAx>
      <c:valAx>
        <c:axId val="-2141490792"/>
        <c:scaling>
          <c:orientation val="minMax"/>
          <c:max val="0.60000000000000009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50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Pacific Islander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0266-48B8-B691-E6D7985FF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0266-48B8-B691-E6D7985FF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0266-48B8-B691-E6D7985FF4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(Oceana!$T$2,Oceana!$T$3,Oceana!$T$7,Oceana!$T$10)</c:f>
              <c:numCache>
                <c:formatCode>0%</c:formatCode>
                <c:ptCount val="4"/>
                <c:pt idx="0">
                  <c:v>4.3447753234724523E-2</c:v>
                </c:pt>
                <c:pt idx="1">
                  <c:v>3.3466819221967967E-2</c:v>
                </c:pt>
                <c:pt idx="2">
                  <c:v>2.9951880585289206E-2</c:v>
                </c:pt>
                <c:pt idx="3">
                  <c:v>0.12737642585551331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66-48B8-B691-E6D7985FF4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1555032"/>
        <c:axId val="-2097543448"/>
      </c:barChart>
      <c:catAx>
        <c:axId val="-209155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543448"/>
        <c:crosses val="autoZero"/>
        <c:auto val="1"/>
        <c:lblAlgn val="ctr"/>
        <c:lblOffset val="100"/>
        <c:noMultiLvlLbl val="0"/>
      </c:catAx>
      <c:valAx>
        <c:axId val="-209754344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155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</a:t>
            </a:r>
            <a:r>
              <a:rPr lang="en-US" baseline="0"/>
              <a:t>Males 25-34, by Region: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79B-4F4F-9FB4-92354136F1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579B-4F4F-9FB4-92354136F1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579B-4F4F-9FB4-92354136F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(Oceana!$Z$2,Oceana!$Z$3,Oceana!$Z$7,Oceana!$Z$10)</c:f>
              <c:numCache>
                <c:formatCode>0%</c:formatCode>
                <c:ptCount val="4"/>
                <c:pt idx="0">
                  <c:v>0.10155887538275958</c:v>
                </c:pt>
                <c:pt idx="1">
                  <c:v>0.10330958400367732</c:v>
                </c:pt>
                <c:pt idx="2">
                  <c:v>6.5036041143597637E-2</c:v>
                </c:pt>
                <c:pt idx="3">
                  <c:v>0.17048652995577002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B-4F4F-9FB4-92354136F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0103208"/>
        <c:axId val="-2140310776"/>
      </c:barChart>
      <c:catAx>
        <c:axId val="-210010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0310776"/>
        <c:crosses val="autoZero"/>
        <c:auto val="1"/>
        <c:lblAlgn val="ctr"/>
        <c:lblOffset val="100"/>
        <c:noMultiLvlLbl val="0"/>
      </c:catAx>
      <c:valAx>
        <c:axId val="-2140310776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01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</a:t>
            </a:r>
            <a:r>
              <a:rPr lang="en-US" baseline="0"/>
              <a:t>Males 18-24, 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5BC-4930-811B-76F5A5C70A34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75BC-4930-811B-76F5A5C70A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75BC-4930-811B-76F5A5C70A34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75BC-4930-811B-76F5A5C70A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(Oceana!$T$2,Oceana!$T$4:$T$6,Oceana!$T$8:$T$9,Oceana!$T$11)</c:f>
              <c:numCache>
                <c:formatCode>0%</c:formatCode>
                <c:ptCount val="7"/>
                <c:pt idx="0">
                  <c:v>4.3447753234724523E-2</c:v>
                </c:pt>
                <c:pt idx="1">
                  <c:v>4.0329218106995884E-2</c:v>
                </c:pt>
                <c:pt idx="2">
                  <c:v>2.0648577101257445E-2</c:v>
                </c:pt>
                <c:pt idx="3">
                  <c:v>2.8729281767955802E-2</c:v>
                </c:pt>
                <c:pt idx="4">
                  <c:v>2.1476510067114093E-2</c:v>
                </c:pt>
                <c:pt idx="5">
                  <c:v>3.7024513947590869E-2</c:v>
                </c:pt>
                <c:pt idx="6">
                  <c:v>0.12798471824259791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BC-4930-811B-76F5A5C70A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985016"/>
        <c:axId val="-2125490248"/>
      </c:barChart>
      <c:catAx>
        <c:axId val="-209098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490248"/>
        <c:crosses val="autoZero"/>
        <c:auto val="1"/>
        <c:lblAlgn val="ctr"/>
        <c:lblOffset val="100"/>
        <c:noMultiLvlLbl val="0"/>
      </c:catAx>
      <c:valAx>
        <c:axId val="-212549024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98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</a:t>
            </a:r>
            <a:r>
              <a:rPr lang="en-US" baseline="0"/>
              <a:t>Males 25-35, 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854-4221-9719-F726495565C6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6854-4221-9719-F726495565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6854-4221-9719-F726495565C6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6854-4221-9719-F72649556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(Oceana!$Z$2,Oceana!$Z$4:$Z$6,Oceana!$Z$8:$Z$9,Oceana!$Z$11)</c:f>
              <c:numCache>
                <c:formatCode>0%</c:formatCode>
                <c:ptCount val="7"/>
                <c:pt idx="0">
                  <c:v>0.10155887538275958</c:v>
                </c:pt>
                <c:pt idx="1">
                  <c:v>0.11957084720680725</c:v>
                </c:pt>
                <c:pt idx="2">
                  <c:v>6.4621486060888841E-2</c:v>
                </c:pt>
                <c:pt idx="3">
                  <c:v>0.14635010630758327</c:v>
                </c:pt>
                <c:pt idx="4">
                  <c:v>4.8209366391184574E-3</c:v>
                </c:pt>
                <c:pt idx="5">
                  <c:v>8.2454969979986664E-2</c:v>
                </c:pt>
                <c:pt idx="6">
                  <c:v>0.16823193140057166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54-4221-9719-F726495565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3811912"/>
        <c:axId val="-2130413064"/>
      </c:barChart>
      <c:catAx>
        <c:axId val="-209381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0413064"/>
        <c:crosses val="autoZero"/>
        <c:auto val="1"/>
        <c:lblAlgn val="ctr"/>
        <c:lblOffset val="100"/>
        <c:noMultiLvlLbl val="0"/>
      </c:catAx>
      <c:valAx>
        <c:axId val="-21304130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381191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</a:t>
            </a:r>
            <a:r>
              <a:rPr lang="en-US" baseline="0"/>
              <a:t>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80D-4032-A9CD-3532D35692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B80D-4032-A9CD-3532D35692B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B80D-4032-A9CD-3532D3569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(Oceana!$X$2,Oceana!$X$3,Oceana!$X$7,Oceana!$X$10)</c:f>
              <c:numCache>
                <c:formatCode>0%</c:formatCode>
                <c:ptCount val="4"/>
                <c:pt idx="0">
                  <c:v>0.244270205066345</c:v>
                </c:pt>
                <c:pt idx="1">
                  <c:v>0.24680150157052019</c:v>
                </c:pt>
                <c:pt idx="2">
                  <c:v>0.25107313517453633</c:v>
                </c:pt>
                <c:pt idx="3">
                  <c:v>0.19983916365098511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0D-4032-A9CD-3532D3569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7380744"/>
        <c:axId val="-2124438824"/>
      </c:barChart>
      <c:catAx>
        <c:axId val="-209738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438824"/>
        <c:crosses val="autoZero"/>
        <c:auto val="1"/>
        <c:lblAlgn val="ctr"/>
        <c:lblOffset val="100"/>
        <c:noMultiLvlLbl val="0"/>
      </c:catAx>
      <c:valAx>
        <c:axId val="-212443882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738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</a:t>
            </a:r>
            <a:r>
              <a:rPr lang="en-US" baseline="0"/>
              <a:t>Males 25-34, 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0C3-4166-9F2E-E70908E5E25C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60C3-4166-9F2E-E70908E5E25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60C3-4166-9F2E-E70908E5E25C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60C3-4166-9F2E-E70908E5E2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(Oceana!$X$2,Oceana!$X$4:$X$6,Oceana!$X$8:$X$9,Oceana!$X$11)</c:f>
              <c:numCache>
                <c:formatCode>0%</c:formatCode>
                <c:ptCount val="7"/>
                <c:pt idx="0">
                  <c:v>0.244270205066345</c:v>
                </c:pt>
                <c:pt idx="1">
                  <c:v>0.25401405845357011</c:v>
                </c:pt>
                <c:pt idx="2">
                  <c:v>0.24332205762276915</c:v>
                </c:pt>
                <c:pt idx="3">
                  <c:v>0.19277108433734941</c:v>
                </c:pt>
                <c:pt idx="4">
                  <c:v>0.22589531680440772</c:v>
                </c:pt>
                <c:pt idx="5">
                  <c:v>0.25110073382254838</c:v>
                </c:pt>
                <c:pt idx="6">
                  <c:v>0.20293997550020418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C3-4166-9F2E-E70908E5E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0546488"/>
        <c:axId val="-2123395880"/>
      </c:barChart>
      <c:catAx>
        <c:axId val="210054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3395880"/>
        <c:crosses val="autoZero"/>
        <c:auto val="1"/>
        <c:lblAlgn val="ctr"/>
        <c:lblOffset val="100"/>
        <c:noMultiLvlLbl val="0"/>
      </c:catAx>
      <c:valAx>
        <c:axId val="-212339588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05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 18-24, </a:t>
            </a:r>
          </a:p>
          <a:p>
            <a:pPr>
              <a:defRPr/>
            </a:pPr>
            <a:r>
              <a:rPr lang="en-US"/>
              <a:t>by Region:</a:t>
            </a:r>
            <a:endParaRPr lang="en-US" baseline="0"/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6C7-48ED-8DE9-F9CD99DA77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26C7-48ED-8DE9-F9CD99DA77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26C7-48ED-8DE9-F9CD99DA7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(Oceana!$Q$2,Oceana!$Q$3,Oceana!$Q$7,Oceana!$Q$10)</c:f>
              <c:numCache>
                <c:formatCode>0%</c:formatCode>
                <c:ptCount val="4"/>
                <c:pt idx="0">
                  <c:v>0.42156670128266299</c:v>
                </c:pt>
                <c:pt idx="1">
                  <c:v>0.44393592677345539</c:v>
                </c:pt>
                <c:pt idx="2">
                  <c:v>0.41755867622508103</c:v>
                </c:pt>
                <c:pt idx="3">
                  <c:v>0.30608365019011408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C7-48ED-8DE9-F9CD99DA7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220120"/>
        <c:axId val="-2056609320"/>
      </c:barChart>
      <c:catAx>
        <c:axId val="-209522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6609320"/>
        <c:crosses val="autoZero"/>
        <c:auto val="1"/>
        <c:lblAlgn val="ctr"/>
        <c:lblOffset val="100"/>
        <c:noMultiLvlLbl val="0"/>
      </c:catAx>
      <c:valAx>
        <c:axId val="-205660932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522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</a:t>
            </a:r>
            <a:r>
              <a:rPr lang="en-US" baseline="0"/>
              <a:t> Education Among Pacific Islander Males 18-24, 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D61-40F6-97D0-527CB780341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3D61-40F6-97D0-527CB780341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3D61-40F6-97D0-527CB7803413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3D61-40F6-97D0-527CB78034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(Oceana!$Q$2,Oceana!$Q$4:$Q$6,Oceana!$Q$8:$Q$9,Oceana!$Q$11)</c:f>
              <c:numCache>
                <c:formatCode>0%</c:formatCode>
                <c:ptCount val="7"/>
                <c:pt idx="0">
                  <c:v>0.42156670128266299</c:v>
                </c:pt>
                <c:pt idx="1">
                  <c:v>0.40627572016460906</c:v>
                </c:pt>
                <c:pt idx="2">
                  <c:v>0.51078755790866981</c:v>
                </c:pt>
                <c:pt idx="3">
                  <c:v>0.3966850828729282</c:v>
                </c:pt>
                <c:pt idx="4">
                  <c:v>0.46577181208053692</c:v>
                </c:pt>
                <c:pt idx="5">
                  <c:v>0.40997464074387152</c:v>
                </c:pt>
                <c:pt idx="6">
                  <c:v>0.30754536771728747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61-40F6-97D0-527CB7803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4242184"/>
        <c:axId val="-2124328088"/>
      </c:barChart>
      <c:catAx>
        <c:axId val="-205424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328088"/>
        <c:crosses val="autoZero"/>
        <c:auto val="1"/>
        <c:lblAlgn val="ctr"/>
        <c:lblOffset val="100"/>
        <c:noMultiLvlLbl val="0"/>
      </c:catAx>
      <c:valAx>
        <c:axId val="-2124328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42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 25-34, by Region: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D12-4127-8CBC-645F8F06E4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CD12-4127-8CBC-645F8F06E4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CD12-4127-8CBC-645F8F06E4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(Oceana!$AA$2:$AA$3,Oceana!$AA$7,Oceana!$AA$10)</c:f>
              <c:numCache>
                <c:formatCode>0.0%</c:formatCode>
                <c:ptCount val="4"/>
                <c:pt idx="0">
                  <c:v>2.8277813862856084E-2</c:v>
                </c:pt>
                <c:pt idx="1">
                  <c:v>3.0299547996629126E-2</c:v>
                </c:pt>
                <c:pt idx="2">
                  <c:v>2.3811452174617317E-2</c:v>
                </c:pt>
                <c:pt idx="3">
                  <c:v>6.8355448331322878E-3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2-4127-8CBC-645F8F06E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5771768"/>
        <c:axId val="-2062740568"/>
      </c:barChart>
      <c:catAx>
        <c:axId val="-206577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2740568"/>
        <c:crosses val="autoZero"/>
        <c:auto val="1"/>
        <c:lblAlgn val="ctr"/>
        <c:lblOffset val="100"/>
        <c:noMultiLvlLbl val="0"/>
      </c:catAx>
      <c:valAx>
        <c:axId val="-2062740568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577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</a:t>
            </a:r>
            <a:r>
              <a:rPr lang="en-US"/>
              <a:t> Among Males 18-24 by Racial/Ethnic Group: </a:t>
            </a:r>
          </a:p>
          <a:p>
            <a:pPr>
              <a:defRPr/>
            </a:pPr>
            <a:r>
              <a:rPr lang="en-US"/>
              <a:t>Graduate/Professional</a:t>
            </a:r>
            <a:r>
              <a:rPr lang="en-US" baseline="0"/>
              <a:t> Degree, 2005-2010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tx>
            <c:v>Series 1</c:v>
          </c:tx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632-47AD-8BBE-503B82E10A15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32-47AD-8BBE-503B82E10A15}"/>
                </c:ext>
              </c:extLst>
            </c:dLbl>
            <c:dLbl>
              <c:idx val="4"/>
              <c:layout>
                <c:manualLayout>
                  <c:x val="4.2545567834502886E-3"/>
                  <c:y val="2.009620847639859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32-47AD-8BBE-503B82E10A1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32-47AD-8BBE-503B82E10A15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32-47AD-8BBE-503B82E10A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Aggregate!$U$2:$U$8</c:f>
              <c:numCache>
                <c:formatCode>0.0%</c:formatCode>
                <c:ptCount val="7"/>
                <c:pt idx="0">
                  <c:v>2.2161572782672098E-2</c:v>
                </c:pt>
                <c:pt idx="1">
                  <c:v>4.4953267284143219E-3</c:v>
                </c:pt>
                <c:pt idx="2">
                  <c:v>4.7443650524362389E-3</c:v>
                </c:pt>
                <c:pt idx="3">
                  <c:v>1.8656912541494719E-3</c:v>
                </c:pt>
                <c:pt idx="4">
                  <c:v>2.0286251216806465E-3</c:v>
                </c:pt>
                <c:pt idx="5">
                  <c:v>1.4287569814261593E-3</c:v>
                </c:pt>
                <c:pt idx="6">
                  <c:v>6.263817243920413E-3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2-47AD-8BBE-503B82E1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</a:t>
            </a:r>
            <a:r>
              <a:rPr lang="en-US" baseline="0"/>
              <a:t> Among Pacific Islander Males 25-34, </a:t>
            </a:r>
          </a:p>
          <a:p>
            <a:pPr>
              <a:defRPr/>
            </a:pPr>
            <a:r>
              <a:rPr lang="en-US" baseline="0"/>
              <a:t>by Ethnicity:</a:t>
            </a:r>
            <a:endParaRPr lang="en-US"/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ACA9-41CB-8C21-CA52FB0A956A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ACA9-41CB-8C21-CA52FB0A95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ACA9-41CB-8C21-CA52FB0A956A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ACA9-41CB-8C21-CA52FB0A95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(Oceana!$AA$2,Oceana!$AA$4:$AA$6,Oceana!$AA$8:$AA$9,Oceana!$AA$11)</c:f>
              <c:numCache>
                <c:formatCode>0.0%</c:formatCode>
                <c:ptCount val="7"/>
                <c:pt idx="0">
                  <c:v>2.8277813862856084E-2</c:v>
                </c:pt>
                <c:pt idx="1">
                  <c:v>3.7587865334813168E-2</c:v>
                </c:pt>
                <c:pt idx="2">
                  <c:v>2.6128543100431587E-2</c:v>
                </c:pt>
                <c:pt idx="3">
                  <c:v>1.8426647767540751E-2</c:v>
                </c:pt>
                <c:pt idx="4">
                  <c:v>0</c:v>
                </c:pt>
                <c:pt idx="5">
                  <c:v>3.122081387591728E-2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A9-41CB-8C21-CA52FB0A9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7348408"/>
        <c:axId val="-2057537112"/>
      </c:barChart>
      <c:catAx>
        <c:axId val="-2057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7537112"/>
        <c:crosses val="autoZero"/>
        <c:auto val="1"/>
        <c:lblAlgn val="ctr"/>
        <c:lblOffset val="100"/>
        <c:noMultiLvlLbl val="0"/>
      </c:catAx>
      <c:valAx>
        <c:axId val="-2057537112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573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Pacific Islander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9D1F-4445-AFBF-47FBF1A1DA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9D1F-4445-AFBF-47FBF1A1DA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9D1F-4445-AFBF-47FBF1A1DA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(Oceana!$P$2,Oceana!$P$3,Oceana!$P$7,Oceana!$P$10)</c:f>
              <c:numCache>
                <c:formatCode>0%</c:formatCode>
                <c:ptCount val="4"/>
                <c:pt idx="0">
                  <c:v>0.13974571276207584</c:v>
                </c:pt>
                <c:pt idx="1">
                  <c:v>0.1530320366132723</c:v>
                </c:pt>
                <c:pt idx="2">
                  <c:v>0.14622409898851027</c:v>
                </c:pt>
                <c:pt idx="3">
                  <c:v>3.0893536121673004E-2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F-4445-AFBF-47FBF1A1D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220120"/>
        <c:axId val="-2056609320"/>
      </c:barChart>
      <c:catAx>
        <c:axId val="-209522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6609320"/>
        <c:crosses val="autoZero"/>
        <c:auto val="1"/>
        <c:lblAlgn val="ctr"/>
        <c:lblOffset val="100"/>
        <c:noMultiLvlLbl val="0"/>
      </c:catAx>
      <c:valAx>
        <c:axId val="-205660932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522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 18-24, </a:t>
            </a:r>
          </a:p>
          <a:p>
            <a:pPr>
              <a:defRPr/>
            </a:pPr>
            <a:r>
              <a:rPr lang="en-US"/>
              <a:t>by Ethnicity: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B59-465D-B2A4-E61A0484DB6E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BB59-465D-B2A4-E61A0484DB6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BB59-465D-B2A4-E61A0484DB6E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BB59-465D-B2A4-E61A0484D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(Oceana!$P$2,Oceana!$P$4:$P$6,Oceana!$P$8:$P$9,Oceana!$P$11)</c:f>
              <c:numCache>
                <c:formatCode>0%</c:formatCode>
                <c:ptCount val="7"/>
                <c:pt idx="0">
                  <c:v>0.13974571276207584</c:v>
                </c:pt>
                <c:pt idx="1">
                  <c:v>0.16471193415637861</c:v>
                </c:pt>
                <c:pt idx="2">
                  <c:v>0.13236267372600927</c:v>
                </c:pt>
                <c:pt idx="3">
                  <c:v>0.15837937384898712</c:v>
                </c:pt>
                <c:pt idx="4">
                  <c:v>0.26241610738255033</c:v>
                </c:pt>
                <c:pt idx="5">
                  <c:v>0.10667793744716822</c:v>
                </c:pt>
                <c:pt idx="6">
                  <c:v>3.1041069723018146E-2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59-465D-B2A4-E61A0484DB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4242184"/>
        <c:axId val="-2124328088"/>
      </c:barChart>
      <c:catAx>
        <c:axId val="-205424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328088"/>
        <c:crosses val="autoZero"/>
        <c:auto val="1"/>
        <c:lblAlgn val="ctr"/>
        <c:lblOffset val="100"/>
        <c:noMultiLvlLbl val="0"/>
      </c:catAx>
      <c:valAx>
        <c:axId val="-2124328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42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 18-24, </a:t>
            </a:r>
          </a:p>
          <a:p>
            <a:pPr>
              <a:defRPr/>
            </a:pPr>
            <a:r>
              <a:rPr lang="en-US"/>
              <a:t>by Region:</a:t>
            </a:r>
            <a:endParaRPr lang="en-US" baseline="0"/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119-4F81-A5B4-642FEC98E6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6119-4F81-A5B4-642FEC98E6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6119-4F81-A5B4-642FEC98E6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(Oceana!$R$2,Oceana!$R$3,Oceana!$R$7,Oceana!$R$10)</c:f>
              <c:numCache>
                <c:formatCode>0%</c:formatCode>
                <c:ptCount val="4"/>
                <c:pt idx="0">
                  <c:v>0.33517640124617587</c:v>
                </c:pt>
                <c:pt idx="1">
                  <c:v>0.3174103737604882</c:v>
                </c:pt>
                <c:pt idx="2">
                  <c:v>0.32652459982323478</c:v>
                </c:pt>
                <c:pt idx="3">
                  <c:v>0.47480988593155893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19-4F81-A5B4-642FEC98E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220120"/>
        <c:axId val="-2056609320"/>
      </c:barChart>
      <c:catAx>
        <c:axId val="-209522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6609320"/>
        <c:crosses val="autoZero"/>
        <c:auto val="1"/>
        <c:lblAlgn val="ctr"/>
        <c:lblOffset val="100"/>
        <c:noMultiLvlLbl val="0"/>
      </c:catAx>
      <c:valAx>
        <c:axId val="-205660932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522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</a:t>
            </a:r>
            <a:r>
              <a:rPr lang="en-US" baseline="0"/>
              <a:t> Education Among Pacific Islander Males 18-24, 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A70-4A2D-B1A6-3EEDE1B9977D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7A70-4A2D-B1A6-3EEDE1B997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7A70-4A2D-B1A6-3EEDE1B9977D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7A70-4A2D-B1A6-3EEDE1B997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(Oceana!$R$2,Oceana!$R$4:$R$6,Oceana!$R$8:$R$9,Oceana!$R$11)</c:f>
              <c:numCache>
                <c:formatCode>0%</c:formatCode>
                <c:ptCount val="7"/>
                <c:pt idx="0">
                  <c:v>0.33517640124617587</c:v>
                </c:pt>
                <c:pt idx="1">
                  <c:v>0.33477366255144031</c:v>
                </c:pt>
                <c:pt idx="2">
                  <c:v>0.29490403706154866</c:v>
                </c:pt>
                <c:pt idx="3">
                  <c:v>0.33738489871086558</c:v>
                </c:pt>
                <c:pt idx="4">
                  <c:v>0.187248322147651</c:v>
                </c:pt>
                <c:pt idx="5">
                  <c:v>0.38478444632290787</c:v>
                </c:pt>
                <c:pt idx="6">
                  <c:v>0.47230181470869148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0-4A2D-B1A6-3EEDE1B99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4242184"/>
        <c:axId val="-2124328088"/>
      </c:barChart>
      <c:catAx>
        <c:axId val="-205424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328088"/>
        <c:crosses val="autoZero"/>
        <c:auto val="1"/>
        <c:lblAlgn val="ctr"/>
        <c:lblOffset val="100"/>
        <c:noMultiLvlLbl val="0"/>
      </c:catAx>
      <c:valAx>
        <c:axId val="-2124328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42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 18-24, </a:t>
            </a:r>
          </a:p>
          <a:p>
            <a:pPr>
              <a:defRPr/>
            </a:pPr>
            <a:r>
              <a:rPr lang="en-US"/>
              <a:t>by Region:</a:t>
            </a:r>
            <a:endParaRPr lang="en-US" baseline="0"/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5C6-414E-8D1C-9E976CFC0C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B5C6-414E-8D1C-9E976CFC0C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B5C6-414E-8D1C-9E976CFC0C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(Oceana!$S$2,Oceana!$S$3,Oceana!$S$7,Oceana!$S$10)</c:f>
              <c:numCache>
                <c:formatCode>0%</c:formatCode>
                <c:ptCount val="4"/>
                <c:pt idx="0">
                  <c:v>3.6374863173257742E-2</c:v>
                </c:pt>
                <c:pt idx="1">
                  <c:v>4.3430587337909991E-2</c:v>
                </c:pt>
                <c:pt idx="2">
                  <c:v>1.9051360109987234E-2</c:v>
                </c:pt>
                <c:pt idx="3">
                  <c:v>5.5608365019011403E-2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6-414E-8D1C-9E976CFC0C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220120"/>
        <c:axId val="-2056609320"/>
      </c:barChart>
      <c:catAx>
        <c:axId val="-209522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6609320"/>
        <c:crosses val="autoZero"/>
        <c:auto val="1"/>
        <c:lblAlgn val="ctr"/>
        <c:lblOffset val="100"/>
        <c:noMultiLvlLbl val="0"/>
      </c:catAx>
      <c:valAx>
        <c:axId val="-205660932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522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</a:t>
            </a:r>
            <a:r>
              <a:rPr lang="en-US" baseline="0"/>
              <a:t> Education Among Pacific Islander Males 18-24,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EA1-4041-9CB0-5BEA13B6E0E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8EA1-4041-9CB0-5BEA13B6E0E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8EA1-4041-9CB0-5BEA13B6E0EB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8EA1-4041-9CB0-5BEA13B6E0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(Oceana!$S$2,Oceana!$S$4:$S$6,Oceana!$S$8:$S$9,Oceana!$S$11)</c:f>
              <c:numCache>
                <c:formatCode>0%</c:formatCode>
                <c:ptCount val="7"/>
                <c:pt idx="0">
                  <c:v>3.6374863173257742E-2</c:v>
                </c:pt>
                <c:pt idx="1">
                  <c:v>4.1563786008230449E-2</c:v>
                </c:pt>
                <c:pt idx="2">
                  <c:v>3.6929185969556584E-2</c:v>
                </c:pt>
                <c:pt idx="3">
                  <c:v>7.3664825046040522E-2</c:v>
                </c:pt>
                <c:pt idx="4">
                  <c:v>1.74496644295302E-2</c:v>
                </c:pt>
                <c:pt idx="5">
                  <c:v>1.0481825866441251E-2</c:v>
                </c:pt>
                <c:pt idx="6">
                  <c:v>5.5873925501432664E-2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1-4041-9CB0-5BEA13B6E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4242184"/>
        <c:axId val="-2124328088"/>
      </c:barChart>
      <c:catAx>
        <c:axId val="-205424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328088"/>
        <c:crosses val="autoZero"/>
        <c:auto val="1"/>
        <c:lblAlgn val="ctr"/>
        <c:lblOffset val="100"/>
        <c:noMultiLvlLbl val="0"/>
      </c:catAx>
      <c:valAx>
        <c:axId val="-2124328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42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</a:t>
            </a:r>
            <a:r>
              <a:rPr lang="en-US" baseline="0"/>
              <a:t> Level of Education Among Pacific Islander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0B3-4F0F-9952-9365F1E7F6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60B3-4F0F-9952-9365F1E7F6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60B3-4F0F-9952-9365F1E7F6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(Oceana!$U$2,Oceana!$U$3,Oceana!$U$7,Oceana!$U$10)</c:f>
              <c:numCache>
                <c:formatCode>0.0%</c:formatCode>
                <c:ptCount val="4"/>
                <c:pt idx="0">
                  <c:v>2.750568357237082E-3</c:v>
                </c:pt>
                <c:pt idx="1">
                  <c:v>2.4790236460717008E-3</c:v>
                </c:pt>
                <c:pt idx="2">
                  <c:v>1.964057743297653E-3</c:v>
                </c:pt>
                <c:pt idx="3">
                  <c:v>5.2281368821292772E-3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B3-4F0F-9952-9365F1E7F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1555032"/>
        <c:axId val="-2097543448"/>
      </c:barChart>
      <c:catAx>
        <c:axId val="-209155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7543448"/>
        <c:crosses val="autoZero"/>
        <c:auto val="1"/>
        <c:lblAlgn val="ctr"/>
        <c:lblOffset val="100"/>
        <c:noMultiLvlLbl val="0"/>
      </c:catAx>
      <c:valAx>
        <c:axId val="-2097543448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155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</a:t>
            </a:r>
            <a:r>
              <a:rPr lang="en-US" baseline="0"/>
              <a:t>Males 18-24, 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760-4D39-B439-1F64625B6B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7760-4D39-B439-1F64625B6B8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7760-4D39-B439-1F64625B6B87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7760-4D39-B439-1F64625B6B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(Oceana!$U$2,Oceana!$U$4:$U$6,Oceana!$U$8:$U$9,Oceana!$U$11)</c:f>
              <c:numCache>
                <c:formatCode>0.0%</c:formatCode>
                <c:ptCount val="7"/>
                <c:pt idx="0">
                  <c:v>2.750568357237082E-3</c:v>
                </c:pt>
                <c:pt idx="1">
                  <c:v>5.3497942386831277E-3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3.3812341504649195E-3</c:v>
                </c:pt>
                <c:pt idx="6">
                  <c:v>5.2531041069723014E-3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0-4D39-B439-1F64625B6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985016"/>
        <c:axId val="-2125490248"/>
      </c:barChart>
      <c:catAx>
        <c:axId val="-209098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490248"/>
        <c:crosses val="autoZero"/>
        <c:auto val="1"/>
        <c:lblAlgn val="ctr"/>
        <c:lblOffset val="100"/>
        <c:noMultiLvlLbl val="0"/>
      </c:catAx>
      <c:valAx>
        <c:axId val="-2125490248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098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Pacific Islander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0A53-4CC9-B21B-0BE79508A1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0A53-4CC9-B21B-0BE79508A1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0A53-4CC9-B21B-0BE79508A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(Oceana!$V$2,Oceana!$V$3,Oceana!$V$7,Oceana!$V$10)</c:f>
              <c:numCache>
                <c:formatCode>0%</c:formatCode>
                <c:ptCount val="4"/>
                <c:pt idx="0">
                  <c:v>8.1840957594877986E-2</c:v>
                </c:pt>
                <c:pt idx="1">
                  <c:v>7.4427334712326668E-2</c:v>
                </c:pt>
                <c:pt idx="2">
                  <c:v>9.5974730703814695E-2</c:v>
                </c:pt>
                <c:pt idx="3">
                  <c:v>0.10856453558504221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3-4CC9-B21B-0BE79508A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220120"/>
        <c:axId val="-2056609320"/>
      </c:barChart>
      <c:catAx>
        <c:axId val="-209522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6609320"/>
        <c:crosses val="autoZero"/>
        <c:auto val="1"/>
        <c:lblAlgn val="ctr"/>
        <c:lblOffset val="100"/>
        <c:noMultiLvlLbl val="0"/>
      </c:catAx>
      <c:valAx>
        <c:axId val="-205660932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522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Males 25-34 by Racial/Ethnic Group: </a:t>
            </a:r>
          </a:p>
          <a:p>
            <a:pPr>
              <a:defRPr/>
            </a:pPr>
            <a:r>
              <a:rPr lang="en-US"/>
              <a:t>High School Diploma, 2005-2010</a:t>
            </a:r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051A-47E4-9F5D-2947D9533BE1}"/>
              </c:ext>
            </c:extLst>
          </c:dPt>
          <c:dLbls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1A-47E4-9F5D-2947D9533BE1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1A-47E4-9F5D-2947D953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Aggregate!$W$2:$W$8</c:f>
              <c:numCache>
                <c:formatCode>0%</c:formatCode>
                <c:ptCount val="7"/>
                <c:pt idx="0">
                  <c:v>0.11944904782424305</c:v>
                </c:pt>
                <c:pt idx="1">
                  <c:v>0.28045367781066421</c:v>
                </c:pt>
                <c:pt idx="2">
                  <c:v>0.28498499624125129</c:v>
                </c:pt>
                <c:pt idx="3">
                  <c:v>0.35801075077196243</c:v>
                </c:pt>
                <c:pt idx="4">
                  <c:v>0.31341814059856948</c:v>
                </c:pt>
                <c:pt idx="5">
                  <c:v>0.36729701559209549</c:v>
                </c:pt>
                <c:pt idx="6">
                  <c:v>0.49252514270182113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A-47E4-9F5D-2947D953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 25-34, </a:t>
            </a:r>
          </a:p>
          <a:p>
            <a:pPr>
              <a:defRPr/>
            </a:pPr>
            <a:r>
              <a:rPr lang="en-US"/>
              <a:t>by Ethnicity: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821-431A-A254-C399F9F2F50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3821-431A-A254-C399F9F2F5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3821-431A-A254-C399F9F2F50B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3821-431A-A254-C399F9F2F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(Oceana!$V$2,Oceana!$V$4:$V$6,Oceana!$V$8:$V$9,Oceana!$V$11)</c:f>
              <c:numCache>
                <c:formatCode>0%</c:formatCode>
                <c:ptCount val="7"/>
                <c:pt idx="0">
                  <c:v>8.1840957594877986E-2</c:v>
                </c:pt>
                <c:pt idx="1">
                  <c:v>6.4816870144284125E-2</c:v>
                </c:pt>
                <c:pt idx="2">
                  <c:v>7.5936078385629296E-2</c:v>
                </c:pt>
                <c:pt idx="3">
                  <c:v>0.12650602409638553</c:v>
                </c:pt>
                <c:pt idx="4">
                  <c:v>0.16115702479338842</c:v>
                </c:pt>
                <c:pt idx="5">
                  <c:v>8.9126084056037364E-2</c:v>
                </c:pt>
                <c:pt idx="6">
                  <c:v>0.10657411188240098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21-431A-A254-C399F9F2F5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4242184"/>
        <c:axId val="-2124328088"/>
      </c:barChart>
      <c:catAx>
        <c:axId val="-205424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328088"/>
        <c:crosses val="autoZero"/>
        <c:auto val="1"/>
        <c:lblAlgn val="ctr"/>
        <c:lblOffset val="100"/>
        <c:noMultiLvlLbl val="0"/>
      </c:catAx>
      <c:valAx>
        <c:axId val="-2124328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42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</a:t>
            </a:r>
            <a:r>
              <a:rPr lang="en-US" baseline="0"/>
              <a:t>Among Pacific Islander Males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A5FE-47F5-9756-D714A4B1D5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A5FE-47F5-9756-D714A4B1D5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A5FE-47F5-9756-D714A4B1D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(Oceana!$W$2,Oceana!$W$3,Oceana!$W$7,Oceana!$W$10)</c:f>
              <c:numCache>
                <c:formatCode>0%</c:formatCode>
                <c:ptCount val="4"/>
                <c:pt idx="0">
                  <c:v>0.4247935418019857</c:v>
                </c:pt>
                <c:pt idx="1">
                  <c:v>0.45916647513981462</c:v>
                </c:pt>
                <c:pt idx="2">
                  <c:v>0.39094516886693126</c:v>
                </c:pt>
                <c:pt idx="3">
                  <c:v>0.31523924406915965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E-47F5-9756-D714A4B1D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220120"/>
        <c:axId val="-2056609320"/>
      </c:barChart>
      <c:catAx>
        <c:axId val="-209522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6609320"/>
        <c:crosses val="autoZero"/>
        <c:auto val="1"/>
        <c:lblAlgn val="ctr"/>
        <c:lblOffset val="100"/>
        <c:noMultiLvlLbl val="0"/>
      </c:catAx>
      <c:valAx>
        <c:axId val="-205660932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522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 25-34, </a:t>
            </a:r>
          </a:p>
          <a:p>
            <a:pPr>
              <a:defRPr/>
            </a:pPr>
            <a:r>
              <a:rPr lang="en-US"/>
              <a:t>by Ethnicity: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A28B-4612-B460-5A6B210E1814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A28B-4612-B460-5A6B210E18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A28B-4612-B460-5A6B210E1814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A28B-4612-B460-5A6B210E18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(Oceana!$W$2,Oceana!$W$4:$W$6,Oceana!$W$8:$W$9,Oceana!$W$11)</c:f>
              <c:numCache>
                <c:formatCode>0%</c:formatCode>
                <c:ptCount val="7"/>
                <c:pt idx="0">
                  <c:v>0.4247935418019857</c:v>
                </c:pt>
                <c:pt idx="1">
                  <c:v>0.44876063633000368</c:v>
                </c:pt>
                <c:pt idx="2">
                  <c:v>0.48722734165403009</c:v>
                </c:pt>
                <c:pt idx="3">
                  <c:v>0.42983699503897943</c:v>
                </c:pt>
                <c:pt idx="4">
                  <c:v>0.40702479338842973</c:v>
                </c:pt>
                <c:pt idx="5">
                  <c:v>0.34396264176117414</c:v>
                </c:pt>
                <c:pt idx="6">
                  <c:v>0.32013066557778685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B-4612-B460-5A6B210E18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4242184"/>
        <c:axId val="-2124328088"/>
      </c:barChart>
      <c:catAx>
        <c:axId val="-205424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328088"/>
        <c:crosses val="autoZero"/>
        <c:auto val="1"/>
        <c:lblAlgn val="ctr"/>
        <c:lblOffset val="100"/>
        <c:noMultiLvlLbl val="0"/>
      </c:catAx>
      <c:valAx>
        <c:axId val="-2124328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42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Males</a:t>
            </a:r>
            <a:r>
              <a:rPr lang="en-US" baseline="0"/>
              <a:t> 25-34,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E6F-41FB-840E-C9F3AB22D1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4E6F-41FB-840E-C9F3AB22D1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4E6F-41FB-840E-C9F3AB22D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(Oceana!$A$2,Oceana!$A$3,Oceana!$A$7,Oceana!$A$10)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(Oceana!$Y$2,Oceana!$Y$3,Oceana!$Y$7,Oceana!$Y$10)</c:f>
              <c:numCache>
                <c:formatCode>0%</c:formatCode>
                <c:ptCount val="4"/>
                <c:pt idx="0">
                  <c:v>8.5436577897374036E-2</c:v>
                </c:pt>
                <c:pt idx="1">
                  <c:v>7.0405270818968815E-2</c:v>
                </c:pt>
                <c:pt idx="2">
                  <c:v>9.4435895359196567E-2</c:v>
                </c:pt>
                <c:pt idx="3">
                  <c:v>0.17933252915158826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6F-41FB-840E-C9F3AB22D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7380744"/>
        <c:axId val="-2124438824"/>
      </c:barChart>
      <c:catAx>
        <c:axId val="-209738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438824"/>
        <c:crosses val="autoZero"/>
        <c:auto val="1"/>
        <c:lblAlgn val="ctr"/>
        <c:lblOffset val="100"/>
        <c:noMultiLvlLbl val="0"/>
      </c:catAx>
      <c:valAx>
        <c:axId val="-212443882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738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Pacific Islander </a:t>
            </a:r>
            <a:r>
              <a:rPr lang="en-US" baseline="0"/>
              <a:t>Males 25-34, </a:t>
            </a:r>
          </a:p>
          <a:p>
            <a:pPr>
              <a:defRPr/>
            </a:pPr>
            <a:r>
              <a:rPr lang="en-US" baseline="0"/>
              <a:t>by Ethnicity: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141-4D0A-A86E-6EE0CE400CFD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C141-4D0A-A86E-6EE0CE400C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C141-4D0A-A86E-6EE0CE400CFD}"/>
              </c:ext>
            </c:extLst>
          </c:dPt>
          <c:dPt>
            <c:idx val="6"/>
            <c:invertIfNegative val="0"/>
            <c:bubble3D val="0"/>
            <c:spPr>
              <a:solidFill>
                <a:srgbClr val="4BACC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C141-4D0A-A86E-6EE0CE400C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(Oceana!$A$2,Oceana!$A$4:$A$6,Oceana!$A$8:$A$9,Oceana!$A$11)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Marshallese</c:v>
                </c:pt>
                <c:pt idx="5">
                  <c:v>Guam/Chamorro</c:v>
                </c:pt>
                <c:pt idx="6">
                  <c:v>Fijian</c:v>
                </c:pt>
              </c:strCache>
            </c:strRef>
          </c:cat>
          <c:val>
            <c:numRef>
              <c:f>(Oceana!$Y$2,Oceana!$Y$4:$Y$6,Oceana!$Y$8:$Y$9,Oceana!$Y$11)</c:f>
              <c:numCache>
                <c:formatCode>0%</c:formatCode>
                <c:ptCount val="7"/>
                <c:pt idx="0">
                  <c:v>8.5436577897374036E-2</c:v>
                </c:pt>
                <c:pt idx="1">
                  <c:v>6.5556788753237144E-2</c:v>
                </c:pt>
                <c:pt idx="2">
                  <c:v>8.1418406625451994E-2</c:v>
                </c:pt>
                <c:pt idx="3">
                  <c:v>5.5279943302622252E-2</c:v>
                </c:pt>
                <c:pt idx="4">
                  <c:v>0.1012396694214876</c:v>
                </c:pt>
                <c:pt idx="5">
                  <c:v>0.12221480987324883</c:v>
                </c:pt>
                <c:pt idx="6">
                  <c:v>0.18211514904042467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41-4D0A-A86E-6EE0CE400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0546488"/>
        <c:axId val="-2123395880"/>
      </c:barChart>
      <c:catAx>
        <c:axId val="210054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3395880"/>
        <c:crosses val="autoZero"/>
        <c:auto val="1"/>
        <c:lblAlgn val="ctr"/>
        <c:lblOffset val="100"/>
        <c:noMultiLvlLbl val="0"/>
      </c:catAx>
      <c:valAx>
        <c:axId val="-2123395880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05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18-24: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9EED-4C61-A5FB-9E2271B1EB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EED-4C61-A5FB-9E2271B1EB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EED-4C61-A5FB-9E2271B1EB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EED-4C61-A5FB-9E2271B1EB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EED-4C61-A5FB-9E2271B1EB9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EED-4C61-A5FB-9E2271B1E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(Hispanic_Latino!$Q$2,Hispanic_Latino!$Q$5:$Q$7)</c:f>
              <c:numCache>
                <c:formatCode>0%</c:formatCode>
                <c:ptCount val="4"/>
                <c:pt idx="0">
                  <c:v>0.34953861519491181</c:v>
                </c:pt>
                <c:pt idx="1">
                  <c:v>0.36947629507807078</c:v>
                </c:pt>
                <c:pt idx="2">
                  <c:v>0.34102485346438355</c:v>
                </c:pt>
                <c:pt idx="3">
                  <c:v>0.32639264467279611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ED-4C61-A5FB-9E2271B1EB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18-24: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1826-4E36-8D47-BCC0FF7C086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826-4E36-8D47-BCC0FF7C086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826-4E36-8D47-BCC0FF7C086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826-4E36-8D47-BCC0FF7C086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826-4E36-8D47-BCC0FF7C086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826-4E36-8D47-BCC0FF7C08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(Hispanic_Latino!$Q$2,Hispanic_Latino!$Q$9:$Q$14)</c:f>
              <c:numCache>
                <c:formatCode>0%</c:formatCode>
                <c:ptCount val="7"/>
                <c:pt idx="0">
                  <c:v>0.34953861519491181</c:v>
                </c:pt>
                <c:pt idx="1">
                  <c:v>0.30875931158489595</c:v>
                </c:pt>
                <c:pt idx="2">
                  <c:v>0.25680473372781065</c:v>
                </c:pt>
                <c:pt idx="3">
                  <c:v>0.26932593084303902</c:v>
                </c:pt>
                <c:pt idx="4">
                  <c:v>0.31625119846596356</c:v>
                </c:pt>
                <c:pt idx="5">
                  <c:v>0.34208826695371369</c:v>
                </c:pt>
                <c:pt idx="6">
                  <c:v>0.31174392855182004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26-4E36-8D47-BCC0FF7C0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18-24: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D0A-4DD1-B5EE-5B9F2268E83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D0A-4DD1-B5EE-5B9F2268E83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D0A-4DD1-B5EE-5B9F2268E83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D0A-4DD1-B5EE-5B9F2268E83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D0A-4DD1-B5EE-5B9F2268E83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D0A-4DD1-B5EE-5B9F2268E8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(Hispanic_Latino!$Q$2,Hispanic_Latino!$Q$16:$Q$24)</c:f>
              <c:numCache>
                <c:formatCode>0%</c:formatCode>
                <c:ptCount val="10"/>
                <c:pt idx="0">
                  <c:v>0.34953861519491181</c:v>
                </c:pt>
                <c:pt idx="1">
                  <c:v>0.31098339719029372</c:v>
                </c:pt>
                <c:pt idx="2">
                  <c:v>0.29965500246426813</c:v>
                </c:pt>
                <c:pt idx="3">
                  <c:v>0.24854506742370475</c:v>
                </c:pt>
                <c:pt idx="4">
                  <c:v>0.31510146491264474</c:v>
                </c:pt>
                <c:pt idx="5">
                  <c:v>0.28645300445206429</c:v>
                </c:pt>
                <c:pt idx="6">
                  <c:v>0.26306769494430166</c:v>
                </c:pt>
                <c:pt idx="7">
                  <c:v>0.33498045578582492</c:v>
                </c:pt>
                <c:pt idx="8">
                  <c:v>0.30675105485232068</c:v>
                </c:pt>
                <c:pt idx="9">
                  <c:v>0.31658783232751592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0A-4DD1-B5EE-5B9F2268E8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A89B-438E-8FDE-256E02C4BA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A89B-438E-8FDE-256E02C4BA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A89B-438E-8FDE-256E02C4BA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A89B-438E-8FDE-256E02C4BA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A89B-438E-8FDE-256E02C4BA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A89B-438E-8FDE-256E02C4B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(Hispanic_Latino!$P$2,Hispanic_Latino!$P$3,Hispanic_Latino!$P$4,Hispanic_Latino!$P$8,Hispanic_Latino!$P$15)</c:f>
              <c:numCache>
                <c:formatCode>0%</c:formatCode>
                <c:ptCount val="5"/>
                <c:pt idx="0">
                  <c:v>0.24459693055460732</c:v>
                </c:pt>
                <c:pt idx="1">
                  <c:v>0.25979842955622162</c:v>
                </c:pt>
                <c:pt idx="2">
                  <c:v>0.23334572395106407</c:v>
                </c:pt>
                <c:pt idx="3">
                  <c:v>0.22630221937614803</c:v>
                </c:pt>
                <c:pt idx="4">
                  <c:v>0.14335436583392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9B-438E-8FDE-256E02C4B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9EC2-4189-933C-2D6F18D198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9EC2-4189-933C-2D6F18D198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9EC2-4189-933C-2D6F18D198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9EC2-4189-933C-2D6F18D198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9EC2-4189-933C-2D6F18D198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9EC2-4189-933C-2D6F18D198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(Hispanic_Latino!$Q$2,Hispanic_Latino!$Q$3,Hispanic_Latino!$Q$4,Hispanic_Latino!$Q$8,Hispanic_Latino!$Q$15)</c:f>
              <c:numCache>
                <c:formatCode>0%</c:formatCode>
                <c:ptCount val="5"/>
                <c:pt idx="0">
                  <c:v>0.34953861519491181</c:v>
                </c:pt>
                <c:pt idx="1">
                  <c:v>0.35939205460940071</c:v>
                </c:pt>
                <c:pt idx="2">
                  <c:v>0.35533953799360829</c:v>
                </c:pt>
                <c:pt idx="3">
                  <c:v>0.28871100925161358</c:v>
                </c:pt>
                <c:pt idx="4">
                  <c:v>0.30823688868126881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C2-4189-933C-2D6F18D198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Males 18-24 by Racial/Ethnic Group: </a:t>
            </a:r>
          </a:p>
          <a:p>
            <a:pPr>
              <a:defRPr/>
            </a:pPr>
            <a:r>
              <a:rPr lang="en-US"/>
              <a:t>Less than High School Diploma, 2005-2010</a:t>
            </a:r>
          </a:p>
        </c:rich>
      </c:tx>
      <c:overlay val="0"/>
    </c:title>
    <c:autoTitleDeleted val="0"/>
    <c:plotArea>
      <c:layout/>
      <c:pieChart>
        <c:varyColors val="1"/>
        <c:ser>
          <c:idx val="5"/>
          <c:order val="0"/>
          <c:spPr>
            <a:effectLst/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5E08-4F1F-A6B8-4BA1DF888EA5}"/>
              </c:ext>
            </c:extLst>
          </c:dPt>
          <c:dLbls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08-4F1F-A6B8-4BA1DF888EA5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08-4F1F-A6B8-4BA1DF888E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Aggregate!$A$2:$A$8</c:f>
              <c:strCache>
                <c:ptCount val="7"/>
                <c:pt idx="0">
                  <c:v>Asian</c:v>
                </c:pt>
                <c:pt idx="1">
                  <c:v>White</c:v>
                </c:pt>
                <c:pt idx="2">
                  <c:v>Total Population</c:v>
                </c:pt>
                <c:pt idx="3">
                  <c:v>Black/African American</c:v>
                </c:pt>
                <c:pt idx="4">
                  <c:v>Hispanic/Latino</c:v>
                </c:pt>
                <c:pt idx="5">
                  <c:v>American Indian</c:v>
                </c:pt>
                <c:pt idx="6">
                  <c:v>Alaskan Native</c:v>
                </c:pt>
              </c:strCache>
            </c:strRef>
          </c:cat>
          <c:val>
            <c:numRef>
              <c:f>Aggregate!$P$2:$P$8</c:f>
              <c:numCache>
                <c:formatCode>0%</c:formatCode>
                <c:ptCount val="7"/>
                <c:pt idx="0">
                  <c:v>8.4137718822954927E-2</c:v>
                </c:pt>
                <c:pt idx="1">
                  <c:v>0.14448258013257984</c:v>
                </c:pt>
                <c:pt idx="2">
                  <c:v>0.16670953477426628</c:v>
                </c:pt>
                <c:pt idx="3">
                  <c:v>0.24629318410240916</c:v>
                </c:pt>
                <c:pt idx="4">
                  <c:v>0.24459693055460732</c:v>
                </c:pt>
                <c:pt idx="5">
                  <c:v>0.27708955708533578</c:v>
                </c:pt>
                <c:pt idx="6">
                  <c:v>0.28973225251780887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F1F-A6B8-4BA1DF88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printSettings>
    <c:headerFooter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729-417E-AAF6-F2A1138177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5729-417E-AAF6-F2A1138177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5729-417E-AAF6-F2A1138177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5729-417E-AAF6-F2A1138177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5729-417E-AAF6-F2A1138177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5729-417E-AAF6-F2A1138177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(Hispanic_Latino!$R$2:$R$4,Hispanic_Latino!$R$8,Hispanic_Latino!$R$15)</c:f>
              <c:numCache>
                <c:formatCode>0%</c:formatCode>
                <c:ptCount val="5"/>
                <c:pt idx="0">
                  <c:v>0.2464428544092066</c:v>
                </c:pt>
                <c:pt idx="1">
                  <c:v>0.22645826234765751</c:v>
                </c:pt>
                <c:pt idx="2">
                  <c:v>0.29610537168346412</c:v>
                </c:pt>
                <c:pt idx="3">
                  <c:v>0.20288502047488247</c:v>
                </c:pt>
                <c:pt idx="4">
                  <c:v>0.37851263594912721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29-417E-AAF6-F2A113817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Associate's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34B-4A72-99DC-A03B4548E7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434B-4A72-99DC-A03B4548E7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434B-4A72-99DC-A03B4548E7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434B-4A72-99DC-A03B4548E7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434B-4A72-99DC-A03B4548E7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434B-4A72-99DC-A03B4548E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(Hispanic_Latino!$S$2:$S$4,Hispanic_Latino!$S$8,Hispanic_Latino!$S$15)</c:f>
              <c:numCache>
                <c:formatCode>0%</c:formatCode>
                <c:ptCount val="5"/>
                <c:pt idx="0">
                  <c:v>2.7195884926408249E-2</c:v>
                </c:pt>
                <c:pt idx="1">
                  <c:v>2.2657183942895752E-2</c:v>
                </c:pt>
                <c:pt idx="2">
                  <c:v>4.1426744563908699E-2</c:v>
                </c:pt>
                <c:pt idx="3">
                  <c:v>2.2982423619419962E-2</c:v>
                </c:pt>
                <c:pt idx="4">
                  <c:v>4.9372643712949131E-2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4B-4A72-99DC-A03B4548E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Bachelor's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702-4103-89FD-8691B3A99C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6702-4103-89FD-8691B3A99C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6702-4103-89FD-8691B3A99C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6702-4103-89FD-8691B3A99C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6702-4103-89FD-8691B3A99CE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6702-4103-89FD-8691B3A99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(Hispanic_Latino!$T$2:$T$4,Hispanic_Latino!$T$8,Hispanic_Latino!$T$15)</c:f>
              <c:numCache>
                <c:formatCode>0%</c:formatCode>
                <c:ptCount val="5"/>
                <c:pt idx="0">
                  <c:v>2.7378265664950878E-2</c:v>
                </c:pt>
                <c:pt idx="1">
                  <c:v>2.0408261481391646E-2</c:v>
                </c:pt>
                <c:pt idx="2">
                  <c:v>4.0503292865108252E-2</c:v>
                </c:pt>
                <c:pt idx="3">
                  <c:v>2.9129943883655484E-2</c:v>
                </c:pt>
                <c:pt idx="4">
                  <c:v>7.3170731707317069E-2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02-4103-89FD-8691B3A99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Hispanic/Latino Males 18-24, </a:t>
            </a:r>
          </a:p>
          <a:p>
            <a:pPr>
              <a:defRPr/>
            </a:pPr>
            <a:r>
              <a:rPr lang="en-US" baseline="0"/>
              <a:t>by Region:</a:t>
            </a:r>
          </a:p>
          <a:p>
            <a:pPr>
              <a:defRPr/>
            </a:pPr>
            <a:r>
              <a:rPr lang="en-US" baseline="0"/>
              <a:t>Graduate/Professional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093-4BA7-B439-D032DCAC60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6093-4BA7-B439-D032DCAC60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6093-4BA7-B439-D032DCAC60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6093-4BA7-B439-D032DCAC60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6093-4BA7-B439-D032DCAC60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B-6093-4BA7-B439-D032DCAC6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(Hispanic_Latino!$A$2,Hispanic_Latino!$A$3,Hispanic_Latino!$A$4,Hispanic_Latino!$A$8,Hispanic_Latino!$A$15)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(Hispanic_Latino!$U$2:$U$4,Hispanic_Latino!$U$8,Hispanic_Latino!$U$15)</c:f>
              <c:numCache>
                <c:formatCode>0.0%</c:formatCode>
                <c:ptCount val="5"/>
                <c:pt idx="0">
                  <c:v>2.0286251216806465E-3</c:v>
                </c:pt>
                <c:pt idx="1">
                  <c:v>1.4827584215480749E-3</c:v>
                </c:pt>
                <c:pt idx="2">
                  <c:v>3.0251810082222268E-3</c:v>
                </c:pt>
                <c:pt idx="3">
                  <c:v>1.9986181560809556E-3</c:v>
                </c:pt>
                <c:pt idx="4">
                  <c:v>5.0991203195010102E-3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93-4BA7-B439-D032DCAC6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6155368"/>
        <c:axId val="-2066141768"/>
      </c:barChart>
      <c:catAx>
        <c:axId val="-206615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141768"/>
        <c:crosses val="autoZero"/>
        <c:auto val="1"/>
        <c:lblAlgn val="ctr"/>
        <c:lblOffset val="100"/>
        <c:noMultiLvlLbl val="0"/>
      </c:catAx>
      <c:valAx>
        <c:axId val="-2066141768"/>
        <c:scaling>
          <c:orientation val="minMax"/>
          <c:max val="0.6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6615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</a:t>
            </a:r>
            <a:r>
              <a:rPr lang="en-US" baseline="0"/>
              <a:t> Latino Caribbean Males 18-24: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04F4-4DFF-8A31-1DA7B5C30FA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4F4-4DFF-8A31-1DA7B5C30FA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4F4-4DFF-8A31-1DA7B5C30FA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4F4-4DFF-8A31-1DA7B5C30FA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4F4-4DFF-8A31-1DA7B5C30FA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4F4-4DFF-8A31-1DA7B5C30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(Hispanic_Latino!$P$2,Hispanic_Latino!$P$5:$P$7)</c:f>
              <c:numCache>
                <c:formatCode>0%</c:formatCode>
                <c:ptCount val="4"/>
                <c:pt idx="0">
                  <c:v>0.24459693055460732</c:v>
                </c:pt>
                <c:pt idx="1">
                  <c:v>0.25447282569109803</c:v>
                </c:pt>
                <c:pt idx="2">
                  <c:v>0.16115078450945763</c:v>
                </c:pt>
                <c:pt idx="3">
                  <c:v>0.23481160987921398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F4-4DFF-8A31-1DA7B5C30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 </a:t>
            </a:r>
            <a:r>
              <a:rPr lang="en-US" baseline="0"/>
              <a:t>Males 18-24: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73B-4411-AF99-2DD16082B66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73B-4411-AF99-2DD16082B66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73B-4411-AF99-2DD16082B66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73B-4411-AF99-2DD16082B66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73B-4411-AF99-2DD16082B66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73B-4411-AF99-2DD16082B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(Hispanic_Latino!$P$2,Hispanic_Latino!$P$9:$P$14)</c:f>
              <c:numCache>
                <c:formatCode>0%</c:formatCode>
                <c:ptCount val="7"/>
                <c:pt idx="0">
                  <c:v>0.24459693055460732</c:v>
                </c:pt>
                <c:pt idx="1">
                  <c:v>0.19971744156177754</c:v>
                </c:pt>
                <c:pt idx="2">
                  <c:v>0.19294093221218728</c:v>
                </c:pt>
                <c:pt idx="3">
                  <c:v>0.23512964415746385</c:v>
                </c:pt>
                <c:pt idx="4">
                  <c:v>0.17933844678811123</c:v>
                </c:pt>
                <c:pt idx="5">
                  <c:v>0.13767491926803013</c:v>
                </c:pt>
                <c:pt idx="6">
                  <c:v>0.27228637836057173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3B-4411-AF99-2DD16082B6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South American Males </a:t>
            </a:r>
            <a:r>
              <a:rPr lang="en-US" baseline="0"/>
              <a:t>18-24:</a:t>
            </a:r>
          </a:p>
          <a:p>
            <a:pPr>
              <a:defRPr/>
            </a:pPr>
            <a:r>
              <a:rPr lang="en-US" baseline="0"/>
              <a:t>Less than High School Diploma,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4729-442F-BC85-8E4B6DF3FC0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29-442F-BC85-8E4B6DF3FC0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29-442F-BC85-8E4B6DF3FC0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29-442F-BC85-8E4B6DF3FC0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729-442F-BC85-8E4B6DF3FC0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729-442F-BC85-8E4B6DF3FC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(Hispanic_Latino!$P$2,Hispanic_Latino!$P$16:$P$24)</c:f>
              <c:numCache>
                <c:formatCode>0%</c:formatCode>
                <c:ptCount val="10"/>
                <c:pt idx="0">
                  <c:v>0.24459693055460732</c:v>
                </c:pt>
                <c:pt idx="1">
                  <c:v>0.13026819923371646</c:v>
                </c:pt>
                <c:pt idx="2">
                  <c:v>0.14128470510924923</c:v>
                </c:pt>
                <c:pt idx="3">
                  <c:v>0.12533711852377571</c:v>
                </c:pt>
                <c:pt idx="4">
                  <c:v>0.1362825247956177</c:v>
                </c:pt>
                <c:pt idx="5">
                  <c:v>0.16848712772723501</c:v>
                </c:pt>
                <c:pt idx="6">
                  <c:v>0.17052270779777207</c:v>
                </c:pt>
                <c:pt idx="7">
                  <c:v>0.14315214986355926</c:v>
                </c:pt>
                <c:pt idx="8">
                  <c:v>0.1978902953586498</c:v>
                </c:pt>
                <c:pt idx="9">
                  <c:v>0.1097700212037188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29-442F-BC85-8E4B6DF3F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Latino</a:t>
            </a:r>
            <a:r>
              <a:rPr lang="en-US" baseline="0"/>
              <a:t> Caribbean Males 18-24: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5635-486E-A5B9-47E07AAC031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635-486E-A5B9-47E07AAC031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635-486E-A5B9-47E07AAC031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635-486E-A5B9-47E07AAC031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635-486E-A5B9-47E07AAC031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635-486E-A5B9-47E07AAC0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(Hispanic_Latino!$A$2,Hispanic_Latino!$A$5:$A$7)</c:f>
              <c:strCache>
                <c:ptCount val="4"/>
                <c:pt idx="0">
                  <c:v>Hispanic/Latino</c:v>
                </c:pt>
                <c:pt idx="1">
                  <c:v>Puerto Rican</c:v>
                </c:pt>
                <c:pt idx="2">
                  <c:v>Cuban</c:v>
                </c:pt>
                <c:pt idx="3">
                  <c:v>Dominican</c:v>
                </c:pt>
              </c:strCache>
            </c:strRef>
          </c:cat>
          <c:val>
            <c:numRef>
              <c:f>(Hispanic_Latino!$R$2,Hispanic_Latino!$R$5:$R$7)</c:f>
              <c:numCache>
                <c:formatCode>0%</c:formatCode>
                <c:ptCount val="4"/>
                <c:pt idx="0">
                  <c:v>0.2464428544092066</c:v>
                </c:pt>
                <c:pt idx="1">
                  <c:v>0.27289316204912345</c:v>
                </c:pt>
                <c:pt idx="2">
                  <c:v>0.3421382681921728</c:v>
                </c:pt>
                <c:pt idx="3">
                  <c:v>0.32380115377681629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35-486E-A5B9-47E07AAC0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98648"/>
        <c:axId val="-2058867592"/>
      </c:barChart>
      <c:catAx>
        <c:axId val="-20903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867592"/>
        <c:crosses val="autoZero"/>
        <c:auto val="1"/>
        <c:lblAlgn val="ctr"/>
        <c:lblOffset val="100"/>
        <c:noMultiLvlLbl val="0"/>
      </c:catAx>
      <c:valAx>
        <c:axId val="-2058867592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9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of Education Among Central American</a:t>
            </a:r>
            <a:r>
              <a:rPr lang="en-US" baseline="0"/>
              <a:t> Males 18-24: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6AFE-4415-8E19-84194A66920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AFE-4415-8E19-84194A66920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AFE-4415-8E19-84194A66920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AFE-4415-8E19-84194A66920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AFE-4415-8E19-84194A66920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AFE-4415-8E19-84194A6692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(Hispanic_Latino!$A$2,Hispanic_Latino!$A$9:$A$14)</c:f>
              <c:strCache>
                <c:ptCount val="7"/>
                <c:pt idx="0">
                  <c:v>Hispanic/Latino</c:v>
                </c:pt>
                <c:pt idx="1">
                  <c:v>Costa Rican</c:v>
                </c:pt>
                <c:pt idx="2">
                  <c:v>Guatemalan</c:v>
                </c:pt>
                <c:pt idx="3">
                  <c:v>Honduran</c:v>
                </c:pt>
                <c:pt idx="4">
                  <c:v>Nicaraguan</c:v>
                </c:pt>
                <c:pt idx="5">
                  <c:v>Panamnian</c:v>
                </c:pt>
                <c:pt idx="6">
                  <c:v>Salvadorian</c:v>
                </c:pt>
              </c:strCache>
            </c:strRef>
          </c:cat>
          <c:val>
            <c:numRef>
              <c:f>(Hispanic_Latino!$R$2,Hispanic_Latino!$R$9:$R$14)</c:f>
              <c:numCache>
                <c:formatCode>0%</c:formatCode>
                <c:ptCount val="7"/>
                <c:pt idx="0">
                  <c:v>0.2464428544092066</c:v>
                </c:pt>
                <c:pt idx="1">
                  <c:v>0.33251990752632932</c:v>
                </c:pt>
                <c:pt idx="2">
                  <c:v>0.13795287034153431</c:v>
                </c:pt>
                <c:pt idx="3">
                  <c:v>0.16297547925090017</c:v>
                </c:pt>
                <c:pt idx="4">
                  <c:v>0.34856184084372005</c:v>
                </c:pt>
                <c:pt idx="5">
                  <c:v>0.39504843918191601</c:v>
                </c:pt>
                <c:pt idx="6">
                  <c:v>0.22190296663677458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FE-4415-8E19-84194A669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361224"/>
        <c:axId val="-2096267464"/>
      </c:barChart>
      <c:catAx>
        <c:axId val="-20903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6267464"/>
        <c:crosses val="autoZero"/>
        <c:auto val="1"/>
        <c:lblAlgn val="ctr"/>
        <c:lblOffset val="100"/>
        <c:noMultiLvlLbl val="0"/>
      </c:catAx>
      <c:valAx>
        <c:axId val="-2096267464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03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</a:t>
            </a:r>
            <a:r>
              <a:rPr lang="en-US" baseline="0"/>
              <a:t> of Education Among South American Males 18-24:</a:t>
            </a:r>
          </a:p>
          <a:p>
            <a:pPr>
              <a:defRPr/>
            </a:pPr>
            <a:r>
              <a:rPr lang="en-US" baseline="0"/>
              <a:t>Some College, No Degree, 2005-2010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76F5-40AB-ACD4-641EC7500F8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6F5-40AB-ACD4-641EC7500F8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6F5-40AB-ACD4-641EC7500F8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6F5-40AB-ACD4-641EC7500F8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6F5-40AB-ACD4-641EC7500F8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6F5-40AB-ACD4-641EC7500F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(Hispanic_Latino!$A$2,Hispanic_Latino!$A$16:$A$24)</c:f>
              <c:strCache>
                <c:ptCount val="10"/>
                <c:pt idx="0">
                  <c:v>Hispanic/Latino</c:v>
                </c:pt>
                <c:pt idx="1">
                  <c:v>Argentenian</c:v>
                </c:pt>
                <c:pt idx="2">
                  <c:v>Bolivian</c:v>
                </c:pt>
                <c:pt idx="3">
                  <c:v>Chilean</c:v>
                </c:pt>
                <c:pt idx="4">
                  <c:v>Colombian</c:v>
                </c:pt>
                <c:pt idx="5">
                  <c:v>Ecuadorian</c:v>
                </c:pt>
                <c:pt idx="6">
                  <c:v>Paraguayan</c:v>
                </c:pt>
                <c:pt idx="7">
                  <c:v>Peruvian</c:v>
                </c:pt>
                <c:pt idx="8">
                  <c:v>Uruguayan</c:v>
                </c:pt>
                <c:pt idx="9">
                  <c:v>Venezuelan</c:v>
                </c:pt>
              </c:strCache>
            </c:strRef>
          </c:cat>
          <c:val>
            <c:numRef>
              <c:f>(Hispanic_Latino!$R$2,Hispanic_Latino!$R$16:$R$24)</c:f>
              <c:numCache>
                <c:formatCode>0%</c:formatCode>
                <c:ptCount val="10"/>
                <c:pt idx="0">
                  <c:v>0.2464428544092066</c:v>
                </c:pt>
                <c:pt idx="1">
                  <c:v>0.40974882928905915</c:v>
                </c:pt>
                <c:pt idx="2">
                  <c:v>0.4204041399704288</c:v>
                </c:pt>
                <c:pt idx="3">
                  <c:v>0.48190205819730303</c:v>
                </c:pt>
                <c:pt idx="4">
                  <c:v>0.39554716354732955</c:v>
                </c:pt>
                <c:pt idx="5">
                  <c:v>0.31626247822359871</c:v>
                </c:pt>
                <c:pt idx="6">
                  <c:v>0.44301628106255353</c:v>
                </c:pt>
                <c:pt idx="7">
                  <c:v>0.39910760380559041</c:v>
                </c:pt>
                <c:pt idx="8">
                  <c:v>0.35021097046413502</c:v>
                </c:pt>
                <c:pt idx="9">
                  <c:v>0.35059533518186264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5-40AB-ACD4-641EC750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3480840"/>
        <c:axId val="-2060342088"/>
      </c:barChart>
      <c:catAx>
        <c:axId val="-206348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0342088"/>
        <c:crosses val="autoZero"/>
        <c:auto val="1"/>
        <c:lblAlgn val="ctr"/>
        <c:lblOffset val="100"/>
        <c:noMultiLvlLbl val="0"/>
      </c:catAx>
      <c:valAx>
        <c:axId val="-2060342088"/>
        <c:scaling>
          <c:orientation val="minMax"/>
          <c:max val="0.6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34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9" Type="http://schemas.openxmlformats.org/officeDocument/2006/relationships/chart" Target="../charts/chart51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34" Type="http://schemas.openxmlformats.org/officeDocument/2006/relationships/chart" Target="../charts/chart46.xml"/><Relationship Id="rId42" Type="http://schemas.openxmlformats.org/officeDocument/2006/relationships/chart" Target="../charts/chart54.xml"/><Relationship Id="rId47" Type="http://schemas.openxmlformats.org/officeDocument/2006/relationships/chart" Target="../charts/chart59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38" Type="http://schemas.openxmlformats.org/officeDocument/2006/relationships/chart" Target="../charts/chart50.xml"/><Relationship Id="rId46" Type="http://schemas.openxmlformats.org/officeDocument/2006/relationships/chart" Target="../charts/chart58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41" Type="http://schemas.openxmlformats.org/officeDocument/2006/relationships/chart" Target="../charts/chart53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37" Type="http://schemas.openxmlformats.org/officeDocument/2006/relationships/chart" Target="../charts/chart49.xml"/><Relationship Id="rId40" Type="http://schemas.openxmlformats.org/officeDocument/2006/relationships/chart" Target="../charts/chart52.xml"/><Relationship Id="rId45" Type="http://schemas.openxmlformats.org/officeDocument/2006/relationships/chart" Target="../charts/chart57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36" Type="http://schemas.openxmlformats.org/officeDocument/2006/relationships/chart" Target="../charts/chart48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4" Type="http://schemas.openxmlformats.org/officeDocument/2006/relationships/chart" Target="../charts/chart56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Relationship Id="rId35" Type="http://schemas.openxmlformats.org/officeDocument/2006/relationships/chart" Target="../charts/chart47.xml"/><Relationship Id="rId43" Type="http://schemas.openxmlformats.org/officeDocument/2006/relationships/chart" Target="../charts/chart55.xml"/><Relationship Id="rId48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26" Type="http://schemas.openxmlformats.org/officeDocument/2006/relationships/chart" Target="../charts/chart110.xml"/><Relationship Id="rId39" Type="http://schemas.openxmlformats.org/officeDocument/2006/relationships/chart" Target="../charts/chart123.xml"/><Relationship Id="rId3" Type="http://schemas.openxmlformats.org/officeDocument/2006/relationships/chart" Target="../charts/chart87.xml"/><Relationship Id="rId21" Type="http://schemas.openxmlformats.org/officeDocument/2006/relationships/chart" Target="../charts/chart105.xml"/><Relationship Id="rId34" Type="http://schemas.openxmlformats.org/officeDocument/2006/relationships/chart" Target="../charts/chart118.xml"/><Relationship Id="rId42" Type="http://schemas.openxmlformats.org/officeDocument/2006/relationships/chart" Target="../charts/chart126.xml"/><Relationship Id="rId47" Type="http://schemas.openxmlformats.org/officeDocument/2006/relationships/chart" Target="../charts/chart131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5" Type="http://schemas.openxmlformats.org/officeDocument/2006/relationships/chart" Target="../charts/chart109.xml"/><Relationship Id="rId33" Type="http://schemas.openxmlformats.org/officeDocument/2006/relationships/chart" Target="../charts/chart117.xml"/><Relationship Id="rId38" Type="http://schemas.openxmlformats.org/officeDocument/2006/relationships/chart" Target="../charts/chart122.xml"/><Relationship Id="rId46" Type="http://schemas.openxmlformats.org/officeDocument/2006/relationships/chart" Target="../charts/chart130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0" Type="http://schemas.openxmlformats.org/officeDocument/2006/relationships/chart" Target="../charts/chart104.xml"/><Relationship Id="rId29" Type="http://schemas.openxmlformats.org/officeDocument/2006/relationships/chart" Target="../charts/chart113.xml"/><Relationship Id="rId41" Type="http://schemas.openxmlformats.org/officeDocument/2006/relationships/chart" Target="../charts/chart125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24" Type="http://schemas.openxmlformats.org/officeDocument/2006/relationships/chart" Target="../charts/chart108.xml"/><Relationship Id="rId32" Type="http://schemas.openxmlformats.org/officeDocument/2006/relationships/chart" Target="../charts/chart116.xml"/><Relationship Id="rId37" Type="http://schemas.openxmlformats.org/officeDocument/2006/relationships/chart" Target="../charts/chart121.xml"/><Relationship Id="rId40" Type="http://schemas.openxmlformats.org/officeDocument/2006/relationships/chart" Target="../charts/chart124.xml"/><Relationship Id="rId45" Type="http://schemas.openxmlformats.org/officeDocument/2006/relationships/chart" Target="../charts/chart129.xml"/><Relationship Id="rId5" Type="http://schemas.openxmlformats.org/officeDocument/2006/relationships/chart" Target="../charts/chart89.xml"/><Relationship Id="rId15" Type="http://schemas.openxmlformats.org/officeDocument/2006/relationships/chart" Target="../charts/chart99.xml"/><Relationship Id="rId23" Type="http://schemas.openxmlformats.org/officeDocument/2006/relationships/chart" Target="../charts/chart107.xml"/><Relationship Id="rId28" Type="http://schemas.openxmlformats.org/officeDocument/2006/relationships/chart" Target="../charts/chart112.xml"/><Relationship Id="rId36" Type="http://schemas.openxmlformats.org/officeDocument/2006/relationships/chart" Target="../charts/chart120.xml"/><Relationship Id="rId10" Type="http://schemas.openxmlformats.org/officeDocument/2006/relationships/chart" Target="../charts/chart94.xml"/><Relationship Id="rId19" Type="http://schemas.openxmlformats.org/officeDocument/2006/relationships/chart" Target="../charts/chart103.xml"/><Relationship Id="rId31" Type="http://schemas.openxmlformats.org/officeDocument/2006/relationships/chart" Target="../charts/chart115.xml"/><Relationship Id="rId44" Type="http://schemas.openxmlformats.org/officeDocument/2006/relationships/chart" Target="../charts/chart128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Relationship Id="rId22" Type="http://schemas.openxmlformats.org/officeDocument/2006/relationships/chart" Target="../charts/chart106.xml"/><Relationship Id="rId27" Type="http://schemas.openxmlformats.org/officeDocument/2006/relationships/chart" Target="../charts/chart111.xml"/><Relationship Id="rId30" Type="http://schemas.openxmlformats.org/officeDocument/2006/relationships/chart" Target="../charts/chart114.xml"/><Relationship Id="rId35" Type="http://schemas.openxmlformats.org/officeDocument/2006/relationships/chart" Target="../charts/chart119.xml"/><Relationship Id="rId43" Type="http://schemas.openxmlformats.org/officeDocument/2006/relationships/chart" Target="../charts/chart127.xml"/><Relationship Id="rId48" Type="http://schemas.openxmlformats.org/officeDocument/2006/relationships/chart" Target="../charts/chart1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9865</xdr:colOff>
      <xdr:row>41</xdr:row>
      <xdr:rowOff>125261</xdr:rowOff>
    </xdr:from>
    <xdr:to>
      <xdr:col>40</xdr:col>
      <xdr:colOff>818104</xdr:colOff>
      <xdr:row>68</xdr:row>
      <xdr:rowOff>91129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795676</xdr:colOff>
      <xdr:row>12</xdr:row>
      <xdr:rowOff>16006</xdr:rowOff>
    </xdr:from>
    <xdr:to>
      <xdr:col>41</xdr:col>
      <xdr:colOff>11905</xdr:colOff>
      <xdr:row>38</xdr:row>
      <xdr:rowOff>186662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683</xdr:colOff>
      <xdr:row>41</xdr:row>
      <xdr:rowOff>154667</xdr:rowOff>
    </xdr:from>
    <xdr:to>
      <xdr:col>24</xdr:col>
      <xdr:colOff>823235</xdr:colOff>
      <xdr:row>68</xdr:row>
      <xdr:rowOff>111009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17008</xdr:colOff>
      <xdr:row>11</xdr:row>
      <xdr:rowOff>163967</xdr:rowOff>
    </xdr:from>
    <xdr:to>
      <xdr:col>24</xdr:col>
      <xdr:colOff>821530</xdr:colOff>
      <xdr:row>38</xdr:row>
      <xdr:rowOff>132217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278947</xdr:colOff>
      <xdr:row>11</xdr:row>
      <xdr:rowOff>185397</xdr:rowOff>
    </xdr:from>
    <xdr:to>
      <xdr:col>17</xdr:col>
      <xdr:colOff>238124</xdr:colOff>
      <xdr:row>38</xdr:row>
      <xdr:rowOff>140041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16668</xdr:colOff>
      <xdr:row>41</xdr:row>
      <xdr:rowOff>148998</xdr:rowOff>
    </xdr:from>
    <xdr:to>
      <xdr:col>48</xdr:col>
      <xdr:colOff>824907</xdr:colOff>
      <xdr:row>68</xdr:row>
      <xdr:rowOff>117248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BB7662-E5A5-4B05-A58E-4D4D76B2E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778669</xdr:colOff>
      <xdr:row>12</xdr:row>
      <xdr:rowOff>13947</xdr:rowOff>
    </xdr:from>
    <xdr:to>
      <xdr:col>48</xdr:col>
      <xdr:colOff>821531</xdr:colOff>
      <xdr:row>38</xdr:row>
      <xdr:rowOff>184605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5FAECF-7AA7-4D8E-B08D-1C95C87BE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285750</xdr:colOff>
      <xdr:row>41</xdr:row>
      <xdr:rowOff>149678</xdr:rowOff>
    </xdr:from>
    <xdr:to>
      <xdr:col>17</xdr:col>
      <xdr:colOff>163286</xdr:colOff>
      <xdr:row>68</xdr:row>
      <xdr:rowOff>104321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2E7382-FB1E-47CB-B727-0584F7E89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66335</xdr:colOff>
      <xdr:row>11</xdr:row>
      <xdr:rowOff>190500</xdr:rowOff>
    </xdr:from>
    <xdr:to>
      <xdr:col>9</xdr:col>
      <xdr:colOff>47624</xdr:colOff>
      <xdr:row>38</xdr:row>
      <xdr:rowOff>145144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FFBAC9-DC0D-4EB4-BE28-D7406E39C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78242</xdr:colOff>
      <xdr:row>41</xdr:row>
      <xdr:rowOff>175192</xdr:rowOff>
    </xdr:from>
    <xdr:to>
      <xdr:col>9</xdr:col>
      <xdr:colOff>37420</xdr:colOff>
      <xdr:row>68</xdr:row>
      <xdr:rowOff>129835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6AEDD3-D487-426D-8CD3-D9DD04FC6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826293</xdr:colOff>
      <xdr:row>11</xdr:row>
      <xdr:rowOff>171449</xdr:rowOff>
    </xdr:from>
    <xdr:to>
      <xdr:col>33</xdr:col>
      <xdr:colOff>-1</xdr:colOff>
      <xdr:row>38</xdr:row>
      <xdr:rowOff>139699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C14120-6537-4923-8BFD-5A1A57607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4762</xdr:colOff>
      <xdr:row>41</xdr:row>
      <xdr:rowOff>128588</xdr:rowOff>
    </xdr:from>
    <xdr:to>
      <xdr:col>32</xdr:col>
      <xdr:colOff>797377</xdr:colOff>
      <xdr:row>68</xdr:row>
      <xdr:rowOff>94456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047E5F-FEFC-45B4-A5A7-EC2FEB8DA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333374</xdr:colOff>
      <xdr:row>59</xdr:row>
      <xdr:rowOff>111125</xdr:rowOff>
    </xdr:from>
    <xdr:to>
      <xdr:col>124</xdr:col>
      <xdr:colOff>304799</xdr:colOff>
      <xdr:row>86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31750</xdr:colOff>
      <xdr:row>61</xdr:row>
      <xdr:rowOff>34925</xdr:rowOff>
    </xdr:from>
    <xdr:to>
      <xdr:col>54</xdr:col>
      <xdr:colOff>682625</xdr:colOff>
      <xdr:row>88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73025</xdr:colOff>
      <xdr:row>91</xdr:row>
      <xdr:rowOff>0</xdr:rowOff>
    </xdr:from>
    <xdr:to>
      <xdr:col>54</xdr:col>
      <xdr:colOff>723900</xdr:colOff>
      <xdr:row>118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114</xdr:col>
      <xdr:colOff>228600</xdr:colOff>
      <xdr:row>89</xdr:row>
      <xdr:rowOff>114300</xdr:rowOff>
    </xdr:from>
    <xdr:to>
      <xdr:col>124</xdr:col>
      <xdr:colOff>457200</xdr:colOff>
      <xdr:row>117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60325</xdr:colOff>
      <xdr:row>121</xdr:row>
      <xdr:rowOff>25400</xdr:rowOff>
    </xdr:from>
    <xdr:to>
      <xdr:col>54</xdr:col>
      <xdr:colOff>774700</xdr:colOff>
      <xdr:row>148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114</xdr:col>
      <xdr:colOff>209550</xdr:colOff>
      <xdr:row>119</xdr:row>
      <xdr:rowOff>184150</xdr:rowOff>
    </xdr:from>
    <xdr:to>
      <xdr:col>124</xdr:col>
      <xdr:colOff>476250</xdr:colOff>
      <xdr:row>147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6351</xdr:colOff>
      <xdr:row>60</xdr:row>
      <xdr:rowOff>44450</xdr:rowOff>
    </xdr:from>
    <xdr:to>
      <xdr:col>101</xdr:col>
      <xdr:colOff>682626</xdr:colOff>
      <xdr:row>87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91</xdr:col>
      <xdr:colOff>835026</xdr:colOff>
      <xdr:row>90</xdr:row>
      <xdr:rowOff>15875</xdr:rowOff>
    </xdr:from>
    <xdr:to>
      <xdr:col>101</xdr:col>
      <xdr:colOff>714376</xdr:colOff>
      <xdr:row>117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47625</xdr:colOff>
      <xdr:row>119</xdr:row>
      <xdr:rowOff>168275</xdr:rowOff>
    </xdr:from>
    <xdr:to>
      <xdr:col>101</xdr:col>
      <xdr:colOff>714375</xdr:colOff>
      <xdr:row>147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22225</xdr:colOff>
      <xdr:row>26</xdr:row>
      <xdr:rowOff>184150</xdr:rowOff>
    </xdr:from>
    <xdr:to>
      <xdr:col>21</xdr:col>
      <xdr:colOff>593725</xdr:colOff>
      <xdr:row>57</xdr:row>
      <xdr:rowOff>73025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358775</xdr:colOff>
      <xdr:row>26</xdr:row>
      <xdr:rowOff>47625</xdr:rowOff>
    </xdr:from>
    <xdr:to>
      <xdr:col>124</xdr:col>
      <xdr:colOff>168275</xdr:colOff>
      <xdr:row>56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47625</xdr:colOff>
      <xdr:row>27</xdr:row>
      <xdr:rowOff>15875</xdr:rowOff>
    </xdr:from>
    <xdr:to>
      <xdr:col>101</xdr:col>
      <xdr:colOff>682625</xdr:colOff>
      <xdr:row>57</xdr:row>
      <xdr:rowOff>111125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15875</xdr:colOff>
      <xdr:row>27</xdr:row>
      <xdr:rowOff>15875</xdr:rowOff>
    </xdr:from>
    <xdr:to>
      <xdr:col>54</xdr:col>
      <xdr:colOff>650875</xdr:colOff>
      <xdr:row>57</xdr:row>
      <xdr:rowOff>111125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31750</xdr:colOff>
      <xdr:row>61</xdr:row>
      <xdr:rowOff>15875</xdr:rowOff>
    </xdr:from>
    <xdr:to>
      <xdr:col>21</xdr:col>
      <xdr:colOff>587375</xdr:colOff>
      <xdr:row>88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90</xdr:row>
      <xdr:rowOff>190500</xdr:rowOff>
    </xdr:from>
    <xdr:to>
      <xdr:col>21</xdr:col>
      <xdr:colOff>555625</xdr:colOff>
      <xdr:row>118</xdr:row>
      <xdr:rowOff>111125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793750</xdr:colOff>
      <xdr:row>120</xdr:row>
      <xdr:rowOff>190500</xdr:rowOff>
    </xdr:from>
    <xdr:to>
      <xdr:col>21</xdr:col>
      <xdr:colOff>587375</xdr:colOff>
      <xdr:row>148</xdr:row>
      <xdr:rowOff>111125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125</xdr:col>
      <xdr:colOff>460375</xdr:colOff>
      <xdr:row>26</xdr:row>
      <xdr:rowOff>190500</xdr:rowOff>
    </xdr:from>
    <xdr:to>
      <xdr:col>135</xdr:col>
      <xdr:colOff>254000</xdr:colOff>
      <xdr:row>57</xdr:row>
      <xdr:rowOff>79375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125</xdr:col>
      <xdr:colOff>460375</xdr:colOff>
      <xdr:row>59</xdr:row>
      <xdr:rowOff>47625</xdr:rowOff>
    </xdr:from>
    <xdr:to>
      <xdr:col>135</xdr:col>
      <xdr:colOff>254000</xdr:colOff>
      <xdr:row>86</xdr:row>
      <xdr:rowOff>174625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125</xdr:col>
      <xdr:colOff>476250</xdr:colOff>
      <xdr:row>89</xdr:row>
      <xdr:rowOff>63500</xdr:rowOff>
    </xdr:from>
    <xdr:to>
      <xdr:col>135</xdr:col>
      <xdr:colOff>269875</xdr:colOff>
      <xdr:row>116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125</xdr:col>
      <xdr:colOff>460375</xdr:colOff>
      <xdr:row>119</xdr:row>
      <xdr:rowOff>158750</xdr:rowOff>
    </xdr:from>
    <xdr:to>
      <xdr:col>135</xdr:col>
      <xdr:colOff>317500</xdr:colOff>
      <xdr:row>147</xdr:row>
      <xdr:rowOff>79375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793750</xdr:colOff>
      <xdr:row>57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36CF9A-7039-440D-B218-FCCAEEB7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10</xdr:col>
      <xdr:colOff>793750</xdr:colOff>
      <xdr:row>88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D4E95C-756F-4B34-8AC8-402C7E2D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10</xdr:col>
      <xdr:colOff>793750</xdr:colOff>
      <xdr:row>118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651A88-5619-4E1F-A049-FCA5B0F9C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1397000</xdr:colOff>
      <xdr:row>120</xdr:row>
      <xdr:rowOff>190500</xdr:rowOff>
    </xdr:from>
    <xdr:to>
      <xdr:col>10</xdr:col>
      <xdr:colOff>809625</xdr:colOff>
      <xdr:row>148</xdr:row>
      <xdr:rowOff>111125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89D29C7-3E79-46AB-A045-635455744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825500</xdr:colOff>
      <xdr:row>26</xdr:row>
      <xdr:rowOff>142875</xdr:rowOff>
    </xdr:from>
    <xdr:to>
      <xdr:col>32</xdr:col>
      <xdr:colOff>635000</xdr:colOff>
      <xdr:row>57</xdr:row>
      <xdr:rowOff>31750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F77D72A-585C-4BFF-B957-E0DE0CDCC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32</xdr:col>
      <xdr:colOff>635000</xdr:colOff>
      <xdr:row>88</xdr:row>
      <xdr:rowOff>127000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EE1AAD6-1548-442B-9D1D-E3D02E70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32</xdr:col>
      <xdr:colOff>635000</xdr:colOff>
      <xdr:row>118</xdr:row>
      <xdr:rowOff>127000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D72917-45E4-4EE9-9A6C-A8F6C8DF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32</xdr:col>
      <xdr:colOff>698500</xdr:colOff>
      <xdr:row>148</xdr:row>
      <xdr:rowOff>127000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A9ACDC3-97EA-459D-9053-F65EBBC9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0</xdr:colOff>
      <xdr:row>27</xdr:row>
      <xdr:rowOff>0</xdr:rowOff>
    </xdr:from>
    <xdr:to>
      <xdr:col>43</xdr:col>
      <xdr:colOff>650875</xdr:colOff>
      <xdr:row>57</xdr:row>
      <xdr:rowOff>95250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BB926EF-A824-4ADE-A823-FD2FD93F7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0</xdr:colOff>
      <xdr:row>61</xdr:row>
      <xdr:rowOff>0</xdr:rowOff>
    </xdr:from>
    <xdr:to>
      <xdr:col>43</xdr:col>
      <xdr:colOff>635000</xdr:colOff>
      <xdr:row>88</xdr:row>
      <xdr:rowOff>127000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3826577-F7F2-45AD-B75F-66EA05D3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0</xdr:colOff>
      <xdr:row>91</xdr:row>
      <xdr:rowOff>0</xdr:rowOff>
    </xdr:from>
    <xdr:to>
      <xdr:col>43</xdr:col>
      <xdr:colOff>635000</xdr:colOff>
      <xdr:row>118</xdr:row>
      <xdr:rowOff>127000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DF25F90-9F46-4B3D-BCB1-34BE5FCDB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34</xdr:col>
      <xdr:colOff>0</xdr:colOff>
      <xdr:row>121</xdr:row>
      <xdr:rowOff>0</xdr:rowOff>
    </xdr:from>
    <xdr:to>
      <xdr:col>43</xdr:col>
      <xdr:colOff>698500</xdr:colOff>
      <xdr:row>148</xdr:row>
      <xdr:rowOff>127000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915BDE1-270C-4F60-92E9-8D947DA2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56</xdr:col>
      <xdr:colOff>0</xdr:colOff>
      <xdr:row>27</xdr:row>
      <xdr:rowOff>0</xdr:rowOff>
    </xdr:from>
    <xdr:to>
      <xdr:col>65</xdr:col>
      <xdr:colOff>666750</xdr:colOff>
      <xdr:row>57</xdr:row>
      <xdr:rowOff>95250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D13B10F-E86E-460F-A214-A8FF74197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56</xdr:col>
      <xdr:colOff>0</xdr:colOff>
      <xdr:row>61</xdr:row>
      <xdr:rowOff>0</xdr:rowOff>
    </xdr:from>
    <xdr:to>
      <xdr:col>65</xdr:col>
      <xdr:colOff>682625</xdr:colOff>
      <xdr:row>88</xdr:row>
      <xdr:rowOff>127000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A2E1E81-FA6F-4AE6-9163-CF498E1AE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56</xdr:col>
      <xdr:colOff>0</xdr:colOff>
      <xdr:row>91</xdr:row>
      <xdr:rowOff>0</xdr:rowOff>
    </xdr:from>
    <xdr:to>
      <xdr:col>65</xdr:col>
      <xdr:colOff>682625</xdr:colOff>
      <xdr:row>118</xdr:row>
      <xdr:rowOff>127000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1980733-69CA-4CF0-9FAD-F30EB72A1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0</xdr:colOff>
      <xdr:row>121</xdr:row>
      <xdr:rowOff>0</xdr:rowOff>
    </xdr:from>
    <xdr:to>
      <xdr:col>65</xdr:col>
      <xdr:colOff>746125</xdr:colOff>
      <xdr:row>148</xdr:row>
      <xdr:rowOff>127000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E42C6E7-4A87-4C31-8409-A3D394CE8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0</xdr:colOff>
      <xdr:row>27</xdr:row>
      <xdr:rowOff>0</xdr:rowOff>
    </xdr:from>
    <xdr:to>
      <xdr:col>79</xdr:col>
      <xdr:colOff>650875</xdr:colOff>
      <xdr:row>57</xdr:row>
      <xdr:rowOff>95250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106A50D-E2CE-4178-BBA3-22C75FCD6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70</xdr:col>
      <xdr:colOff>0</xdr:colOff>
      <xdr:row>60</xdr:row>
      <xdr:rowOff>0</xdr:rowOff>
    </xdr:from>
    <xdr:to>
      <xdr:col>79</xdr:col>
      <xdr:colOff>650875</xdr:colOff>
      <xdr:row>87</xdr:row>
      <xdr:rowOff>127000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90B0B47-EA38-4A08-8260-92650ABE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70</xdr:col>
      <xdr:colOff>0</xdr:colOff>
      <xdr:row>90</xdr:row>
      <xdr:rowOff>0</xdr:rowOff>
    </xdr:from>
    <xdr:to>
      <xdr:col>79</xdr:col>
      <xdr:colOff>650875</xdr:colOff>
      <xdr:row>117</xdr:row>
      <xdr:rowOff>127000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7515B31-D5D0-4D90-A567-F5464F641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70</xdr:col>
      <xdr:colOff>0</xdr:colOff>
      <xdr:row>120</xdr:row>
      <xdr:rowOff>0</xdr:rowOff>
    </xdr:from>
    <xdr:to>
      <xdr:col>79</xdr:col>
      <xdr:colOff>714375</xdr:colOff>
      <xdr:row>147</xdr:row>
      <xdr:rowOff>127000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6BC17BF-2366-414B-B741-5615472A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81</xdr:col>
      <xdr:colOff>0</xdr:colOff>
      <xdr:row>27</xdr:row>
      <xdr:rowOff>0</xdr:rowOff>
    </xdr:from>
    <xdr:to>
      <xdr:col>90</xdr:col>
      <xdr:colOff>650875</xdr:colOff>
      <xdr:row>57</xdr:row>
      <xdr:rowOff>95250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40C272-6235-4AB9-BB2C-EDBA0D8A2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81</xdr:col>
      <xdr:colOff>0</xdr:colOff>
      <xdr:row>60</xdr:row>
      <xdr:rowOff>0</xdr:rowOff>
    </xdr:from>
    <xdr:to>
      <xdr:col>90</xdr:col>
      <xdr:colOff>650875</xdr:colOff>
      <xdr:row>87</xdr:row>
      <xdr:rowOff>127000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EB0124F-34F2-420E-9F98-E1E83D3E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81</xdr:col>
      <xdr:colOff>0</xdr:colOff>
      <xdr:row>90</xdr:row>
      <xdr:rowOff>0</xdr:rowOff>
    </xdr:from>
    <xdr:to>
      <xdr:col>90</xdr:col>
      <xdr:colOff>650875</xdr:colOff>
      <xdr:row>117</xdr:row>
      <xdr:rowOff>127000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FBD3FEE-30F2-46AE-9989-943FCE57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81</xdr:col>
      <xdr:colOff>0</xdr:colOff>
      <xdr:row>120</xdr:row>
      <xdr:rowOff>0</xdr:rowOff>
    </xdr:from>
    <xdr:to>
      <xdr:col>90</xdr:col>
      <xdr:colOff>714375</xdr:colOff>
      <xdr:row>147</xdr:row>
      <xdr:rowOff>127000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A8EF8EB-C839-412D-B3C2-500D64657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103</xdr:col>
      <xdr:colOff>0</xdr:colOff>
      <xdr:row>27</xdr:row>
      <xdr:rowOff>0</xdr:rowOff>
    </xdr:from>
    <xdr:to>
      <xdr:col>112</xdr:col>
      <xdr:colOff>650875</xdr:colOff>
      <xdr:row>57</xdr:row>
      <xdr:rowOff>95250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B6F4579-1004-4C3B-8E19-9D8CD96BB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103</xdr:col>
      <xdr:colOff>0</xdr:colOff>
      <xdr:row>60</xdr:row>
      <xdr:rowOff>0</xdr:rowOff>
    </xdr:from>
    <xdr:to>
      <xdr:col>112</xdr:col>
      <xdr:colOff>635000</xdr:colOff>
      <xdr:row>87</xdr:row>
      <xdr:rowOff>127000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8653241-7450-4024-AF73-1A221708D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103</xdr:col>
      <xdr:colOff>0</xdr:colOff>
      <xdr:row>90</xdr:row>
      <xdr:rowOff>0</xdr:rowOff>
    </xdr:from>
    <xdr:to>
      <xdr:col>112</xdr:col>
      <xdr:colOff>635000</xdr:colOff>
      <xdr:row>117</xdr:row>
      <xdr:rowOff>127000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A3A7F44-4FE8-4E1D-97DD-E2BAB608E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103</xdr:col>
      <xdr:colOff>0</xdr:colOff>
      <xdr:row>120</xdr:row>
      <xdr:rowOff>0</xdr:rowOff>
    </xdr:from>
    <xdr:to>
      <xdr:col>112</xdr:col>
      <xdr:colOff>698500</xdr:colOff>
      <xdr:row>147</xdr:row>
      <xdr:rowOff>127000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270E8A5-904E-480D-AA15-DD51DEEF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5443</xdr:colOff>
      <xdr:row>24</xdr:row>
      <xdr:rowOff>2721</xdr:rowOff>
    </xdr:from>
    <xdr:to>
      <xdr:col>52</xdr:col>
      <xdr:colOff>512537</xdr:colOff>
      <xdr:row>55</xdr:row>
      <xdr:rowOff>91621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17688</xdr:colOff>
      <xdr:row>24</xdr:row>
      <xdr:rowOff>0</xdr:rowOff>
    </xdr:from>
    <xdr:to>
      <xdr:col>119</xdr:col>
      <xdr:colOff>662214</xdr:colOff>
      <xdr:row>55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5443</xdr:colOff>
      <xdr:row>57</xdr:row>
      <xdr:rowOff>168729</xdr:rowOff>
    </xdr:from>
    <xdr:to>
      <xdr:col>52</xdr:col>
      <xdr:colOff>512537</xdr:colOff>
      <xdr:row>86</xdr:row>
      <xdr:rowOff>91621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110</xdr:col>
      <xdr:colOff>17688</xdr:colOff>
      <xdr:row>57</xdr:row>
      <xdr:rowOff>190501</xdr:rowOff>
    </xdr:from>
    <xdr:to>
      <xdr:col>119</xdr:col>
      <xdr:colOff>662214</xdr:colOff>
      <xdr:row>86</xdr:row>
      <xdr:rowOff>113393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816428</xdr:colOff>
      <xdr:row>24</xdr:row>
      <xdr:rowOff>0</xdr:rowOff>
    </xdr:from>
    <xdr:to>
      <xdr:col>97</xdr:col>
      <xdr:colOff>607786</xdr:colOff>
      <xdr:row>55</xdr:row>
      <xdr:rowOff>113393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816428</xdr:colOff>
      <xdr:row>57</xdr:row>
      <xdr:rowOff>190501</xdr:rowOff>
    </xdr:from>
    <xdr:to>
      <xdr:col>97</xdr:col>
      <xdr:colOff>607786</xdr:colOff>
      <xdr:row>86</xdr:row>
      <xdr:rowOff>113393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408214</xdr:colOff>
      <xdr:row>24</xdr:row>
      <xdr:rowOff>13607</xdr:rowOff>
    </xdr:from>
    <xdr:to>
      <xdr:col>20</xdr:col>
      <xdr:colOff>308429</xdr:colOff>
      <xdr:row>55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408214</xdr:colOff>
      <xdr:row>58</xdr:row>
      <xdr:rowOff>0</xdr:rowOff>
    </xdr:from>
    <xdr:to>
      <xdr:col>20</xdr:col>
      <xdr:colOff>308429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120</xdr:col>
      <xdr:colOff>625928</xdr:colOff>
      <xdr:row>23</xdr:row>
      <xdr:rowOff>190500</xdr:rowOff>
    </xdr:from>
    <xdr:to>
      <xdr:col>130</xdr:col>
      <xdr:colOff>417285</xdr:colOff>
      <xdr:row>55</xdr:row>
      <xdr:rowOff>99786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120</xdr:col>
      <xdr:colOff>625928</xdr:colOff>
      <xdr:row>57</xdr:row>
      <xdr:rowOff>176894</xdr:rowOff>
    </xdr:from>
    <xdr:to>
      <xdr:col>130</xdr:col>
      <xdr:colOff>417285</xdr:colOff>
      <xdr:row>86</xdr:row>
      <xdr:rowOff>99786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240393</xdr:colOff>
      <xdr:row>55</xdr:row>
      <xdr:rowOff>113393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07BD70-4B4E-4049-B944-0DDDD0CE4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57</xdr:row>
      <xdr:rowOff>190501</xdr:rowOff>
    </xdr:from>
    <xdr:to>
      <xdr:col>9</xdr:col>
      <xdr:colOff>240393</xdr:colOff>
      <xdr:row>86</xdr:row>
      <xdr:rowOff>113393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D9BB1-607F-4AC3-8C13-4F3694A8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30</xdr:col>
      <xdr:colOff>635000</xdr:colOff>
      <xdr:row>55</xdr:row>
      <xdr:rowOff>113393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70769C-1004-4707-A26F-74F046CAF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57</xdr:row>
      <xdr:rowOff>190501</xdr:rowOff>
    </xdr:from>
    <xdr:to>
      <xdr:col>30</xdr:col>
      <xdr:colOff>635000</xdr:colOff>
      <xdr:row>86</xdr:row>
      <xdr:rowOff>113393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39B7B2-F91D-4C6C-BFB2-FA2E1F041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24</xdr:row>
      <xdr:rowOff>0</xdr:rowOff>
    </xdr:from>
    <xdr:to>
      <xdr:col>41</xdr:col>
      <xdr:colOff>635000</xdr:colOff>
      <xdr:row>55</xdr:row>
      <xdr:rowOff>113393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E59A3E-A888-42B4-9981-3A5A71353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57</xdr:row>
      <xdr:rowOff>190501</xdr:rowOff>
    </xdr:from>
    <xdr:to>
      <xdr:col>41</xdr:col>
      <xdr:colOff>635000</xdr:colOff>
      <xdr:row>86</xdr:row>
      <xdr:rowOff>113393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9B9C39-F809-4A5A-9A68-DD569902C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54</xdr:col>
      <xdr:colOff>0</xdr:colOff>
      <xdr:row>24</xdr:row>
      <xdr:rowOff>0</xdr:rowOff>
    </xdr:from>
    <xdr:to>
      <xdr:col>63</xdr:col>
      <xdr:colOff>534307</xdr:colOff>
      <xdr:row>55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143E48-583F-4059-B0A4-AC0BE232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0</xdr:colOff>
      <xdr:row>58</xdr:row>
      <xdr:rowOff>0</xdr:rowOff>
    </xdr:from>
    <xdr:to>
      <xdr:col>63</xdr:col>
      <xdr:colOff>534307</xdr:colOff>
      <xdr:row>86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658127E-86AE-45AE-B408-ABC27D7D9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0</xdr:colOff>
      <xdr:row>24</xdr:row>
      <xdr:rowOff>0</xdr:rowOff>
    </xdr:from>
    <xdr:to>
      <xdr:col>75</xdr:col>
      <xdr:colOff>662214</xdr:colOff>
      <xdr:row>55</xdr:row>
      <xdr:rowOff>113393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2C0148-9713-4352-9D6E-7B9E9D02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0</xdr:colOff>
      <xdr:row>57</xdr:row>
      <xdr:rowOff>190501</xdr:rowOff>
    </xdr:from>
    <xdr:to>
      <xdr:col>75</xdr:col>
      <xdr:colOff>662214</xdr:colOff>
      <xdr:row>86</xdr:row>
      <xdr:rowOff>113393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247536-0160-4A88-A252-1AD2BEC2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77</xdr:col>
      <xdr:colOff>0</xdr:colOff>
      <xdr:row>24</xdr:row>
      <xdr:rowOff>0</xdr:rowOff>
    </xdr:from>
    <xdr:to>
      <xdr:col>86</xdr:col>
      <xdr:colOff>635000</xdr:colOff>
      <xdr:row>55</xdr:row>
      <xdr:rowOff>113393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5BF0C2-3C99-4BCB-ACCC-0EACD5AB9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77</xdr:col>
      <xdr:colOff>0</xdr:colOff>
      <xdr:row>57</xdr:row>
      <xdr:rowOff>190501</xdr:rowOff>
    </xdr:from>
    <xdr:to>
      <xdr:col>86</xdr:col>
      <xdr:colOff>635000</xdr:colOff>
      <xdr:row>86</xdr:row>
      <xdr:rowOff>113393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F2F3507-906F-42C5-9A3A-6941FC73E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99</xdr:col>
      <xdr:colOff>0</xdr:colOff>
      <xdr:row>24</xdr:row>
      <xdr:rowOff>0</xdr:rowOff>
    </xdr:from>
    <xdr:to>
      <xdr:col>108</xdr:col>
      <xdr:colOff>635000</xdr:colOff>
      <xdr:row>55</xdr:row>
      <xdr:rowOff>113393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1F111A-FE04-420B-9EC7-2941B0A48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99</xdr:col>
      <xdr:colOff>0</xdr:colOff>
      <xdr:row>57</xdr:row>
      <xdr:rowOff>190501</xdr:rowOff>
    </xdr:from>
    <xdr:to>
      <xdr:col>108</xdr:col>
      <xdr:colOff>635000</xdr:colOff>
      <xdr:row>86</xdr:row>
      <xdr:rowOff>113393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843FC79-7F0B-443D-BA9B-2C6E8058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63</xdr:row>
      <xdr:rowOff>17318</xdr:rowOff>
    </xdr:from>
    <xdr:to>
      <xdr:col>21</xdr:col>
      <xdr:colOff>635000</xdr:colOff>
      <xdr:row>92</xdr:row>
      <xdr:rowOff>144318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95</xdr:row>
      <xdr:rowOff>17318</xdr:rowOff>
    </xdr:from>
    <xdr:to>
      <xdr:col>21</xdr:col>
      <xdr:colOff>635000</xdr:colOff>
      <xdr:row>124</xdr:row>
      <xdr:rowOff>144318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127</xdr:row>
      <xdr:rowOff>17319</xdr:rowOff>
    </xdr:from>
    <xdr:to>
      <xdr:col>21</xdr:col>
      <xdr:colOff>635000</xdr:colOff>
      <xdr:row>156</xdr:row>
      <xdr:rowOff>144318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762000</xdr:colOff>
      <xdr:row>59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5D70AAF-FCB9-4031-B977-0086F0EC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714375</xdr:colOff>
      <xdr:row>59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9FF2551-001D-49F6-912F-AC4DA5EDE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27</xdr:row>
      <xdr:rowOff>17318</xdr:rowOff>
    </xdr:from>
    <xdr:to>
      <xdr:col>32</xdr:col>
      <xdr:colOff>714375</xdr:colOff>
      <xdr:row>59</xdr:row>
      <xdr:rowOff>112568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6353EBC-F53B-49F1-91E3-83D105976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17319</xdr:colOff>
      <xdr:row>26</xdr:row>
      <xdr:rowOff>190500</xdr:rowOff>
    </xdr:from>
    <xdr:to>
      <xdr:col>43</xdr:col>
      <xdr:colOff>731694</xdr:colOff>
      <xdr:row>59</xdr:row>
      <xdr:rowOff>77932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6B5DFD8-B30F-4615-9B90-270E103C1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17318</xdr:colOff>
      <xdr:row>27</xdr:row>
      <xdr:rowOff>17318</xdr:rowOff>
    </xdr:from>
    <xdr:to>
      <xdr:col>54</xdr:col>
      <xdr:colOff>731693</xdr:colOff>
      <xdr:row>59</xdr:row>
      <xdr:rowOff>112568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F6FB931-4BA8-4C7D-8765-BFB762C7B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26</xdr:row>
      <xdr:rowOff>207817</xdr:rowOff>
    </xdr:from>
    <xdr:to>
      <xdr:col>65</xdr:col>
      <xdr:colOff>714375</xdr:colOff>
      <xdr:row>59</xdr:row>
      <xdr:rowOff>95249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DFA767D-B0DC-4DF0-B881-3C61E21CA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10</xdr:col>
      <xdr:colOff>635000</xdr:colOff>
      <xdr:row>92</xdr:row>
      <xdr:rowOff>127000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EDAD523-71A2-4350-8369-B33BFC3CE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10</xdr:col>
      <xdr:colOff>635000</xdr:colOff>
      <xdr:row>124</xdr:row>
      <xdr:rowOff>127000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9103467-FC50-4342-8290-D5495848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10</xdr:col>
      <xdr:colOff>635000</xdr:colOff>
      <xdr:row>156</xdr:row>
      <xdr:rowOff>126999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6A9CE27-60D1-4046-8915-36CB23F54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63</xdr:row>
      <xdr:rowOff>0</xdr:rowOff>
    </xdr:from>
    <xdr:to>
      <xdr:col>32</xdr:col>
      <xdr:colOff>635000</xdr:colOff>
      <xdr:row>92</xdr:row>
      <xdr:rowOff>127000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8B1F770-22BC-422E-A0DB-8561F25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32</xdr:col>
      <xdr:colOff>635000</xdr:colOff>
      <xdr:row>124</xdr:row>
      <xdr:rowOff>127000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780F64C-DB99-4372-B214-7F3D79392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127</xdr:row>
      <xdr:rowOff>0</xdr:rowOff>
    </xdr:from>
    <xdr:to>
      <xdr:col>32</xdr:col>
      <xdr:colOff>635000</xdr:colOff>
      <xdr:row>156</xdr:row>
      <xdr:rowOff>126999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8780BC-0CAC-4DF8-A308-AF82F084F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0</xdr:colOff>
      <xdr:row>63</xdr:row>
      <xdr:rowOff>0</xdr:rowOff>
    </xdr:from>
    <xdr:to>
      <xdr:col>43</xdr:col>
      <xdr:colOff>635000</xdr:colOff>
      <xdr:row>92</xdr:row>
      <xdr:rowOff>127000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CA9DB8-1FDC-4561-9ADB-56BF8439D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0</xdr:colOff>
      <xdr:row>95</xdr:row>
      <xdr:rowOff>0</xdr:rowOff>
    </xdr:from>
    <xdr:to>
      <xdr:col>43</xdr:col>
      <xdr:colOff>635000</xdr:colOff>
      <xdr:row>124</xdr:row>
      <xdr:rowOff>127000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4A7CC9F-CDF1-41FE-82EE-422D0F586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127</xdr:row>
      <xdr:rowOff>0</xdr:rowOff>
    </xdr:from>
    <xdr:to>
      <xdr:col>43</xdr:col>
      <xdr:colOff>635000</xdr:colOff>
      <xdr:row>156</xdr:row>
      <xdr:rowOff>126999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8F07BAA-51A9-4117-BD74-3DAD22AA8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0</xdr:colOff>
      <xdr:row>63</xdr:row>
      <xdr:rowOff>0</xdr:rowOff>
    </xdr:from>
    <xdr:to>
      <xdr:col>54</xdr:col>
      <xdr:colOff>635000</xdr:colOff>
      <xdr:row>92</xdr:row>
      <xdr:rowOff>127000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642B725-0D5C-4945-BF9E-A431B88F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95</xdr:row>
      <xdr:rowOff>0</xdr:rowOff>
    </xdr:from>
    <xdr:to>
      <xdr:col>54</xdr:col>
      <xdr:colOff>635000</xdr:colOff>
      <xdr:row>124</xdr:row>
      <xdr:rowOff>127000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94A20A2-E754-49AC-A8C4-4C72DF778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127</xdr:row>
      <xdr:rowOff>0</xdr:rowOff>
    </xdr:from>
    <xdr:to>
      <xdr:col>54</xdr:col>
      <xdr:colOff>635000</xdr:colOff>
      <xdr:row>156</xdr:row>
      <xdr:rowOff>126999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EB16908-CA53-4D1E-BC19-E95601391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0</xdr:colOff>
      <xdr:row>63</xdr:row>
      <xdr:rowOff>0</xdr:rowOff>
    </xdr:from>
    <xdr:to>
      <xdr:col>65</xdr:col>
      <xdr:colOff>635000</xdr:colOff>
      <xdr:row>92</xdr:row>
      <xdr:rowOff>127000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9C353F1-694C-46DC-99AB-CC3357D73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0</xdr:colOff>
      <xdr:row>95</xdr:row>
      <xdr:rowOff>0</xdr:rowOff>
    </xdr:from>
    <xdr:to>
      <xdr:col>65</xdr:col>
      <xdr:colOff>635000</xdr:colOff>
      <xdr:row>124</xdr:row>
      <xdr:rowOff>127000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6765DEC-C9F4-4EA1-9360-1187E40BA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127</xdr:row>
      <xdr:rowOff>0</xdr:rowOff>
    </xdr:from>
    <xdr:to>
      <xdr:col>65</xdr:col>
      <xdr:colOff>635000</xdr:colOff>
      <xdr:row>156</xdr:row>
      <xdr:rowOff>126999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4CEE8C7-508F-4FC1-AE86-7DE573C50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69</xdr:col>
      <xdr:colOff>0</xdr:colOff>
      <xdr:row>26</xdr:row>
      <xdr:rowOff>0</xdr:rowOff>
    </xdr:from>
    <xdr:to>
      <xdr:col>78</xdr:col>
      <xdr:colOff>714374</xdr:colOff>
      <xdr:row>58</xdr:row>
      <xdr:rowOff>104775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0FC66EE-A24B-45F8-99A7-E7E0AD9A8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0</xdr:colOff>
      <xdr:row>62</xdr:row>
      <xdr:rowOff>9527</xdr:rowOff>
    </xdr:from>
    <xdr:to>
      <xdr:col>78</xdr:col>
      <xdr:colOff>634999</xdr:colOff>
      <xdr:row>91</xdr:row>
      <xdr:rowOff>136526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D25F36E-EF6D-46B2-91E5-D8DCE3307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0</xdr:colOff>
      <xdr:row>94</xdr:row>
      <xdr:rowOff>9526</xdr:rowOff>
    </xdr:from>
    <xdr:to>
      <xdr:col>78</xdr:col>
      <xdr:colOff>634999</xdr:colOff>
      <xdr:row>123</xdr:row>
      <xdr:rowOff>136526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58CED04-4DBA-4194-944A-C05D4C54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69</xdr:col>
      <xdr:colOff>0</xdr:colOff>
      <xdr:row>126</xdr:row>
      <xdr:rowOff>9526</xdr:rowOff>
    </xdr:from>
    <xdr:to>
      <xdr:col>78</xdr:col>
      <xdr:colOff>634999</xdr:colOff>
      <xdr:row>155</xdr:row>
      <xdr:rowOff>136526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A38DD8A-C859-4FE4-A796-0270BDA5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80</xdr:col>
      <xdr:colOff>0</xdr:colOff>
      <xdr:row>26</xdr:row>
      <xdr:rowOff>0</xdr:rowOff>
    </xdr:from>
    <xdr:to>
      <xdr:col>89</xdr:col>
      <xdr:colOff>714374</xdr:colOff>
      <xdr:row>58</xdr:row>
      <xdr:rowOff>104775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F34EB4A-249B-4C65-BA1F-F3E49DE1D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80</xdr:col>
      <xdr:colOff>0</xdr:colOff>
      <xdr:row>62</xdr:row>
      <xdr:rowOff>9527</xdr:rowOff>
    </xdr:from>
    <xdr:to>
      <xdr:col>89</xdr:col>
      <xdr:colOff>634999</xdr:colOff>
      <xdr:row>91</xdr:row>
      <xdr:rowOff>136526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9DE8403-626F-4582-B280-815B72B9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80</xdr:col>
      <xdr:colOff>0</xdr:colOff>
      <xdr:row>94</xdr:row>
      <xdr:rowOff>9526</xdr:rowOff>
    </xdr:from>
    <xdr:to>
      <xdr:col>89</xdr:col>
      <xdr:colOff>634999</xdr:colOff>
      <xdr:row>123</xdr:row>
      <xdr:rowOff>136526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E382A96-7664-48E8-A2B8-4F575E66C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80</xdr:col>
      <xdr:colOff>0</xdr:colOff>
      <xdr:row>126</xdr:row>
      <xdr:rowOff>9526</xdr:rowOff>
    </xdr:from>
    <xdr:to>
      <xdr:col>89</xdr:col>
      <xdr:colOff>634999</xdr:colOff>
      <xdr:row>155</xdr:row>
      <xdr:rowOff>136526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638BA4E-524F-45EC-BE61-376AD9B3D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91</xdr:col>
      <xdr:colOff>0</xdr:colOff>
      <xdr:row>26</xdr:row>
      <xdr:rowOff>0</xdr:rowOff>
    </xdr:from>
    <xdr:to>
      <xdr:col>100</xdr:col>
      <xdr:colOff>714374</xdr:colOff>
      <xdr:row>58</xdr:row>
      <xdr:rowOff>104775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A2453B1-F102-4AF2-B496-25C4EA266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91</xdr:col>
      <xdr:colOff>0</xdr:colOff>
      <xdr:row>62</xdr:row>
      <xdr:rowOff>0</xdr:rowOff>
    </xdr:from>
    <xdr:to>
      <xdr:col>100</xdr:col>
      <xdr:colOff>634999</xdr:colOff>
      <xdr:row>91</xdr:row>
      <xdr:rowOff>126999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E12CD91-2EF8-4624-867E-5E0126980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91</xdr:col>
      <xdr:colOff>0</xdr:colOff>
      <xdr:row>93</xdr:row>
      <xdr:rowOff>207817</xdr:rowOff>
    </xdr:from>
    <xdr:to>
      <xdr:col>100</xdr:col>
      <xdr:colOff>634999</xdr:colOff>
      <xdr:row>123</xdr:row>
      <xdr:rowOff>126999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B72E902-F697-4447-B0DF-DA80BE0A4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91</xdr:col>
      <xdr:colOff>0</xdr:colOff>
      <xdr:row>125</xdr:row>
      <xdr:rowOff>207817</xdr:rowOff>
    </xdr:from>
    <xdr:to>
      <xdr:col>100</xdr:col>
      <xdr:colOff>634999</xdr:colOff>
      <xdr:row>155</xdr:row>
      <xdr:rowOff>126999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4D886D2-1EFE-4AB4-BAFE-FAF20023A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102</xdr:col>
      <xdr:colOff>0</xdr:colOff>
      <xdr:row>26</xdr:row>
      <xdr:rowOff>0</xdr:rowOff>
    </xdr:from>
    <xdr:to>
      <xdr:col>111</xdr:col>
      <xdr:colOff>714374</xdr:colOff>
      <xdr:row>58</xdr:row>
      <xdr:rowOff>104775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1BA22F3-7334-471E-9D97-341F9FF40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102</xdr:col>
      <xdr:colOff>0</xdr:colOff>
      <xdr:row>62</xdr:row>
      <xdr:rowOff>0</xdr:rowOff>
    </xdr:from>
    <xdr:to>
      <xdr:col>111</xdr:col>
      <xdr:colOff>634999</xdr:colOff>
      <xdr:row>91</xdr:row>
      <xdr:rowOff>126999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DABECFDB-5865-4DFB-9BCF-70B79EB37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102</xdr:col>
      <xdr:colOff>0</xdr:colOff>
      <xdr:row>93</xdr:row>
      <xdr:rowOff>198292</xdr:rowOff>
    </xdr:from>
    <xdr:to>
      <xdr:col>111</xdr:col>
      <xdr:colOff>634999</xdr:colOff>
      <xdr:row>123</xdr:row>
      <xdr:rowOff>126999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0150ECD-504B-4F45-B662-F69CBE282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102</xdr:col>
      <xdr:colOff>0</xdr:colOff>
      <xdr:row>125</xdr:row>
      <xdr:rowOff>198292</xdr:rowOff>
    </xdr:from>
    <xdr:to>
      <xdr:col>111</xdr:col>
      <xdr:colOff>634999</xdr:colOff>
      <xdr:row>155</xdr:row>
      <xdr:rowOff>126999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784AF56-CD46-43F9-A740-3BBA9343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113</xdr:col>
      <xdr:colOff>0</xdr:colOff>
      <xdr:row>26</xdr:row>
      <xdr:rowOff>0</xdr:rowOff>
    </xdr:from>
    <xdr:to>
      <xdr:col>122</xdr:col>
      <xdr:colOff>714374</xdr:colOff>
      <xdr:row>58</xdr:row>
      <xdr:rowOff>104775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2DA7AB98-52C4-4CEE-B4FD-6C95BECEA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113</xdr:col>
      <xdr:colOff>0</xdr:colOff>
      <xdr:row>62</xdr:row>
      <xdr:rowOff>0</xdr:rowOff>
    </xdr:from>
    <xdr:to>
      <xdr:col>122</xdr:col>
      <xdr:colOff>634999</xdr:colOff>
      <xdr:row>91</xdr:row>
      <xdr:rowOff>126999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6724061A-442D-4075-BDD1-0EA8193AA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113</xdr:col>
      <xdr:colOff>0</xdr:colOff>
      <xdr:row>93</xdr:row>
      <xdr:rowOff>198292</xdr:rowOff>
    </xdr:from>
    <xdr:to>
      <xdr:col>122</xdr:col>
      <xdr:colOff>634999</xdr:colOff>
      <xdr:row>123</xdr:row>
      <xdr:rowOff>126999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4BD1DDE-D7EE-47CB-9834-0C29FF054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113</xdr:col>
      <xdr:colOff>0</xdr:colOff>
      <xdr:row>125</xdr:row>
      <xdr:rowOff>198292</xdr:rowOff>
    </xdr:from>
    <xdr:to>
      <xdr:col>122</xdr:col>
      <xdr:colOff>634999</xdr:colOff>
      <xdr:row>155</xdr:row>
      <xdr:rowOff>126999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60DEC61C-BA1D-4D45-A854-B83BA71E0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124</xdr:col>
      <xdr:colOff>0</xdr:colOff>
      <xdr:row>26</xdr:row>
      <xdr:rowOff>0</xdr:rowOff>
    </xdr:from>
    <xdr:to>
      <xdr:col>133</xdr:col>
      <xdr:colOff>714374</xdr:colOff>
      <xdr:row>58</xdr:row>
      <xdr:rowOff>104775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7020618-5FC2-400B-A9FC-093F6F284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124</xdr:col>
      <xdr:colOff>0</xdr:colOff>
      <xdr:row>62</xdr:row>
      <xdr:rowOff>0</xdr:rowOff>
    </xdr:from>
    <xdr:to>
      <xdr:col>133</xdr:col>
      <xdr:colOff>634999</xdr:colOff>
      <xdr:row>91</xdr:row>
      <xdr:rowOff>126999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95B6BE37-713A-4EDE-959B-51F223C5E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124</xdr:col>
      <xdr:colOff>0</xdr:colOff>
      <xdr:row>93</xdr:row>
      <xdr:rowOff>198292</xdr:rowOff>
    </xdr:from>
    <xdr:to>
      <xdr:col>133</xdr:col>
      <xdr:colOff>634999</xdr:colOff>
      <xdr:row>123</xdr:row>
      <xdr:rowOff>126999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218D25BD-CF7C-4146-8311-90D3AD54B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124</xdr:col>
      <xdr:colOff>0</xdr:colOff>
      <xdr:row>125</xdr:row>
      <xdr:rowOff>198292</xdr:rowOff>
    </xdr:from>
    <xdr:to>
      <xdr:col>133</xdr:col>
      <xdr:colOff>634999</xdr:colOff>
      <xdr:row>155</xdr:row>
      <xdr:rowOff>126999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A3B145F4-2510-482D-ACB5-7AAB9098F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zoomScale="80" zoomScaleNormal="80" workbookViewId="0">
      <selection activeCell="J38" sqref="J38"/>
    </sheetView>
  </sheetViews>
  <sheetFormatPr defaultColWidth="11" defaultRowHeight="15.75" x14ac:dyDescent="0.25"/>
  <sheetData>
    <row r="1" spans="1:27" ht="63" x14ac:dyDescent="0.25">
      <c r="A1" s="23" t="s">
        <v>62</v>
      </c>
      <c r="B1" s="23" t="s">
        <v>73</v>
      </c>
      <c r="C1" s="23" t="s">
        <v>75</v>
      </c>
      <c r="D1" s="23" t="s">
        <v>63</v>
      </c>
      <c r="E1" s="23" t="s">
        <v>68</v>
      </c>
      <c r="F1" s="23" t="s">
        <v>77</v>
      </c>
      <c r="G1" s="23" t="s">
        <v>69</v>
      </c>
      <c r="H1" s="23" t="s">
        <v>65</v>
      </c>
      <c r="I1" s="23" t="s">
        <v>74</v>
      </c>
      <c r="J1" s="23" t="s">
        <v>76</v>
      </c>
      <c r="K1" s="23" t="s">
        <v>64</v>
      </c>
      <c r="L1" s="23" t="s">
        <v>70</v>
      </c>
      <c r="M1" s="23" t="s">
        <v>78</v>
      </c>
      <c r="N1" s="23" t="s">
        <v>71</v>
      </c>
      <c r="O1" s="23" t="s">
        <v>66</v>
      </c>
      <c r="P1" s="29" t="s">
        <v>75</v>
      </c>
      <c r="Q1" s="30" t="s">
        <v>67</v>
      </c>
      <c r="R1" s="30" t="s">
        <v>68</v>
      </c>
      <c r="S1" s="30" t="s">
        <v>77</v>
      </c>
      <c r="T1" s="30" t="s">
        <v>69</v>
      </c>
      <c r="U1" s="30" t="s">
        <v>65</v>
      </c>
      <c r="V1" s="29" t="s">
        <v>76</v>
      </c>
      <c r="W1" s="30" t="s">
        <v>64</v>
      </c>
      <c r="X1" s="30" t="s">
        <v>70</v>
      </c>
      <c r="Y1" s="30" t="s">
        <v>78</v>
      </c>
      <c r="Z1" s="30" t="s">
        <v>71</v>
      </c>
      <c r="AA1" s="31" t="s">
        <v>72</v>
      </c>
    </row>
    <row r="2" spans="1:27" x14ac:dyDescent="0.25">
      <c r="A2" t="s">
        <v>2</v>
      </c>
      <c r="B2">
        <v>747465</v>
      </c>
      <c r="C2">
        <v>62890</v>
      </c>
      <c r="D2">
        <v>172220</v>
      </c>
      <c r="E2">
        <v>335147</v>
      </c>
      <c r="F2">
        <v>35011</v>
      </c>
      <c r="G2">
        <v>117762</v>
      </c>
      <c r="H2">
        <v>16565</v>
      </c>
      <c r="I2">
        <v>1174258</v>
      </c>
      <c r="J2">
        <v>42949</v>
      </c>
      <c r="K2">
        <v>140264</v>
      </c>
      <c r="L2">
        <v>170956</v>
      </c>
      <c r="M2">
        <v>73052</v>
      </c>
      <c r="N2">
        <v>420591</v>
      </c>
      <c r="O2">
        <v>306596</v>
      </c>
      <c r="P2" s="26">
        <f t="shared" ref="P2:P8" si="0">C2/B2</f>
        <v>8.4137718822954927E-2</v>
      </c>
      <c r="Q2" s="27">
        <f t="shared" ref="Q2:Q8" si="1">D2/B2</f>
        <v>0.23040543704387498</v>
      </c>
      <c r="R2" s="27">
        <f t="shared" ref="R2:R8" si="2">E2/B2</f>
        <v>0.44837818493173592</v>
      </c>
      <c r="S2" s="32">
        <f>F2/B2</f>
        <v>4.6839651354912942E-2</v>
      </c>
      <c r="T2" s="27">
        <f t="shared" ref="T2:T8" si="3">G2/B2</f>
        <v>0.15754851397724309</v>
      </c>
      <c r="U2" s="33">
        <f t="shared" ref="U2:U8" si="4">H2/B2</f>
        <v>2.2161572782672098E-2</v>
      </c>
      <c r="V2" s="39">
        <f t="shared" ref="V2:V8" si="5">J2/I2</f>
        <v>3.6575437425165509E-2</v>
      </c>
      <c r="W2" s="32">
        <f t="shared" ref="W2:W8" si="6">K2/I2</f>
        <v>0.11944904782424305</v>
      </c>
      <c r="X2" s="27">
        <f t="shared" ref="X2:X8" si="7">L2/I2</f>
        <v>0.14558640435066228</v>
      </c>
      <c r="Y2" s="27">
        <f>M2/I2</f>
        <v>6.2211200604977784E-2</v>
      </c>
      <c r="Z2" s="27">
        <f t="shared" ref="Z2:Z8" si="8">N2/I2</f>
        <v>0.35817597154969349</v>
      </c>
      <c r="AA2" s="28">
        <f t="shared" ref="AA2:AA8" si="9">O2/I2</f>
        <v>0.26109764634347821</v>
      </c>
    </row>
    <row r="3" spans="1:27" x14ac:dyDescent="0.25">
      <c r="A3" t="s">
        <v>5</v>
      </c>
      <c r="B3">
        <v>10758951</v>
      </c>
      <c r="C3">
        <v>1554481</v>
      </c>
      <c r="D3">
        <v>3601164</v>
      </c>
      <c r="E3">
        <v>3982073</v>
      </c>
      <c r="F3">
        <v>479174</v>
      </c>
      <c r="G3">
        <v>815504</v>
      </c>
      <c r="H3">
        <v>48365</v>
      </c>
      <c r="I3">
        <v>14204089</v>
      </c>
      <c r="J3">
        <v>1221335</v>
      </c>
      <c r="K3">
        <v>3983589</v>
      </c>
      <c r="L3">
        <v>3157828</v>
      </c>
      <c r="M3">
        <v>1104830</v>
      </c>
      <c r="N3">
        <v>3109067</v>
      </c>
      <c r="O3">
        <v>1044016</v>
      </c>
      <c r="P3" s="26">
        <f t="shared" si="0"/>
        <v>0.14448258013257984</v>
      </c>
      <c r="Q3" s="27">
        <f t="shared" si="1"/>
        <v>0.33471330058106968</v>
      </c>
      <c r="R3" s="27">
        <f t="shared" si="2"/>
        <v>0.37011721681788495</v>
      </c>
      <c r="S3" s="32">
        <f t="shared" ref="S3:S8" si="10">F3/B3</f>
        <v>4.4537241595393455E-2</v>
      </c>
      <c r="T3" s="27">
        <f t="shared" si="3"/>
        <v>7.579772414615514E-2</v>
      </c>
      <c r="U3" s="33">
        <f t="shared" si="4"/>
        <v>4.4953267284143219E-3</v>
      </c>
      <c r="V3" s="39">
        <f t="shared" si="5"/>
        <v>8.5984747068256193E-2</v>
      </c>
      <c r="W3" s="32">
        <f t="shared" si="6"/>
        <v>0.28045367781066421</v>
      </c>
      <c r="X3" s="27">
        <f t="shared" si="7"/>
        <v>0.22231823526309924</v>
      </c>
      <c r="Y3" s="27">
        <f t="shared" ref="Y3:Y8" si="11">M3/I3</f>
        <v>7.7782531494980073E-2</v>
      </c>
      <c r="Z3" s="27">
        <f t="shared" si="8"/>
        <v>0.21888535054940869</v>
      </c>
      <c r="AA3" s="28">
        <f t="shared" si="9"/>
        <v>7.3501088313372293E-2</v>
      </c>
    </row>
    <row r="4" spans="1:27" x14ac:dyDescent="0.25">
      <c r="A4" t="s">
        <v>6</v>
      </c>
      <c r="B4">
        <v>15469931</v>
      </c>
      <c r="C4">
        <v>2578985</v>
      </c>
      <c r="D4">
        <v>5195968</v>
      </c>
      <c r="E4">
        <v>5452523</v>
      </c>
      <c r="F4">
        <v>622760</v>
      </c>
      <c r="G4">
        <v>1062546</v>
      </c>
      <c r="H4">
        <v>73395</v>
      </c>
      <c r="I4">
        <v>20168946</v>
      </c>
      <c r="J4">
        <v>2023553</v>
      </c>
      <c r="K4">
        <v>5747847</v>
      </c>
      <c r="L4">
        <v>4382971</v>
      </c>
      <c r="M4">
        <v>1455706</v>
      </c>
      <c r="N4">
        <v>4033361</v>
      </c>
      <c r="O4">
        <v>1495930</v>
      </c>
      <c r="P4" s="26">
        <f t="shared" si="0"/>
        <v>0.16670953477426628</v>
      </c>
      <c r="Q4" s="27">
        <f t="shared" si="1"/>
        <v>0.33587531838377299</v>
      </c>
      <c r="R4" s="27">
        <f t="shared" si="2"/>
        <v>0.35245942596641189</v>
      </c>
      <c r="S4" s="32">
        <f t="shared" si="10"/>
        <v>4.0256158867159782E-2</v>
      </c>
      <c r="T4" s="27">
        <f t="shared" si="3"/>
        <v>6.8684598528590726E-2</v>
      </c>
      <c r="U4" s="33">
        <f t="shared" si="4"/>
        <v>4.7443650524362389E-3</v>
      </c>
      <c r="V4" s="39">
        <f t="shared" si="5"/>
        <v>0.10033013128202138</v>
      </c>
      <c r="W4" s="32">
        <f t="shared" si="6"/>
        <v>0.28498499624125129</v>
      </c>
      <c r="X4" s="27">
        <f t="shared" si="7"/>
        <v>0.21731284321947214</v>
      </c>
      <c r="Y4" s="27">
        <f t="shared" si="11"/>
        <v>7.2175610961524708E-2</v>
      </c>
      <c r="Z4" s="27">
        <f t="shared" si="8"/>
        <v>0.19997876934173953</v>
      </c>
      <c r="AA4" s="28">
        <f t="shared" si="9"/>
        <v>7.4169964062574215E-2</v>
      </c>
    </row>
    <row r="5" spans="1:27" x14ac:dyDescent="0.25">
      <c r="A5" t="s">
        <v>4</v>
      </c>
      <c r="B5">
        <v>2187929</v>
      </c>
      <c r="C5">
        <v>538872</v>
      </c>
      <c r="D5">
        <v>792891</v>
      </c>
      <c r="E5">
        <v>672003</v>
      </c>
      <c r="F5">
        <v>59611</v>
      </c>
      <c r="G5">
        <v>73230</v>
      </c>
      <c r="H5">
        <v>4082</v>
      </c>
      <c r="I5">
        <v>2469032</v>
      </c>
      <c r="J5">
        <v>360371</v>
      </c>
      <c r="K5">
        <v>883940</v>
      </c>
      <c r="L5">
        <v>627212</v>
      </c>
      <c r="M5">
        <v>156578</v>
      </c>
      <c r="N5">
        <v>297021</v>
      </c>
      <c r="O5">
        <v>81984</v>
      </c>
      <c r="P5" s="26">
        <f t="shared" si="0"/>
        <v>0.24629318410240916</v>
      </c>
      <c r="Q5" s="27">
        <f t="shared" si="1"/>
        <v>0.36239338662269205</v>
      </c>
      <c r="R5" s="27">
        <f t="shared" si="2"/>
        <v>0.30714113666394111</v>
      </c>
      <c r="S5" s="32">
        <f t="shared" si="10"/>
        <v>2.7245399645052466E-2</v>
      </c>
      <c r="T5" s="27">
        <f t="shared" si="3"/>
        <v>3.3470007481961252E-2</v>
      </c>
      <c r="U5" s="33">
        <f t="shared" si="4"/>
        <v>1.8656912541494719E-3</v>
      </c>
      <c r="V5" s="39">
        <f t="shared" si="5"/>
        <v>0.14595639100667793</v>
      </c>
      <c r="W5" s="32">
        <f t="shared" si="6"/>
        <v>0.35801075077196243</v>
      </c>
      <c r="X5" s="27">
        <f t="shared" si="7"/>
        <v>0.25403153948592</v>
      </c>
      <c r="Y5" s="27">
        <f t="shared" si="11"/>
        <v>6.3416756040423933E-2</v>
      </c>
      <c r="Z5" s="27">
        <f t="shared" si="8"/>
        <v>0.12029856235156126</v>
      </c>
      <c r="AA5" s="28">
        <f t="shared" si="9"/>
        <v>3.3204915934665895E-2</v>
      </c>
    </row>
    <row r="6" spans="1:27" x14ac:dyDescent="0.25">
      <c r="A6" t="s">
        <v>3</v>
      </c>
      <c r="B6">
        <v>3119847</v>
      </c>
      <c r="C6">
        <v>763105</v>
      </c>
      <c r="D6">
        <v>1090507</v>
      </c>
      <c r="E6">
        <v>768864</v>
      </c>
      <c r="F6">
        <v>84847</v>
      </c>
      <c r="G6">
        <v>85416</v>
      </c>
      <c r="H6">
        <v>6329</v>
      </c>
      <c r="I6">
        <v>4283045</v>
      </c>
      <c r="J6">
        <v>794727</v>
      </c>
      <c r="K6">
        <v>1342384</v>
      </c>
      <c r="L6">
        <v>715642</v>
      </c>
      <c r="M6">
        <v>204991</v>
      </c>
      <c r="N6">
        <v>338192</v>
      </c>
      <c r="O6">
        <v>98425</v>
      </c>
      <c r="P6" s="26">
        <f t="shared" si="0"/>
        <v>0.24459693055460732</v>
      </c>
      <c r="Q6" s="27">
        <f t="shared" si="1"/>
        <v>0.34953861519491181</v>
      </c>
      <c r="R6" s="27">
        <f t="shared" si="2"/>
        <v>0.2464428544092066</v>
      </c>
      <c r="S6" s="32">
        <f t="shared" si="10"/>
        <v>2.7195884926408249E-2</v>
      </c>
      <c r="T6" s="27">
        <f t="shared" si="3"/>
        <v>2.7378265664950878E-2</v>
      </c>
      <c r="U6" s="33">
        <f t="shared" si="4"/>
        <v>2.0286251216806465E-3</v>
      </c>
      <c r="V6" s="39">
        <f t="shared" si="5"/>
        <v>0.18555186788838315</v>
      </c>
      <c r="W6" s="32">
        <f t="shared" si="6"/>
        <v>0.31341814059856948</v>
      </c>
      <c r="X6" s="27">
        <f t="shared" si="7"/>
        <v>0.16708720081157213</v>
      </c>
      <c r="Y6" s="27">
        <f t="shared" si="11"/>
        <v>4.7861042786148639E-2</v>
      </c>
      <c r="Z6" s="27">
        <f t="shared" si="8"/>
        <v>7.8960645989010161E-2</v>
      </c>
      <c r="AA6" s="28">
        <f t="shared" si="9"/>
        <v>2.298014613435068E-2</v>
      </c>
    </row>
    <row r="7" spans="1:27" x14ac:dyDescent="0.25">
      <c r="A7" t="s">
        <v>1</v>
      </c>
      <c r="B7">
        <v>123184</v>
      </c>
      <c r="C7">
        <v>34133</v>
      </c>
      <c r="D7">
        <v>47184</v>
      </c>
      <c r="E7">
        <v>31030</v>
      </c>
      <c r="F7">
        <v>3271</v>
      </c>
      <c r="G7">
        <v>2327</v>
      </c>
      <c r="H7">
        <v>176</v>
      </c>
      <c r="I7">
        <v>141033</v>
      </c>
      <c r="J7">
        <v>24389</v>
      </c>
      <c r="K7">
        <v>51801</v>
      </c>
      <c r="L7">
        <v>33924</v>
      </c>
      <c r="M7">
        <v>8610</v>
      </c>
      <c r="N7">
        <v>11022</v>
      </c>
      <c r="O7">
        <v>2812</v>
      </c>
      <c r="P7" s="26">
        <f t="shared" si="0"/>
        <v>0.27708955708533578</v>
      </c>
      <c r="Q7" s="27">
        <f t="shared" si="1"/>
        <v>0.38303675802052217</v>
      </c>
      <c r="R7" s="27">
        <f t="shared" si="2"/>
        <v>0.25189959735030526</v>
      </c>
      <c r="S7" s="32">
        <f t="shared" si="10"/>
        <v>2.6553773217300947E-2</v>
      </c>
      <c r="T7" s="27">
        <f t="shared" si="3"/>
        <v>1.8890440316924276E-2</v>
      </c>
      <c r="U7" s="33">
        <f t="shared" si="4"/>
        <v>1.4287569814261593E-3</v>
      </c>
      <c r="V7" s="39">
        <f t="shared" si="5"/>
        <v>0.17293115795593939</v>
      </c>
      <c r="W7" s="32">
        <f t="shared" si="6"/>
        <v>0.36729701559209549</v>
      </c>
      <c r="X7" s="27">
        <f t="shared" si="7"/>
        <v>0.24053944821424772</v>
      </c>
      <c r="Y7" s="27">
        <f t="shared" si="11"/>
        <v>6.1049541596647591E-2</v>
      </c>
      <c r="Z7" s="27">
        <f t="shared" si="8"/>
        <v>7.815192189062134E-2</v>
      </c>
      <c r="AA7" s="28">
        <f t="shared" si="9"/>
        <v>1.9938595931448668E-2</v>
      </c>
    </row>
    <row r="8" spans="1:27" ht="16.5" thickBot="1" x14ac:dyDescent="0.3">
      <c r="A8" t="s">
        <v>0</v>
      </c>
      <c r="B8">
        <v>8142</v>
      </c>
      <c r="C8">
        <v>2359</v>
      </c>
      <c r="D8">
        <v>3817</v>
      </c>
      <c r="E8">
        <v>1662</v>
      </c>
      <c r="F8">
        <v>2</v>
      </c>
      <c r="G8">
        <v>79</v>
      </c>
      <c r="H8">
        <v>51</v>
      </c>
      <c r="I8">
        <v>7358</v>
      </c>
      <c r="J8">
        <v>1191</v>
      </c>
      <c r="K8">
        <v>3624</v>
      </c>
      <c r="L8">
        <v>1673</v>
      </c>
      <c r="M8">
        <v>240</v>
      </c>
      <c r="N8">
        <v>375</v>
      </c>
      <c r="O8">
        <v>74</v>
      </c>
      <c r="P8" s="34">
        <f t="shared" si="0"/>
        <v>0.28973225251780887</v>
      </c>
      <c r="Q8" s="35">
        <f t="shared" si="1"/>
        <v>0.46880373372635714</v>
      </c>
      <c r="R8" s="35">
        <f t="shared" si="2"/>
        <v>0.20412675018422993</v>
      </c>
      <c r="S8" s="36">
        <f t="shared" si="10"/>
        <v>2.4563989191844754E-4</v>
      </c>
      <c r="T8" s="35">
        <f t="shared" si="3"/>
        <v>9.7027757307786792E-3</v>
      </c>
      <c r="U8" s="37">
        <f t="shared" si="4"/>
        <v>6.263817243920413E-3</v>
      </c>
      <c r="V8" s="40">
        <f t="shared" si="5"/>
        <v>0.16186463712965479</v>
      </c>
      <c r="W8" s="36">
        <f t="shared" si="6"/>
        <v>0.49252514270182113</v>
      </c>
      <c r="X8" s="35">
        <f t="shared" si="7"/>
        <v>0.22737156836096764</v>
      </c>
      <c r="Y8" s="35">
        <f t="shared" si="11"/>
        <v>3.2617559119325901E-2</v>
      </c>
      <c r="Z8" s="35">
        <f t="shared" si="8"/>
        <v>5.0964936123946723E-2</v>
      </c>
      <c r="AA8" s="38">
        <f t="shared" si="9"/>
        <v>1.0057080728458821E-2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1"/>
  <sheetViews>
    <sheetView zoomScale="60" zoomScaleNormal="60" workbookViewId="0">
      <selection activeCell="EH81" sqref="EH81"/>
    </sheetView>
  </sheetViews>
  <sheetFormatPr defaultColWidth="11" defaultRowHeight="15.75" x14ac:dyDescent="0.25"/>
  <cols>
    <col min="1" max="1" width="19" bestFit="1" customWidth="1"/>
    <col min="2" max="16" width="10.875" customWidth="1"/>
    <col min="18" max="18" width="12.125" bestFit="1" customWidth="1"/>
    <col min="19" max="19" width="12.125" customWidth="1"/>
    <col min="20" max="20" width="10.875" style="1"/>
    <col min="21" max="21" width="11" style="1"/>
    <col min="22" max="22" width="11" style="1" customWidth="1"/>
    <col min="23" max="23" width="11" style="1"/>
    <col min="62" max="63" width="10.875" style="2"/>
    <col min="68" max="69" width="11" style="14"/>
  </cols>
  <sheetData>
    <row r="1" spans="1:69" s="23" customFormat="1" ht="63" x14ac:dyDescent="0.25">
      <c r="A1" s="41" t="s">
        <v>62</v>
      </c>
      <c r="B1" s="41" t="s">
        <v>73</v>
      </c>
      <c r="C1" s="41" t="s">
        <v>75</v>
      </c>
      <c r="D1" s="41" t="s">
        <v>63</v>
      </c>
      <c r="E1" s="41" t="s">
        <v>68</v>
      </c>
      <c r="F1" s="41" t="s">
        <v>77</v>
      </c>
      <c r="G1" s="41" t="s">
        <v>69</v>
      </c>
      <c r="H1" s="41" t="s">
        <v>65</v>
      </c>
      <c r="I1" s="41" t="s">
        <v>74</v>
      </c>
      <c r="J1" s="41" t="s">
        <v>76</v>
      </c>
      <c r="K1" s="41" t="s">
        <v>64</v>
      </c>
      <c r="L1" s="41" t="s">
        <v>70</v>
      </c>
      <c r="M1" s="41" t="s">
        <v>78</v>
      </c>
      <c r="N1" s="41" t="s">
        <v>71</v>
      </c>
      <c r="O1" s="41" t="s">
        <v>66</v>
      </c>
      <c r="P1" s="42" t="s">
        <v>75</v>
      </c>
      <c r="Q1" s="43" t="s">
        <v>67</v>
      </c>
      <c r="R1" s="44" t="s">
        <v>68</v>
      </c>
      <c r="S1" s="44" t="s">
        <v>77</v>
      </c>
      <c r="T1" s="44" t="s">
        <v>69</v>
      </c>
      <c r="U1" s="44" t="s">
        <v>65</v>
      </c>
      <c r="V1" s="45" t="s">
        <v>76</v>
      </c>
      <c r="W1" s="44" t="s">
        <v>64</v>
      </c>
      <c r="X1" s="44" t="s">
        <v>70</v>
      </c>
      <c r="Y1" s="44" t="s">
        <v>78</v>
      </c>
      <c r="Z1" s="44" t="s">
        <v>71</v>
      </c>
      <c r="AA1" s="46" t="s">
        <v>72</v>
      </c>
      <c r="BJ1" s="25"/>
      <c r="BK1" s="25"/>
      <c r="BP1" s="24"/>
      <c r="BQ1" s="24"/>
    </row>
    <row r="2" spans="1:69" s="11" customFormat="1" x14ac:dyDescent="0.25">
      <c r="A2" s="47" t="s">
        <v>2</v>
      </c>
      <c r="B2" s="47">
        <v>747465</v>
      </c>
      <c r="C2" s="47">
        <v>62890</v>
      </c>
      <c r="D2" s="47">
        <v>172220</v>
      </c>
      <c r="E2" s="47">
        <v>335147</v>
      </c>
      <c r="F2" s="47">
        <v>35011</v>
      </c>
      <c r="G2" s="47">
        <v>117762</v>
      </c>
      <c r="H2" s="47">
        <v>16565</v>
      </c>
      <c r="I2" s="47">
        <v>1174258</v>
      </c>
      <c r="J2" s="47">
        <v>42949</v>
      </c>
      <c r="K2" s="47">
        <v>140264</v>
      </c>
      <c r="L2" s="47">
        <v>170956</v>
      </c>
      <c r="M2" s="47">
        <v>73052</v>
      </c>
      <c r="N2" s="47">
        <v>420591</v>
      </c>
      <c r="O2" s="47">
        <v>306596</v>
      </c>
      <c r="P2" s="48">
        <f t="shared" ref="P2:P25" si="0">C2/B2</f>
        <v>8.4137718822954927E-2</v>
      </c>
      <c r="Q2" s="49">
        <f t="shared" ref="Q2:Q25" si="1">D2/B2</f>
        <v>0.23040543704387498</v>
      </c>
      <c r="R2" s="49">
        <f t="shared" ref="R2:R25" si="2">E2/B2</f>
        <v>0.44837818493173592</v>
      </c>
      <c r="S2" s="49">
        <f t="shared" ref="S2:S25" si="3">F2/B2</f>
        <v>4.6839651354912942E-2</v>
      </c>
      <c r="T2" s="49">
        <f t="shared" ref="T2:T25" si="4">G2/B2</f>
        <v>0.15754851397724309</v>
      </c>
      <c r="U2" s="50">
        <f t="shared" ref="U2:U25" si="5">H2/B2</f>
        <v>2.2161572782672098E-2</v>
      </c>
      <c r="V2" s="51">
        <f t="shared" ref="V2:V25" si="6">J2/I2</f>
        <v>3.6575437425165509E-2</v>
      </c>
      <c r="W2" s="49">
        <f t="shared" ref="W2:W25" si="7">K2/I2</f>
        <v>0.11944904782424305</v>
      </c>
      <c r="X2" s="49">
        <f t="shared" ref="X2:X25" si="8">L2/I2</f>
        <v>0.14558640435066228</v>
      </c>
      <c r="Y2" s="49">
        <f t="shared" ref="Y2:Y25" si="9">M2/I2</f>
        <v>6.2211200604977784E-2</v>
      </c>
      <c r="Z2" s="49">
        <f t="shared" ref="Z2:Z25" si="10">N2/I2</f>
        <v>0.35817597154969349</v>
      </c>
      <c r="AA2" s="52">
        <f t="shared" ref="AA2:AA25" si="11">O2/I2</f>
        <v>0.26109764634347821</v>
      </c>
      <c r="BP2" s="16"/>
      <c r="BQ2" s="16"/>
    </row>
    <row r="3" spans="1:69" s="4" customFormat="1" x14ac:dyDescent="0.25">
      <c r="A3" s="47" t="s">
        <v>7</v>
      </c>
      <c r="B3" s="47">
        <v>132876</v>
      </c>
      <c r="C3" s="47">
        <v>8247</v>
      </c>
      <c r="D3" s="47">
        <v>21939</v>
      </c>
      <c r="E3" s="47">
        <v>50080</v>
      </c>
      <c r="F3" s="47">
        <v>5551</v>
      </c>
      <c r="G3" s="47">
        <v>36841</v>
      </c>
      <c r="H3" s="47">
        <v>8950</v>
      </c>
      <c r="I3" s="47">
        <v>338193</v>
      </c>
      <c r="J3" s="47">
        <v>5804</v>
      </c>
      <c r="K3" s="47">
        <v>18557</v>
      </c>
      <c r="L3" s="47">
        <v>18690</v>
      </c>
      <c r="M3" s="47">
        <v>8326</v>
      </c>
      <c r="N3" s="47">
        <v>127448</v>
      </c>
      <c r="O3" s="47">
        <v>157062</v>
      </c>
      <c r="P3" s="48">
        <f t="shared" si="0"/>
        <v>6.2065384268039377E-2</v>
      </c>
      <c r="Q3" s="49">
        <f t="shared" si="1"/>
        <v>0.16510882326379481</v>
      </c>
      <c r="R3" s="49">
        <f t="shared" si="2"/>
        <v>0.37689274210542162</v>
      </c>
      <c r="S3" s="49">
        <f t="shared" si="3"/>
        <v>4.1775790963003101E-2</v>
      </c>
      <c r="T3" s="49">
        <f t="shared" si="4"/>
        <v>0.27725849664348717</v>
      </c>
      <c r="U3" s="50">
        <f t="shared" si="5"/>
        <v>6.735603118697131E-2</v>
      </c>
      <c r="V3" s="51">
        <f t="shared" si="6"/>
        <v>1.7161798144846287E-2</v>
      </c>
      <c r="W3" s="49">
        <f t="shared" si="7"/>
        <v>5.4871035178137927E-2</v>
      </c>
      <c r="X3" s="49">
        <f t="shared" si="8"/>
        <v>5.526430174486166E-2</v>
      </c>
      <c r="Y3" s="49">
        <f t="shared" si="9"/>
        <v>2.4619078455201615E-2</v>
      </c>
      <c r="Z3" s="49">
        <f t="shared" si="10"/>
        <v>0.37684990523162809</v>
      </c>
      <c r="AA3" s="52">
        <f t="shared" si="11"/>
        <v>0.46441528949446026</v>
      </c>
      <c r="BP3" s="17"/>
      <c r="BQ3" s="17"/>
    </row>
    <row r="4" spans="1:69" s="3" customFormat="1" x14ac:dyDescent="0.25">
      <c r="A4" s="47" t="s">
        <v>8</v>
      </c>
      <c r="B4" s="47">
        <v>5221</v>
      </c>
      <c r="C4" s="47">
        <v>854</v>
      </c>
      <c r="D4" s="47">
        <v>1290</v>
      </c>
      <c r="E4" s="47">
        <v>1995</v>
      </c>
      <c r="F4" s="47">
        <v>331</v>
      </c>
      <c r="G4" s="47">
        <v>571</v>
      </c>
      <c r="H4" s="47">
        <v>93</v>
      </c>
      <c r="I4" s="47">
        <v>7780</v>
      </c>
      <c r="J4" s="47">
        <v>351</v>
      </c>
      <c r="K4" s="47">
        <v>1458</v>
      </c>
      <c r="L4" s="47">
        <v>1087</v>
      </c>
      <c r="M4" s="47">
        <v>461</v>
      </c>
      <c r="N4" s="47">
        <v>2384</v>
      </c>
      <c r="O4" s="47">
        <v>1906</v>
      </c>
      <c r="P4" s="48">
        <f t="shared" si="0"/>
        <v>0.16357019728021452</v>
      </c>
      <c r="Q4" s="49">
        <f t="shared" si="1"/>
        <v>0.24707910361999616</v>
      </c>
      <c r="R4" s="49">
        <f t="shared" si="2"/>
        <v>0.38211070676115688</v>
      </c>
      <c r="S4" s="49">
        <f t="shared" si="3"/>
        <v>6.3397816510247076E-2</v>
      </c>
      <c r="T4" s="49">
        <f t="shared" si="4"/>
        <v>0.10936602183489753</v>
      </c>
      <c r="U4" s="50">
        <f t="shared" si="5"/>
        <v>1.7812679563302049E-2</v>
      </c>
      <c r="V4" s="51">
        <f t="shared" si="6"/>
        <v>4.5115681233933162E-2</v>
      </c>
      <c r="W4" s="49">
        <f t="shared" si="7"/>
        <v>0.18740359897172237</v>
      </c>
      <c r="X4" s="49">
        <f t="shared" si="8"/>
        <v>0.13971722365038561</v>
      </c>
      <c r="Y4" s="49">
        <f t="shared" si="9"/>
        <v>5.9254498714652958E-2</v>
      </c>
      <c r="Z4" s="49">
        <f t="shared" si="10"/>
        <v>0.30642673521850899</v>
      </c>
      <c r="AA4" s="52">
        <f t="shared" si="11"/>
        <v>0.24498714652956299</v>
      </c>
      <c r="BP4" s="15"/>
      <c r="BQ4" s="15"/>
    </row>
    <row r="5" spans="1:69" s="3" customFormat="1" x14ac:dyDescent="0.25">
      <c r="A5" s="47" t="s">
        <v>9</v>
      </c>
      <c r="B5" s="47">
        <v>618</v>
      </c>
      <c r="C5" s="47">
        <v>166</v>
      </c>
      <c r="D5" s="47">
        <v>103</v>
      </c>
      <c r="E5" s="47">
        <v>206</v>
      </c>
      <c r="F5" s="47">
        <v>0</v>
      </c>
      <c r="G5" s="47">
        <v>67</v>
      </c>
      <c r="H5" s="47">
        <v>14</v>
      </c>
      <c r="I5" s="47">
        <v>670</v>
      </c>
      <c r="J5" s="47">
        <v>74</v>
      </c>
      <c r="K5" s="47">
        <v>228</v>
      </c>
      <c r="L5" s="47">
        <v>130</v>
      </c>
      <c r="M5" s="47">
        <v>27</v>
      </c>
      <c r="N5" s="47">
        <v>161</v>
      </c>
      <c r="O5" s="47">
        <v>0</v>
      </c>
      <c r="P5" s="48">
        <f t="shared" si="0"/>
        <v>0.26860841423948217</v>
      </c>
      <c r="Q5" s="49">
        <f t="shared" si="1"/>
        <v>0.16666666666666666</v>
      </c>
      <c r="R5" s="49">
        <f t="shared" si="2"/>
        <v>0.33333333333333331</v>
      </c>
      <c r="S5" s="49">
        <f t="shared" si="3"/>
        <v>0</v>
      </c>
      <c r="T5" s="49">
        <f t="shared" si="4"/>
        <v>0.10841423948220065</v>
      </c>
      <c r="U5" s="50">
        <f t="shared" si="5"/>
        <v>2.2653721682847898E-2</v>
      </c>
      <c r="V5" s="51">
        <f t="shared" si="6"/>
        <v>0.11044776119402985</v>
      </c>
      <c r="W5" s="49">
        <f t="shared" si="7"/>
        <v>0.34029850746268658</v>
      </c>
      <c r="X5" s="49">
        <f t="shared" si="8"/>
        <v>0.19402985074626866</v>
      </c>
      <c r="Y5" s="49">
        <f t="shared" si="9"/>
        <v>4.0298507462686567E-2</v>
      </c>
      <c r="Z5" s="49">
        <f t="shared" si="10"/>
        <v>0.24029850746268658</v>
      </c>
      <c r="AA5" s="52">
        <f t="shared" si="11"/>
        <v>0</v>
      </c>
      <c r="BP5" s="15"/>
      <c r="BQ5" s="15"/>
    </row>
    <row r="6" spans="1:69" s="4" customFormat="1" x14ac:dyDescent="0.25">
      <c r="A6" s="47" t="s">
        <v>10</v>
      </c>
      <c r="B6" s="47">
        <v>2426</v>
      </c>
      <c r="C6" s="47">
        <v>603</v>
      </c>
      <c r="D6" s="47">
        <v>648</v>
      </c>
      <c r="E6" s="47">
        <v>563</v>
      </c>
      <c r="F6" s="47">
        <v>92</v>
      </c>
      <c r="G6" s="47">
        <v>116</v>
      </c>
      <c r="H6" s="47">
        <v>30</v>
      </c>
      <c r="I6" s="47">
        <v>5571</v>
      </c>
      <c r="J6" s="47">
        <v>627</v>
      </c>
      <c r="K6" s="47">
        <v>1456</v>
      </c>
      <c r="L6" s="47">
        <v>1109</v>
      </c>
      <c r="M6" s="47">
        <v>251</v>
      </c>
      <c r="N6" s="47">
        <v>1013</v>
      </c>
      <c r="O6" s="47">
        <v>283</v>
      </c>
      <c r="P6" s="48">
        <f t="shared" si="0"/>
        <v>0.24855729596042869</v>
      </c>
      <c r="Q6" s="49">
        <f t="shared" si="1"/>
        <v>0.2671063478977741</v>
      </c>
      <c r="R6" s="49">
        <f t="shared" si="2"/>
        <v>0.23206924979389942</v>
      </c>
      <c r="S6" s="49">
        <f t="shared" si="3"/>
        <v>3.7922506183017311E-2</v>
      </c>
      <c r="T6" s="49">
        <f t="shared" si="4"/>
        <v>4.7815333882934873E-2</v>
      </c>
      <c r="U6" s="50">
        <f t="shared" si="5"/>
        <v>1.236603462489695E-2</v>
      </c>
      <c r="V6" s="51">
        <f t="shared" si="6"/>
        <v>0.11254711900915455</v>
      </c>
      <c r="W6" s="49">
        <f t="shared" si="7"/>
        <v>0.26135343744390593</v>
      </c>
      <c r="X6" s="49">
        <f t="shared" si="8"/>
        <v>0.19906659486627176</v>
      </c>
      <c r="Y6" s="49">
        <f t="shared" si="9"/>
        <v>4.5054747801112904E-2</v>
      </c>
      <c r="Z6" s="49">
        <f t="shared" si="10"/>
        <v>0.18183450008975049</v>
      </c>
      <c r="AA6" s="52">
        <f t="shared" si="11"/>
        <v>5.0798779393286662E-2</v>
      </c>
      <c r="BP6" s="17"/>
      <c r="BQ6" s="17"/>
    </row>
    <row r="7" spans="1:69" s="3" customFormat="1" x14ac:dyDescent="0.25">
      <c r="A7" s="47" t="s">
        <v>11</v>
      </c>
      <c r="B7" s="47">
        <v>17769</v>
      </c>
      <c r="C7" s="47">
        <v>3296</v>
      </c>
      <c r="D7" s="47">
        <v>6417</v>
      </c>
      <c r="E7" s="47">
        <v>5920</v>
      </c>
      <c r="F7" s="47">
        <v>733</v>
      </c>
      <c r="G7" s="47">
        <v>748</v>
      </c>
      <c r="H7" s="47">
        <v>58</v>
      </c>
      <c r="I7" s="47">
        <v>18189</v>
      </c>
      <c r="J7" s="47">
        <v>1803</v>
      </c>
      <c r="K7" s="47">
        <v>5379</v>
      </c>
      <c r="L7" s="47">
        <v>4942</v>
      </c>
      <c r="M7" s="47">
        <v>1807</v>
      </c>
      <c r="N7" s="47">
        <v>3200</v>
      </c>
      <c r="O7" s="47">
        <v>530</v>
      </c>
      <c r="P7" s="48">
        <f t="shared" si="0"/>
        <v>0.18549158647081998</v>
      </c>
      <c r="Q7" s="49">
        <f t="shared" si="1"/>
        <v>0.36113456018909335</v>
      </c>
      <c r="R7" s="49">
        <f t="shared" si="2"/>
        <v>0.33316449997186109</v>
      </c>
      <c r="S7" s="49">
        <f t="shared" si="3"/>
        <v>4.1251617986380773E-2</v>
      </c>
      <c r="T7" s="49">
        <f t="shared" si="4"/>
        <v>4.209578479374191E-2</v>
      </c>
      <c r="U7" s="50">
        <f t="shared" si="5"/>
        <v>3.2641116551297201E-3</v>
      </c>
      <c r="V7" s="51">
        <f t="shared" si="6"/>
        <v>9.9125845291110015E-2</v>
      </c>
      <c r="W7" s="49">
        <f t="shared" si="7"/>
        <v>0.29572818736599044</v>
      </c>
      <c r="X7" s="49">
        <f t="shared" si="8"/>
        <v>0.27170267744241022</v>
      </c>
      <c r="Y7" s="49">
        <f t="shared" si="9"/>
        <v>9.9345758425421954E-2</v>
      </c>
      <c r="Z7" s="49">
        <f t="shared" si="10"/>
        <v>0.17593050744955743</v>
      </c>
      <c r="AA7" s="52">
        <f t="shared" si="11"/>
        <v>2.9138490296332947E-2</v>
      </c>
      <c r="BP7" s="15"/>
      <c r="BQ7" s="15"/>
    </row>
    <row r="8" spans="1:69" s="4" customFormat="1" x14ac:dyDescent="0.25">
      <c r="A8" s="47" t="s">
        <v>12</v>
      </c>
      <c r="B8" s="47">
        <v>172346</v>
      </c>
      <c r="C8" s="47">
        <v>11495</v>
      </c>
      <c r="D8" s="47">
        <v>35461</v>
      </c>
      <c r="E8" s="47">
        <v>78995</v>
      </c>
      <c r="F8" s="47">
        <v>5848</v>
      </c>
      <c r="G8" s="47">
        <v>34953</v>
      </c>
      <c r="H8" s="47">
        <v>4117</v>
      </c>
      <c r="I8" s="47">
        <v>227660</v>
      </c>
      <c r="J8" s="47">
        <v>9451</v>
      </c>
      <c r="K8" s="47">
        <v>22713</v>
      </c>
      <c r="L8" s="47">
        <v>23080</v>
      </c>
      <c r="M8" s="47">
        <v>9817</v>
      </c>
      <c r="N8" s="47">
        <v>84498</v>
      </c>
      <c r="O8" s="47">
        <v>71698</v>
      </c>
      <c r="P8" s="48">
        <f t="shared" si="0"/>
        <v>6.6697225349007225E-2</v>
      </c>
      <c r="Q8" s="49">
        <f t="shared" si="1"/>
        <v>0.20575470274912094</v>
      </c>
      <c r="R8" s="49">
        <f t="shared" si="2"/>
        <v>0.45835122370115927</v>
      </c>
      <c r="S8" s="49">
        <f t="shared" si="3"/>
        <v>3.3931741960939038E-2</v>
      </c>
      <c r="T8" s="49">
        <f t="shared" si="4"/>
        <v>0.20280714376892994</v>
      </c>
      <c r="U8" s="50">
        <f t="shared" si="5"/>
        <v>2.3887992758752741E-2</v>
      </c>
      <c r="V8" s="51">
        <f t="shared" si="6"/>
        <v>4.1513660722129489E-2</v>
      </c>
      <c r="W8" s="49">
        <f t="shared" si="7"/>
        <v>9.9767196696828597E-2</v>
      </c>
      <c r="X8" s="49">
        <f t="shared" si="8"/>
        <v>0.10137924975841167</v>
      </c>
      <c r="Y8" s="49">
        <f t="shared" si="9"/>
        <v>4.3121321268558374E-2</v>
      </c>
      <c r="Z8" s="49">
        <f t="shared" si="10"/>
        <v>0.37115874549767197</v>
      </c>
      <c r="AA8" s="52">
        <f t="shared" si="11"/>
        <v>0.31493455152420274</v>
      </c>
      <c r="BP8" s="17"/>
      <c r="BQ8" s="17"/>
    </row>
    <row r="9" spans="1:69" s="3" customFormat="1" x14ac:dyDescent="0.25">
      <c r="A9" s="47" t="s">
        <v>13</v>
      </c>
      <c r="B9" s="47">
        <v>123849</v>
      </c>
      <c r="C9" s="47">
        <v>10601</v>
      </c>
      <c r="D9" s="47">
        <v>33594</v>
      </c>
      <c r="E9" s="47">
        <v>57570</v>
      </c>
      <c r="F9" s="47">
        <v>8397</v>
      </c>
      <c r="G9" s="47">
        <v>12061</v>
      </c>
      <c r="H9" s="47">
        <v>612</v>
      </c>
      <c r="I9" s="47">
        <v>180137</v>
      </c>
      <c r="J9" s="47">
        <v>5668</v>
      </c>
      <c r="K9" s="47">
        <v>30272</v>
      </c>
      <c r="L9" s="47">
        <v>46304</v>
      </c>
      <c r="M9" s="47">
        <v>23734</v>
      </c>
      <c r="N9" s="47">
        <v>61490</v>
      </c>
      <c r="O9" s="47">
        <v>11260</v>
      </c>
      <c r="P9" s="48">
        <f t="shared" si="0"/>
        <v>8.5596169529023242E-2</v>
      </c>
      <c r="Q9" s="49">
        <f t="shared" si="1"/>
        <v>0.27124966693312019</v>
      </c>
      <c r="R9" s="49">
        <f t="shared" si="2"/>
        <v>0.46484024901291088</v>
      </c>
      <c r="S9" s="49">
        <f t="shared" si="3"/>
        <v>6.7800305210377151E-2</v>
      </c>
      <c r="T9" s="49">
        <f t="shared" si="4"/>
        <v>9.7384718487835989E-2</v>
      </c>
      <c r="U9" s="50">
        <f t="shared" si="5"/>
        <v>4.9415013443790418E-3</v>
      </c>
      <c r="V9" s="51">
        <f t="shared" si="6"/>
        <v>3.1464940573008318E-2</v>
      </c>
      <c r="W9" s="49">
        <f t="shared" si="7"/>
        <v>0.1680498731521009</v>
      </c>
      <c r="X9" s="49">
        <f t="shared" si="8"/>
        <v>0.25704880174533828</v>
      </c>
      <c r="Y9" s="49">
        <f t="shared" si="9"/>
        <v>0.13175527515169011</v>
      </c>
      <c r="Z9" s="49">
        <f t="shared" si="10"/>
        <v>0.34135130484020493</v>
      </c>
      <c r="AA9" s="52">
        <f t="shared" si="11"/>
        <v>6.2507980037415964E-2</v>
      </c>
      <c r="BP9" s="15"/>
      <c r="BQ9" s="15"/>
    </row>
    <row r="10" spans="1:69" s="6" customFormat="1" x14ac:dyDescent="0.25">
      <c r="A10" s="47" t="s">
        <v>14</v>
      </c>
      <c r="B10" s="47">
        <v>21179</v>
      </c>
      <c r="C10" s="47">
        <v>3379</v>
      </c>
      <c r="D10" s="47">
        <v>8154</v>
      </c>
      <c r="E10" s="47">
        <v>7583</v>
      </c>
      <c r="F10" s="47">
        <v>1036</v>
      </c>
      <c r="G10" s="47">
        <v>558</v>
      </c>
      <c r="H10" s="47">
        <v>38</v>
      </c>
      <c r="I10" s="47">
        <v>18066</v>
      </c>
      <c r="J10" s="47">
        <v>1555</v>
      </c>
      <c r="K10" s="47">
        <v>5801</v>
      </c>
      <c r="L10" s="47">
        <v>4985</v>
      </c>
      <c r="M10" s="47">
        <v>1540</v>
      </c>
      <c r="N10" s="47">
        <v>2524</v>
      </c>
      <c r="O10" s="47">
        <v>577</v>
      </c>
      <c r="P10" s="48">
        <f t="shared" si="0"/>
        <v>0.15954483214504933</v>
      </c>
      <c r="Q10" s="49">
        <f t="shared" si="1"/>
        <v>0.3850040134095094</v>
      </c>
      <c r="R10" s="49">
        <f t="shared" si="2"/>
        <v>0.35804334482270173</v>
      </c>
      <c r="S10" s="49">
        <f t="shared" si="3"/>
        <v>4.8916379432456678E-2</v>
      </c>
      <c r="T10" s="49">
        <f t="shared" si="4"/>
        <v>2.6346853014778789E-2</v>
      </c>
      <c r="U10" s="50">
        <f t="shared" si="5"/>
        <v>1.7942301336229284E-3</v>
      </c>
      <c r="V10" s="51">
        <f t="shared" si="6"/>
        <v>8.6073286837152665E-2</v>
      </c>
      <c r="W10" s="49">
        <f t="shared" si="7"/>
        <v>0.32110040960921066</v>
      </c>
      <c r="X10" s="49">
        <f t="shared" si="8"/>
        <v>0.27593269124321929</v>
      </c>
      <c r="Y10" s="49">
        <f t="shared" si="9"/>
        <v>8.524299789660135E-2</v>
      </c>
      <c r="Z10" s="49">
        <f t="shared" si="10"/>
        <v>0.1397099523967674</v>
      </c>
      <c r="AA10" s="52">
        <f t="shared" si="11"/>
        <v>3.193844791320713E-2</v>
      </c>
      <c r="BP10" s="18"/>
      <c r="BQ10" s="18"/>
    </row>
    <row r="11" spans="1:69" s="3" customFormat="1" x14ac:dyDescent="0.25">
      <c r="A11" s="47" t="s">
        <v>15</v>
      </c>
      <c r="B11" s="47">
        <v>3987</v>
      </c>
      <c r="C11" s="47">
        <v>253</v>
      </c>
      <c r="D11" s="47">
        <v>1200</v>
      </c>
      <c r="E11" s="47">
        <v>1633</v>
      </c>
      <c r="F11" s="47">
        <v>346</v>
      </c>
      <c r="G11" s="47">
        <v>480</v>
      </c>
      <c r="H11" s="47">
        <v>26</v>
      </c>
      <c r="I11" s="47">
        <v>5789</v>
      </c>
      <c r="J11" s="47">
        <v>98</v>
      </c>
      <c r="K11" s="47">
        <v>833</v>
      </c>
      <c r="L11" s="47">
        <v>1100</v>
      </c>
      <c r="M11" s="47">
        <v>487</v>
      </c>
      <c r="N11" s="47">
        <v>2463</v>
      </c>
      <c r="O11" s="47">
        <v>808</v>
      </c>
      <c r="P11" s="48">
        <f t="shared" si="0"/>
        <v>6.3456232756458494E-2</v>
      </c>
      <c r="Q11" s="49">
        <f t="shared" si="1"/>
        <v>0.30097817908201657</v>
      </c>
      <c r="R11" s="49">
        <f t="shared" si="2"/>
        <v>0.4095811387007775</v>
      </c>
      <c r="S11" s="49">
        <f t="shared" si="3"/>
        <v>8.6782041635314777E-2</v>
      </c>
      <c r="T11" s="49">
        <f t="shared" si="4"/>
        <v>0.12039127163280662</v>
      </c>
      <c r="U11" s="50">
        <f t="shared" si="5"/>
        <v>6.5211938801103585E-3</v>
      </c>
      <c r="V11" s="51">
        <f t="shared" si="6"/>
        <v>1.6928657799274487E-2</v>
      </c>
      <c r="W11" s="49">
        <f t="shared" si="7"/>
        <v>0.14389359129383314</v>
      </c>
      <c r="X11" s="49">
        <f t="shared" si="8"/>
        <v>0.19001554672655036</v>
      </c>
      <c r="Y11" s="49">
        <f t="shared" si="9"/>
        <v>8.4125064778027295E-2</v>
      </c>
      <c r="Z11" s="49">
        <f t="shared" si="10"/>
        <v>0.42546208326135776</v>
      </c>
      <c r="AA11" s="52">
        <f t="shared" si="11"/>
        <v>0.139575056140957</v>
      </c>
      <c r="BP11" s="15"/>
      <c r="BQ11" s="15"/>
    </row>
    <row r="12" spans="1:69" s="6" customFormat="1" x14ac:dyDescent="0.25">
      <c r="A12" s="47" t="s">
        <v>16</v>
      </c>
      <c r="B12" s="47">
        <v>27663</v>
      </c>
      <c r="C12" s="47">
        <v>1607</v>
      </c>
      <c r="D12" s="47">
        <v>6091</v>
      </c>
      <c r="E12" s="47">
        <v>14368</v>
      </c>
      <c r="F12" s="47">
        <v>1496</v>
      </c>
      <c r="G12" s="47">
        <v>3613</v>
      </c>
      <c r="H12" s="47">
        <v>366</v>
      </c>
      <c r="I12" s="47">
        <v>42914</v>
      </c>
      <c r="J12" s="47">
        <v>610</v>
      </c>
      <c r="K12" s="47">
        <v>5102</v>
      </c>
      <c r="L12" s="47">
        <v>6770</v>
      </c>
      <c r="M12" s="47">
        <v>3629</v>
      </c>
      <c r="N12" s="47">
        <v>18277</v>
      </c>
      <c r="O12" s="47">
        <v>8242</v>
      </c>
      <c r="P12" s="48">
        <f t="shared" si="0"/>
        <v>5.809203629396667E-2</v>
      </c>
      <c r="Q12" s="49">
        <f t="shared" si="1"/>
        <v>0.22018580775765462</v>
      </c>
      <c r="R12" s="49">
        <f t="shared" si="2"/>
        <v>0.51939413657231681</v>
      </c>
      <c r="S12" s="49">
        <f t="shared" si="3"/>
        <v>5.4079456313487331E-2</v>
      </c>
      <c r="T12" s="49">
        <f t="shared" si="4"/>
        <v>0.13060767089614286</v>
      </c>
      <c r="U12" s="50">
        <f t="shared" si="5"/>
        <v>1.3230669124823772E-2</v>
      </c>
      <c r="V12" s="51">
        <f t="shared" si="6"/>
        <v>1.4214475462553012E-2</v>
      </c>
      <c r="W12" s="49">
        <f t="shared" si="7"/>
        <v>0.11888894067204175</v>
      </c>
      <c r="X12" s="49">
        <f t="shared" si="8"/>
        <v>0.15775737521554736</v>
      </c>
      <c r="Y12" s="49">
        <f t="shared" si="9"/>
        <v>8.4564477792794898E-2</v>
      </c>
      <c r="Z12" s="49">
        <f t="shared" si="10"/>
        <v>0.42589830824439578</v>
      </c>
      <c r="AA12" s="52">
        <f t="shared" si="11"/>
        <v>0.19205853567600317</v>
      </c>
      <c r="BP12" s="18"/>
      <c r="BQ12" s="18"/>
    </row>
    <row r="13" spans="1:69" s="3" customFormat="1" x14ac:dyDescent="0.25">
      <c r="A13" s="47" t="s">
        <v>17</v>
      </c>
      <c r="B13" s="47">
        <v>78492</v>
      </c>
      <c r="C13" s="47">
        <v>5563</v>
      </c>
      <c r="D13" s="47">
        <v>17844</v>
      </c>
      <c r="E13" s="47">
        <v>41164</v>
      </c>
      <c r="F13" s="47">
        <v>2967</v>
      </c>
      <c r="G13" s="47">
        <v>9903</v>
      </c>
      <c r="H13" s="47">
        <v>737</v>
      </c>
      <c r="I13" s="47">
        <v>106940</v>
      </c>
      <c r="J13" s="47">
        <v>1221</v>
      </c>
      <c r="K13" s="47">
        <v>10573</v>
      </c>
      <c r="L13" s="47">
        <v>21057</v>
      </c>
      <c r="M13" s="47">
        <v>5975</v>
      </c>
      <c r="N13" s="47">
        <v>45958</v>
      </c>
      <c r="O13" s="47">
        <v>21597</v>
      </c>
      <c r="P13" s="48">
        <f t="shared" si="0"/>
        <v>7.0873464811700551E-2</v>
      </c>
      <c r="Q13" s="49">
        <f t="shared" si="1"/>
        <v>0.22733526983641644</v>
      </c>
      <c r="R13" s="49">
        <f t="shared" si="2"/>
        <v>0.52443561127248639</v>
      </c>
      <c r="S13" s="49">
        <f t="shared" si="3"/>
        <v>3.7800030576364468E-2</v>
      </c>
      <c r="T13" s="49">
        <f t="shared" si="4"/>
        <v>0.12616572389542882</v>
      </c>
      <c r="U13" s="50">
        <f t="shared" si="5"/>
        <v>9.3894919227437198E-3</v>
      </c>
      <c r="V13" s="51">
        <f t="shared" si="6"/>
        <v>1.1417617355526464E-2</v>
      </c>
      <c r="W13" s="49">
        <f t="shared" si="7"/>
        <v>9.8868524406209093E-2</v>
      </c>
      <c r="X13" s="49">
        <f t="shared" si="8"/>
        <v>0.19690480643351413</v>
      </c>
      <c r="Y13" s="49">
        <f t="shared" si="9"/>
        <v>5.5872451842154482E-2</v>
      </c>
      <c r="Z13" s="49">
        <f t="shared" si="10"/>
        <v>0.42975500280531137</v>
      </c>
      <c r="AA13" s="52">
        <f t="shared" si="11"/>
        <v>0.20195436693472976</v>
      </c>
      <c r="BP13" s="15"/>
      <c r="BQ13" s="15"/>
    </row>
    <row r="14" spans="1:69" s="2" customFormat="1" x14ac:dyDescent="0.25">
      <c r="A14" s="47" t="s">
        <v>18</v>
      </c>
      <c r="B14" s="47">
        <v>13012</v>
      </c>
      <c r="C14" s="47">
        <v>2792</v>
      </c>
      <c r="D14" s="47">
        <v>4629</v>
      </c>
      <c r="E14" s="47">
        <v>4548</v>
      </c>
      <c r="F14" s="47">
        <v>396</v>
      </c>
      <c r="G14" s="47">
        <v>390</v>
      </c>
      <c r="H14" s="47">
        <v>18</v>
      </c>
      <c r="I14" s="47">
        <v>18717</v>
      </c>
      <c r="J14" s="47">
        <v>2794</v>
      </c>
      <c r="K14" s="47">
        <v>6368</v>
      </c>
      <c r="L14" s="47">
        <v>4350</v>
      </c>
      <c r="M14" s="47">
        <v>1926</v>
      </c>
      <c r="N14" s="47">
        <v>1993</v>
      </c>
      <c r="O14" s="47">
        <v>487</v>
      </c>
      <c r="P14" s="48">
        <f t="shared" si="0"/>
        <v>0.21457116507838919</v>
      </c>
      <c r="Q14" s="49">
        <f t="shared" si="1"/>
        <v>0.35574853980940668</v>
      </c>
      <c r="R14" s="49">
        <f t="shared" si="2"/>
        <v>0.34952351675376575</v>
      </c>
      <c r="S14" s="49">
        <f t="shared" si="3"/>
        <v>3.0433446049800184E-2</v>
      </c>
      <c r="T14" s="49">
        <f t="shared" si="4"/>
        <v>2.9972333230863818E-2</v>
      </c>
      <c r="U14" s="50">
        <f t="shared" si="5"/>
        <v>1.3833384568090992E-3</v>
      </c>
      <c r="V14" s="51">
        <f t="shared" si="6"/>
        <v>0.14927605919752096</v>
      </c>
      <c r="W14" s="49">
        <f t="shared" si="7"/>
        <v>0.34022546348239568</v>
      </c>
      <c r="X14" s="49">
        <f t="shared" si="8"/>
        <v>0.23240903991024203</v>
      </c>
      <c r="Y14" s="49">
        <f t="shared" si="9"/>
        <v>0.10290110594646577</v>
      </c>
      <c r="Z14" s="49">
        <f t="shared" si="10"/>
        <v>0.10648073943473847</v>
      </c>
      <c r="AA14" s="52">
        <f t="shared" si="11"/>
        <v>2.6019126996847785E-2</v>
      </c>
      <c r="BP14" s="14"/>
      <c r="BQ14" s="14"/>
    </row>
    <row r="15" spans="1:69" s="5" customFormat="1" x14ac:dyDescent="0.25">
      <c r="A15" s="47" t="s">
        <v>19</v>
      </c>
      <c r="B15" s="47">
        <v>1389</v>
      </c>
      <c r="C15" s="47">
        <v>36</v>
      </c>
      <c r="D15" s="47">
        <v>266</v>
      </c>
      <c r="E15" s="47">
        <v>947</v>
      </c>
      <c r="F15" s="47">
        <v>43</v>
      </c>
      <c r="G15" s="47">
        <v>97</v>
      </c>
      <c r="H15" s="47">
        <v>0</v>
      </c>
      <c r="I15" s="47">
        <v>1714</v>
      </c>
      <c r="J15" s="47">
        <v>49</v>
      </c>
      <c r="K15" s="47">
        <v>265</v>
      </c>
      <c r="L15" s="47">
        <v>243</v>
      </c>
      <c r="M15" s="47">
        <v>133</v>
      </c>
      <c r="N15" s="47">
        <v>635</v>
      </c>
      <c r="O15" s="47">
        <v>323</v>
      </c>
      <c r="P15" s="48">
        <f t="shared" si="0"/>
        <v>2.591792656587473E-2</v>
      </c>
      <c r="Q15" s="49">
        <f t="shared" si="1"/>
        <v>0.19150467962562995</v>
      </c>
      <c r="R15" s="49">
        <f t="shared" si="2"/>
        <v>0.68178545716342698</v>
      </c>
      <c r="S15" s="49">
        <f t="shared" si="3"/>
        <v>3.0957523398128149E-2</v>
      </c>
      <c r="T15" s="49">
        <f t="shared" si="4"/>
        <v>6.9834413246940244E-2</v>
      </c>
      <c r="U15" s="50">
        <f t="shared" si="5"/>
        <v>0</v>
      </c>
      <c r="V15" s="51">
        <f t="shared" si="6"/>
        <v>2.8588098016336057E-2</v>
      </c>
      <c r="W15" s="49">
        <f t="shared" si="7"/>
        <v>0.15460910151691948</v>
      </c>
      <c r="X15" s="49">
        <f t="shared" si="8"/>
        <v>0.14177362893815637</v>
      </c>
      <c r="Y15" s="49">
        <f t="shared" si="9"/>
        <v>7.7596266044340723E-2</v>
      </c>
      <c r="Z15" s="49">
        <f t="shared" si="10"/>
        <v>0.37047841306884483</v>
      </c>
      <c r="AA15" s="52">
        <f t="shared" si="11"/>
        <v>0.18844807467911318</v>
      </c>
      <c r="BP15" s="19"/>
      <c r="BQ15" s="19"/>
    </row>
    <row r="16" spans="1:69" s="3" customFormat="1" x14ac:dyDescent="0.25">
      <c r="A16" s="47" t="s">
        <v>20</v>
      </c>
      <c r="B16" s="47">
        <v>1199</v>
      </c>
      <c r="C16" s="47">
        <v>207</v>
      </c>
      <c r="D16" s="47">
        <v>287</v>
      </c>
      <c r="E16" s="47">
        <v>501</v>
      </c>
      <c r="F16" s="47">
        <v>65</v>
      </c>
      <c r="G16" s="47">
        <v>139</v>
      </c>
      <c r="H16" s="47">
        <v>0</v>
      </c>
      <c r="I16" s="47">
        <v>1312</v>
      </c>
      <c r="J16" s="47">
        <v>12</v>
      </c>
      <c r="K16" s="47">
        <v>242</v>
      </c>
      <c r="L16" s="47">
        <v>215</v>
      </c>
      <c r="M16" s="47">
        <v>21</v>
      </c>
      <c r="N16" s="47">
        <v>657</v>
      </c>
      <c r="O16" s="47">
        <v>165</v>
      </c>
      <c r="P16" s="48">
        <f t="shared" si="0"/>
        <v>0.17264386989157632</v>
      </c>
      <c r="Q16" s="49">
        <f t="shared" si="1"/>
        <v>0.23936613844870724</v>
      </c>
      <c r="R16" s="49">
        <f t="shared" si="2"/>
        <v>0.41784820683903251</v>
      </c>
      <c r="S16" s="49">
        <f t="shared" si="3"/>
        <v>5.4211843202668891E-2</v>
      </c>
      <c r="T16" s="49">
        <f t="shared" si="4"/>
        <v>0.11592994161801501</v>
      </c>
      <c r="U16" s="50">
        <f t="shared" si="5"/>
        <v>0</v>
      </c>
      <c r="V16" s="51">
        <f t="shared" si="6"/>
        <v>9.1463414634146336E-3</v>
      </c>
      <c r="W16" s="49">
        <f t="shared" si="7"/>
        <v>0.18445121951219512</v>
      </c>
      <c r="X16" s="49">
        <f t="shared" si="8"/>
        <v>0.1638719512195122</v>
      </c>
      <c r="Y16" s="49">
        <f t="shared" si="9"/>
        <v>1.600609756097561E-2</v>
      </c>
      <c r="Z16" s="49">
        <f t="shared" si="10"/>
        <v>0.50076219512195119</v>
      </c>
      <c r="AA16" s="52">
        <f t="shared" si="11"/>
        <v>0.12576219512195122</v>
      </c>
      <c r="BP16" s="15"/>
      <c r="BQ16" s="15"/>
    </row>
    <row r="17" spans="1:69" s="3" customFormat="1" x14ac:dyDescent="0.25">
      <c r="A17" s="47" t="s">
        <v>21</v>
      </c>
      <c r="B17" s="47">
        <v>4016</v>
      </c>
      <c r="C17" s="47">
        <v>304</v>
      </c>
      <c r="D17" s="47">
        <v>542</v>
      </c>
      <c r="E17" s="47">
        <v>2230</v>
      </c>
      <c r="F17" s="47">
        <v>459</v>
      </c>
      <c r="G17" s="47">
        <v>374</v>
      </c>
      <c r="H17" s="47">
        <v>57</v>
      </c>
      <c r="I17" s="47">
        <v>5930</v>
      </c>
      <c r="J17" s="47">
        <v>155</v>
      </c>
      <c r="K17" s="47">
        <v>598</v>
      </c>
      <c r="L17" s="47">
        <v>895</v>
      </c>
      <c r="M17" s="47">
        <v>351</v>
      </c>
      <c r="N17" s="47">
        <v>2513</v>
      </c>
      <c r="O17" s="47">
        <v>1418</v>
      </c>
      <c r="P17" s="48">
        <f t="shared" si="0"/>
        <v>7.5697211155378488E-2</v>
      </c>
      <c r="Q17" s="49">
        <f t="shared" si="1"/>
        <v>0.13496015936254979</v>
      </c>
      <c r="R17" s="49">
        <f t="shared" si="2"/>
        <v>0.55527888446215135</v>
      </c>
      <c r="S17" s="49">
        <f t="shared" si="3"/>
        <v>0.11429282868525896</v>
      </c>
      <c r="T17" s="49">
        <f t="shared" si="4"/>
        <v>9.3127490039840638E-2</v>
      </c>
      <c r="U17" s="50">
        <f t="shared" si="5"/>
        <v>1.4193227091633466E-2</v>
      </c>
      <c r="V17" s="51">
        <f t="shared" si="6"/>
        <v>2.6138279932546374E-2</v>
      </c>
      <c r="W17" s="49">
        <f t="shared" si="7"/>
        <v>0.10084317032040473</v>
      </c>
      <c r="X17" s="49">
        <f t="shared" si="8"/>
        <v>0.15092748735244518</v>
      </c>
      <c r="Y17" s="49">
        <f t="shared" si="9"/>
        <v>5.9190556492411464E-2</v>
      </c>
      <c r="Z17" s="49">
        <f t="shared" si="10"/>
        <v>0.42377740303541317</v>
      </c>
      <c r="AA17" s="52">
        <f t="shared" si="11"/>
        <v>0.2391231028667791</v>
      </c>
      <c r="BP17" s="15"/>
      <c r="BQ17" s="15"/>
    </row>
    <row r="18" spans="1:69" s="6" customFormat="1" x14ac:dyDescent="0.25">
      <c r="A18" s="47" t="s">
        <v>22</v>
      </c>
      <c r="B18" s="47">
        <v>18252</v>
      </c>
      <c r="C18" s="47">
        <v>1943</v>
      </c>
      <c r="D18" s="47">
        <v>4216</v>
      </c>
      <c r="E18" s="47">
        <v>8262</v>
      </c>
      <c r="F18" s="47">
        <v>893</v>
      </c>
      <c r="G18" s="47">
        <v>2375</v>
      </c>
      <c r="H18" s="47">
        <v>296</v>
      </c>
      <c r="I18" s="47">
        <v>24149</v>
      </c>
      <c r="J18" s="47">
        <v>827</v>
      </c>
      <c r="K18" s="47">
        <v>3207</v>
      </c>
      <c r="L18" s="47">
        <v>2879</v>
      </c>
      <c r="M18" s="47">
        <v>1363</v>
      </c>
      <c r="N18" s="47">
        <v>8471</v>
      </c>
      <c r="O18" s="47">
        <v>6978</v>
      </c>
      <c r="P18" s="48">
        <f t="shared" si="0"/>
        <v>0.10645408722331799</v>
      </c>
      <c r="Q18" s="49">
        <f t="shared" si="1"/>
        <v>0.23098838483453868</v>
      </c>
      <c r="R18" s="49">
        <f t="shared" si="2"/>
        <v>0.4526627218934911</v>
      </c>
      <c r="S18" s="49">
        <f t="shared" si="3"/>
        <v>4.8926145079991233E-2</v>
      </c>
      <c r="T18" s="49">
        <f t="shared" si="4"/>
        <v>0.13012272627657243</v>
      </c>
      <c r="U18" s="50">
        <f t="shared" si="5"/>
        <v>1.6217400832785448E-2</v>
      </c>
      <c r="V18" s="51">
        <f t="shared" si="6"/>
        <v>3.4245724460640191E-2</v>
      </c>
      <c r="W18" s="49">
        <f t="shared" si="7"/>
        <v>0.13280053004265188</v>
      </c>
      <c r="X18" s="49">
        <f t="shared" si="8"/>
        <v>0.11921818708849227</v>
      </c>
      <c r="Y18" s="49">
        <f t="shared" si="9"/>
        <v>5.644126050768148E-2</v>
      </c>
      <c r="Z18" s="49">
        <f t="shared" si="10"/>
        <v>0.35078057062404239</v>
      </c>
      <c r="AA18" s="52">
        <f t="shared" si="11"/>
        <v>0.28895606443330984</v>
      </c>
      <c r="BP18" s="18"/>
      <c r="BQ18" s="18"/>
    </row>
    <row r="19" spans="1:69" s="3" customFormat="1" x14ac:dyDescent="0.25">
      <c r="A19" s="47" t="s">
        <v>23</v>
      </c>
      <c r="B19" s="47">
        <v>1878</v>
      </c>
      <c r="C19" s="47">
        <v>225</v>
      </c>
      <c r="D19" s="47">
        <v>392</v>
      </c>
      <c r="E19" s="47">
        <v>950</v>
      </c>
      <c r="F19" s="47">
        <v>42</v>
      </c>
      <c r="G19" s="47">
        <v>269</v>
      </c>
      <c r="H19" s="47">
        <v>0</v>
      </c>
      <c r="I19" s="47">
        <v>2854</v>
      </c>
      <c r="J19" s="47">
        <v>28</v>
      </c>
      <c r="K19" s="47">
        <v>165</v>
      </c>
      <c r="L19" s="47">
        <v>362</v>
      </c>
      <c r="M19" s="47">
        <v>127</v>
      </c>
      <c r="N19" s="47">
        <v>1257</v>
      </c>
      <c r="O19" s="47">
        <v>902</v>
      </c>
      <c r="P19" s="48">
        <f t="shared" si="0"/>
        <v>0.11980830670926518</v>
      </c>
      <c r="Q19" s="49">
        <f t="shared" si="1"/>
        <v>0.20873269435569755</v>
      </c>
      <c r="R19" s="49">
        <f t="shared" si="2"/>
        <v>0.50585729499467513</v>
      </c>
      <c r="S19" s="49">
        <f t="shared" si="3"/>
        <v>2.2364217252396165E-2</v>
      </c>
      <c r="T19" s="49">
        <f t="shared" si="4"/>
        <v>0.14323748668796593</v>
      </c>
      <c r="U19" s="50">
        <f t="shared" si="5"/>
        <v>0</v>
      </c>
      <c r="V19" s="51">
        <f t="shared" si="6"/>
        <v>9.8107918710581641E-3</v>
      </c>
      <c r="W19" s="49">
        <f t="shared" si="7"/>
        <v>5.7813594954449897E-2</v>
      </c>
      <c r="X19" s="49">
        <f t="shared" si="8"/>
        <v>0.12683952347582342</v>
      </c>
      <c r="Y19" s="49">
        <f t="shared" si="9"/>
        <v>4.4498948843728098E-2</v>
      </c>
      <c r="Z19" s="49">
        <f t="shared" si="10"/>
        <v>0.44043447792571827</v>
      </c>
      <c r="AA19" s="52">
        <f t="shared" si="11"/>
        <v>0.31604765241765942</v>
      </c>
      <c r="BP19" s="15"/>
      <c r="BQ19" s="15"/>
    </row>
    <row r="20" spans="1:69" s="6" customFormat="1" x14ac:dyDescent="0.25">
      <c r="A20" s="47" t="s">
        <v>24</v>
      </c>
      <c r="B20" s="47">
        <v>7139</v>
      </c>
      <c r="C20" s="47">
        <v>267</v>
      </c>
      <c r="D20" s="47">
        <v>1073</v>
      </c>
      <c r="E20" s="47">
        <v>3793</v>
      </c>
      <c r="F20" s="47">
        <v>162</v>
      </c>
      <c r="G20" s="47">
        <v>1659</v>
      </c>
      <c r="H20" s="47">
        <v>169</v>
      </c>
      <c r="I20" s="47">
        <v>11293</v>
      </c>
      <c r="J20" s="47">
        <v>43</v>
      </c>
      <c r="K20" s="47">
        <v>290</v>
      </c>
      <c r="L20" s="47">
        <v>889</v>
      </c>
      <c r="M20" s="47">
        <v>525</v>
      </c>
      <c r="N20" s="47">
        <v>4973</v>
      </c>
      <c r="O20" s="47">
        <v>4525</v>
      </c>
      <c r="P20" s="48">
        <f t="shared" si="0"/>
        <v>3.7400196105897184E-2</v>
      </c>
      <c r="Q20" s="49">
        <f t="shared" si="1"/>
        <v>0.15030116262781903</v>
      </c>
      <c r="R20" s="49">
        <f t="shared" si="2"/>
        <v>0.53130690572909367</v>
      </c>
      <c r="S20" s="49">
        <f t="shared" si="3"/>
        <v>2.2692253817061213E-2</v>
      </c>
      <c r="T20" s="49">
        <f t="shared" si="4"/>
        <v>0.23238548816360835</v>
      </c>
      <c r="U20" s="50">
        <f t="shared" si="5"/>
        <v>2.367278330298361E-2</v>
      </c>
      <c r="V20" s="51">
        <f t="shared" si="6"/>
        <v>3.807668467192066E-3</v>
      </c>
      <c r="W20" s="49">
        <f t="shared" si="7"/>
        <v>2.5679624546179048E-2</v>
      </c>
      <c r="X20" s="49">
        <f t="shared" si="8"/>
        <v>7.8721331798459221E-2</v>
      </c>
      <c r="Y20" s="49">
        <f t="shared" si="9"/>
        <v>4.6488975471531038E-2</v>
      </c>
      <c r="Z20" s="49">
        <f t="shared" si="10"/>
        <v>0.44036128575223588</v>
      </c>
      <c r="AA20" s="52">
        <f t="shared" si="11"/>
        <v>0.40069069334986274</v>
      </c>
      <c r="BP20" s="18"/>
      <c r="BQ20" s="18"/>
    </row>
    <row r="21" spans="1:69" s="3" customFormat="1" x14ac:dyDescent="0.25">
      <c r="A21" s="47" t="s">
        <v>25</v>
      </c>
      <c r="B21" s="47">
        <v>7558</v>
      </c>
      <c r="C21" s="47">
        <v>919</v>
      </c>
      <c r="D21" s="47">
        <v>2008</v>
      </c>
      <c r="E21" s="47">
        <v>2599</v>
      </c>
      <c r="F21" s="47">
        <v>391</v>
      </c>
      <c r="G21" s="47">
        <v>1317</v>
      </c>
      <c r="H21" s="47">
        <v>118</v>
      </c>
      <c r="I21" s="47">
        <v>14235</v>
      </c>
      <c r="J21" s="47">
        <v>634</v>
      </c>
      <c r="K21" s="47">
        <v>2281</v>
      </c>
      <c r="L21" s="47">
        <v>2654</v>
      </c>
      <c r="M21" s="47">
        <v>1201</v>
      </c>
      <c r="N21" s="47">
        <v>4291</v>
      </c>
      <c r="O21" s="47">
        <v>2875</v>
      </c>
      <c r="P21" s="48">
        <f t="shared" si="0"/>
        <v>0.12159301402487431</v>
      </c>
      <c r="Q21" s="49">
        <f t="shared" si="1"/>
        <v>0.26567875099232602</v>
      </c>
      <c r="R21" s="49">
        <f t="shared" si="2"/>
        <v>0.34387404075152156</v>
      </c>
      <c r="S21" s="49">
        <f t="shared" si="3"/>
        <v>5.1733262767928022E-2</v>
      </c>
      <c r="T21" s="49">
        <f t="shared" si="4"/>
        <v>0.17425244773749668</v>
      </c>
      <c r="U21" s="50">
        <f t="shared" si="5"/>
        <v>1.5612595924847844E-2</v>
      </c>
      <c r="V21" s="51">
        <f t="shared" si="6"/>
        <v>4.4538110291534948E-2</v>
      </c>
      <c r="W21" s="49">
        <f t="shared" si="7"/>
        <v>0.16023884791008078</v>
      </c>
      <c r="X21" s="49">
        <f t="shared" si="8"/>
        <v>0.18644186863364945</v>
      </c>
      <c r="Y21" s="49">
        <f t="shared" si="9"/>
        <v>8.4369511766772043E-2</v>
      </c>
      <c r="Z21" s="49">
        <f t="shared" si="10"/>
        <v>0.30144011239901652</v>
      </c>
      <c r="AA21" s="52">
        <f t="shared" si="11"/>
        <v>0.2019669827889006</v>
      </c>
      <c r="BP21" s="15"/>
      <c r="BQ21" s="15"/>
    </row>
    <row r="22" spans="1:69" s="6" customFormat="1" x14ac:dyDescent="0.25">
      <c r="A22" s="47" t="s">
        <v>26</v>
      </c>
      <c r="B22" s="47">
        <v>76949</v>
      </c>
      <c r="C22" s="47">
        <v>7472</v>
      </c>
      <c r="D22" s="47">
        <v>18267</v>
      </c>
      <c r="E22" s="47">
        <v>37275</v>
      </c>
      <c r="F22" s="47">
        <v>4506</v>
      </c>
      <c r="G22" s="47">
        <v>8047</v>
      </c>
      <c r="H22" s="47">
        <v>448</v>
      </c>
      <c r="I22" s="47">
        <v>109207</v>
      </c>
      <c r="J22" s="47">
        <v>9347</v>
      </c>
      <c r="K22" s="47">
        <v>19205</v>
      </c>
      <c r="L22" s="47">
        <v>23141</v>
      </c>
      <c r="M22" s="47">
        <v>8874</v>
      </c>
      <c r="N22" s="47">
        <v>34987</v>
      </c>
      <c r="O22" s="47">
        <v>9873</v>
      </c>
      <c r="P22" s="48">
        <f t="shared" si="0"/>
        <v>9.7103276195921975E-2</v>
      </c>
      <c r="Q22" s="49">
        <f t="shared" si="1"/>
        <v>0.2373909992332584</v>
      </c>
      <c r="R22" s="49">
        <f t="shared" si="2"/>
        <v>0.48441175323915842</v>
      </c>
      <c r="S22" s="49">
        <f t="shared" si="3"/>
        <v>5.8558265864403693E-2</v>
      </c>
      <c r="T22" s="49">
        <f t="shared" si="4"/>
        <v>0.10457575796956425</v>
      </c>
      <c r="U22" s="50">
        <f t="shared" si="5"/>
        <v>5.8220379732030307E-3</v>
      </c>
      <c r="V22" s="51">
        <f t="shared" si="6"/>
        <v>8.5589751572701378E-2</v>
      </c>
      <c r="W22" s="49">
        <f t="shared" si="7"/>
        <v>0.17585869037699048</v>
      </c>
      <c r="X22" s="49">
        <f t="shared" si="8"/>
        <v>0.21190033605904385</v>
      </c>
      <c r="Y22" s="49">
        <f t="shared" si="9"/>
        <v>8.1258527383775772E-2</v>
      </c>
      <c r="Z22" s="49">
        <f t="shared" si="10"/>
        <v>0.320373236147866</v>
      </c>
      <c r="AA22" s="52">
        <f t="shared" si="11"/>
        <v>9.0406292636918878E-2</v>
      </c>
      <c r="BP22" s="18"/>
      <c r="BQ22" s="18"/>
    </row>
    <row r="23" spans="1:69" s="3" customFormat="1" x14ac:dyDescent="0.25">
      <c r="A23" s="53" t="s">
        <v>37</v>
      </c>
      <c r="B23" s="53">
        <f>B8+B12+B13+B16+B20</f>
        <v>286839</v>
      </c>
      <c r="C23" s="53">
        <f t="shared" ref="C23:C25" si="12">C8+C12+C13+C16+C20</f>
        <v>19139</v>
      </c>
      <c r="D23" s="53">
        <f>D8+D12+D13+D16+D20</f>
        <v>60756</v>
      </c>
      <c r="E23" s="53">
        <f>E8+E12+E13+E16+E20</f>
        <v>138821</v>
      </c>
      <c r="F23" s="53">
        <f>F8+F12+F13+F16+F20</f>
        <v>10538</v>
      </c>
      <c r="G23" s="53">
        <f>G8+G12+G13+G16+G20</f>
        <v>50267</v>
      </c>
      <c r="H23" s="53">
        <f t="shared" ref="H23:H25" si="13">H8+H12+H13+H16+H20</f>
        <v>5389</v>
      </c>
      <c r="I23" s="53">
        <f>I8+I12+I13+I16+I20</f>
        <v>390119</v>
      </c>
      <c r="J23" s="53">
        <f t="shared" ref="J23:K23" si="14">J8+J12+J13+J16+J20</f>
        <v>11337</v>
      </c>
      <c r="K23" s="53">
        <f t="shared" si="14"/>
        <v>38920</v>
      </c>
      <c r="L23" s="53">
        <f>L8+L12+L13+L16+L20</f>
        <v>52011</v>
      </c>
      <c r="M23" s="53">
        <f>M8+M12+M13+M16+M20</f>
        <v>19967</v>
      </c>
      <c r="N23" s="53">
        <f>N8+N12+N13+N16+N20</f>
        <v>154363</v>
      </c>
      <c r="O23" s="53">
        <f>O8+O12+O13+O16+O20</f>
        <v>106227</v>
      </c>
      <c r="P23" s="48">
        <f t="shared" si="0"/>
        <v>6.6723841597551237E-2</v>
      </c>
      <c r="Q23" s="49">
        <f t="shared" si="1"/>
        <v>0.21181220126970182</v>
      </c>
      <c r="R23" s="54">
        <f t="shared" si="2"/>
        <v>0.48396835855654219</v>
      </c>
      <c r="S23" s="54">
        <f t="shared" si="3"/>
        <v>3.6738379369611524E-2</v>
      </c>
      <c r="T23" s="54">
        <f t="shared" si="4"/>
        <v>0.17524464943748932</v>
      </c>
      <c r="U23" s="55">
        <f t="shared" si="5"/>
        <v>1.8787542837619711E-2</v>
      </c>
      <c r="V23" s="56">
        <f t="shared" si="6"/>
        <v>2.9060363632635169E-2</v>
      </c>
      <c r="W23" s="54">
        <f t="shared" si="7"/>
        <v>9.9764430853149941E-2</v>
      </c>
      <c r="X23" s="54">
        <f t="shared" si="8"/>
        <v>0.13332085850727599</v>
      </c>
      <c r="Y23" s="54">
        <f t="shared" si="9"/>
        <v>5.1181818880905568E-2</v>
      </c>
      <c r="Z23" s="54">
        <f t="shared" si="10"/>
        <v>0.39568183041584748</v>
      </c>
      <c r="AA23" s="57">
        <f t="shared" si="11"/>
        <v>0.27229383854669986</v>
      </c>
      <c r="BP23" s="15"/>
      <c r="BQ23" s="15"/>
    </row>
    <row r="24" spans="1:69" s="5" customFormat="1" x14ac:dyDescent="0.25">
      <c r="A24" s="53" t="s">
        <v>38</v>
      </c>
      <c r="B24" s="53">
        <f>B6+B7+B9+B10+B11+B14+B15+B21+B22</f>
        <v>268118</v>
      </c>
      <c r="C24" s="53">
        <f t="shared" si="12"/>
        <v>20179</v>
      </c>
      <c r="D24" s="53">
        <f>D6+D7+D9+D10+D11+D14+D15+D21+D22</f>
        <v>75183</v>
      </c>
      <c r="E24" s="53">
        <f>E6+E7+E9+E10+E11+E14+E15+E21+E22</f>
        <v>118638</v>
      </c>
      <c r="F24" s="53">
        <f>F6+F7+F9+F10+F11+F14+F15+F21+F22</f>
        <v>15940</v>
      </c>
      <c r="G24" s="53">
        <f>G6+G7+G9+G10+G11+G14+G15+G21+G22</f>
        <v>23814</v>
      </c>
      <c r="H24" s="53">
        <f t="shared" si="13"/>
        <v>1542</v>
      </c>
      <c r="I24" s="53">
        <f>I6+I7+I9+I10+I11+I14+I15+I21+I22</f>
        <v>371625</v>
      </c>
      <c r="J24" s="53">
        <f t="shared" ref="J24:K24" si="15">J9+J13+J14+J17+J21</f>
        <v>10472</v>
      </c>
      <c r="K24" s="53">
        <f t="shared" si="15"/>
        <v>50092</v>
      </c>
      <c r="L24" s="53">
        <f>L6+L7+L9+L10+L11+L14+L15+L21+L22</f>
        <v>88828</v>
      </c>
      <c r="M24" s="53">
        <f>M6+M7+M9+M10+M11+M14+M15+M21+M22</f>
        <v>39953</v>
      </c>
      <c r="N24" s="53">
        <f>N6+N7+N9+N10+N11+N14+N15+N21+N22</f>
        <v>112596</v>
      </c>
      <c r="O24" s="53">
        <f>O6+O7+O9+O10+O11+O14+O15+O21+O22</f>
        <v>27016</v>
      </c>
      <c r="P24" s="48">
        <f t="shared" si="0"/>
        <v>7.5261638532288025E-2</v>
      </c>
      <c r="Q24" s="49">
        <f t="shared" si="1"/>
        <v>0.28041011793314885</v>
      </c>
      <c r="R24" s="54">
        <f t="shared" si="2"/>
        <v>0.44248427930985612</v>
      </c>
      <c r="S24" s="54">
        <f t="shared" si="3"/>
        <v>5.9451435561954064E-2</v>
      </c>
      <c r="T24" s="54">
        <f t="shared" si="4"/>
        <v>8.8819102037162742E-2</v>
      </c>
      <c r="U24" s="55">
        <f t="shared" si="5"/>
        <v>5.7511990989042141E-3</v>
      </c>
      <c r="V24" s="56">
        <f t="shared" si="6"/>
        <v>2.8178943827783385E-2</v>
      </c>
      <c r="W24" s="54">
        <f t="shared" si="7"/>
        <v>0.13479179280188361</v>
      </c>
      <c r="X24" s="54">
        <f t="shared" si="8"/>
        <v>0.23902589976454761</v>
      </c>
      <c r="Y24" s="54">
        <f t="shared" si="9"/>
        <v>0.10750891355533132</v>
      </c>
      <c r="Z24" s="54">
        <f t="shared" si="10"/>
        <v>0.30298284561049443</v>
      </c>
      <c r="AA24" s="57">
        <f t="shared" si="11"/>
        <v>7.2696939118735288E-2</v>
      </c>
      <c r="BP24" s="19"/>
      <c r="BQ24" s="19"/>
    </row>
    <row r="25" spans="1:69" s="3" customFormat="1" ht="16.5" thickBot="1" x14ac:dyDescent="0.3">
      <c r="A25" s="53" t="s">
        <v>39</v>
      </c>
      <c r="B25" s="53">
        <f>SUM(B3,B4,B5,B17,B18,B19)</f>
        <v>162861</v>
      </c>
      <c r="C25" s="53">
        <f t="shared" si="12"/>
        <v>15622</v>
      </c>
      <c r="D25" s="53">
        <f>SUM(D3,D4,D5,D17,D18,D19)</f>
        <v>28482</v>
      </c>
      <c r="E25" s="53">
        <f>SUM(E3,E4,E5,E17,E18,E19)</f>
        <v>63723</v>
      </c>
      <c r="F25" s="53">
        <f>SUM(F3,F4,F5,F17,F18,F19)</f>
        <v>7276</v>
      </c>
      <c r="G25" s="53">
        <f>SUM(G3,G4,G5,G17,G18,G19)</f>
        <v>40497</v>
      </c>
      <c r="H25" s="53">
        <f t="shared" si="13"/>
        <v>800</v>
      </c>
      <c r="I25" s="53">
        <f>SUM(I3,I4,I5,I17,I18,I19)</f>
        <v>379576</v>
      </c>
      <c r="J25" s="53">
        <f t="shared" ref="J25:K25" si="16">J10+J14+J15+J18+J22</f>
        <v>14572</v>
      </c>
      <c r="K25" s="53">
        <f t="shared" si="16"/>
        <v>34846</v>
      </c>
      <c r="L25" s="53">
        <f>SUM(L3,L4,L5,L17,L18,L19)</f>
        <v>24043</v>
      </c>
      <c r="M25" s="53">
        <f>SUM(M3,M4,M5,M17,M18,M19)</f>
        <v>10655</v>
      </c>
      <c r="N25" s="53">
        <f>SUM(N3,N4,N5,N17,N18,N19)</f>
        <v>142234</v>
      </c>
      <c r="O25" s="53">
        <f>SUM(O3,O4,O5,O17,O18,O19)</f>
        <v>168266</v>
      </c>
      <c r="P25" s="58">
        <f t="shared" si="0"/>
        <v>9.5922289559808666E-2</v>
      </c>
      <c r="Q25" s="59">
        <f t="shared" si="1"/>
        <v>0.17488533166319745</v>
      </c>
      <c r="R25" s="60">
        <f t="shared" si="2"/>
        <v>0.3912723119715586</v>
      </c>
      <c r="S25" s="60">
        <f t="shared" si="3"/>
        <v>4.4676134863472529E-2</v>
      </c>
      <c r="T25" s="60">
        <f t="shared" si="4"/>
        <v>0.24865990016025935</v>
      </c>
      <c r="U25" s="61">
        <f t="shared" si="5"/>
        <v>4.9121643610195199E-3</v>
      </c>
      <c r="V25" s="62">
        <f t="shared" si="6"/>
        <v>3.8390203806352351E-2</v>
      </c>
      <c r="W25" s="60">
        <f t="shared" si="7"/>
        <v>9.1802432187493413E-2</v>
      </c>
      <c r="X25" s="60">
        <f t="shared" si="8"/>
        <v>6.3341728665669061E-2</v>
      </c>
      <c r="Y25" s="60">
        <f t="shared" si="9"/>
        <v>2.8070794781545724E-2</v>
      </c>
      <c r="Z25" s="60">
        <f t="shared" si="10"/>
        <v>0.37471810651885262</v>
      </c>
      <c r="AA25" s="63">
        <f t="shared" si="11"/>
        <v>0.44329989251164459</v>
      </c>
      <c r="BP25" s="15"/>
      <c r="BQ25" s="15"/>
    </row>
    <row r="26" spans="1:69" s="5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1"/>
      <c r="U26" s="1"/>
      <c r="V26" s="1"/>
      <c r="W26" s="1"/>
      <c r="X26"/>
      <c r="Y26"/>
      <c r="Z26"/>
      <c r="AA26"/>
      <c r="BP26" s="19"/>
      <c r="BQ26" s="19"/>
    </row>
    <row r="27" spans="1:69" s="3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1"/>
      <c r="U27" s="1"/>
      <c r="V27" s="1"/>
      <c r="W27" s="1"/>
      <c r="X27"/>
      <c r="Y27"/>
      <c r="Z27"/>
      <c r="AA27"/>
      <c r="BP27" s="15"/>
      <c r="BQ27" s="15"/>
    </row>
    <row r="28" spans="1:69" s="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 s="1"/>
      <c r="U28" s="1"/>
      <c r="V28" s="1"/>
      <c r="W28" s="1"/>
      <c r="X28"/>
      <c r="Y28"/>
      <c r="Z28"/>
      <c r="AA28"/>
      <c r="BP28" s="18"/>
      <c r="BQ28" s="18"/>
    </row>
    <row r="29" spans="1:69" s="3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1"/>
      <c r="U29" s="1"/>
      <c r="V29" s="1"/>
      <c r="W29" s="1"/>
      <c r="X29"/>
      <c r="Y29"/>
      <c r="Z29"/>
      <c r="AA29"/>
      <c r="BP29" s="15"/>
      <c r="BQ29" s="15"/>
    </row>
    <row r="30" spans="1:69" s="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1"/>
      <c r="U30" s="1"/>
      <c r="V30" s="1"/>
      <c r="W30" s="1"/>
      <c r="X30"/>
      <c r="Y30"/>
      <c r="Z30"/>
      <c r="AA30"/>
      <c r="BP30" s="18"/>
      <c r="BQ30" s="18"/>
    </row>
    <row r="31" spans="1:69" s="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1"/>
      <c r="U31" s="1"/>
      <c r="V31" s="1"/>
      <c r="W31" s="1"/>
      <c r="X31"/>
      <c r="Y31"/>
      <c r="Z31"/>
      <c r="AA31"/>
      <c r="BP31" s="15"/>
      <c r="BQ31" s="15"/>
    </row>
    <row r="32" spans="1:69" s="3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1"/>
      <c r="U32" s="1"/>
      <c r="V32" s="1"/>
      <c r="W32" s="1"/>
      <c r="X32"/>
      <c r="Y32"/>
      <c r="Z32"/>
      <c r="AA32"/>
      <c r="BP32" s="15"/>
      <c r="BQ32" s="15"/>
    </row>
    <row r="33" spans="1:69" s="5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1"/>
      <c r="U33" s="1"/>
      <c r="V33" s="1"/>
      <c r="W33" s="1"/>
      <c r="X33"/>
      <c r="Y33"/>
      <c r="Z33"/>
      <c r="AA33"/>
      <c r="BP33" s="19"/>
      <c r="BQ33" s="19"/>
    </row>
    <row r="34" spans="1:69" s="3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1"/>
      <c r="U34" s="1"/>
      <c r="V34" s="1"/>
      <c r="W34" s="1"/>
      <c r="X34"/>
      <c r="Y34"/>
      <c r="Z34"/>
      <c r="AA34"/>
      <c r="BP34" s="15"/>
      <c r="BQ34" s="15"/>
    </row>
    <row r="35" spans="1:69" s="4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1"/>
      <c r="U35" s="1"/>
      <c r="V35" s="1"/>
      <c r="W35" s="1"/>
      <c r="X35"/>
      <c r="Y35"/>
      <c r="Z35"/>
      <c r="AA35"/>
      <c r="BP35" s="17"/>
      <c r="BQ35" s="17"/>
    </row>
    <row r="36" spans="1:69" s="3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1"/>
      <c r="U36" s="1"/>
      <c r="V36" s="1"/>
      <c r="W36" s="1"/>
      <c r="X36"/>
      <c r="Y36"/>
      <c r="Z36"/>
      <c r="AA36"/>
      <c r="BP36" s="15"/>
      <c r="BQ36" s="15"/>
    </row>
    <row r="37" spans="1:69" s="3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1"/>
      <c r="U37" s="1"/>
      <c r="V37" s="1"/>
      <c r="W37" s="1"/>
      <c r="X37"/>
      <c r="Y37"/>
      <c r="Z37"/>
      <c r="AA37"/>
      <c r="BP37" s="15"/>
      <c r="BQ37" s="15"/>
    </row>
    <row r="38" spans="1:69" s="4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1"/>
      <c r="U38" s="1"/>
      <c r="V38" s="1"/>
      <c r="W38" s="1"/>
      <c r="X38"/>
      <c r="Y38"/>
      <c r="Z38"/>
      <c r="AA38"/>
      <c r="BP38" s="17"/>
      <c r="BQ38" s="17"/>
    </row>
    <row r="39" spans="1:69" s="3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1"/>
      <c r="U39" s="1"/>
      <c r="V39" s="1"/>
      <c r="W39" s="1"/>
      <c r="X39"/>
      <c r="Y39"/>
      <c r="Z39"/>
      <c r="AA39"/>
      <c r="BP39" s="15"/>
      <c r="BQ39" s="15"/>
    </row>
    <row r="40" spans="1:69" s="4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1"/>
      <c r="U40" s="1"/>
      <c r="V40" s="1"/>
      <c r="W40" s="1"/>
      <c r="X40"/>
      <c r="Y40"/>
      <c r="Z40"/>
      <c r="AA40"/>
      <c r="BP40" s="17"/>
      <c r="BQ40" s="17"/>
    </row>
    <row r="41" spans="1:69" s="3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1"/>
      <c r="U41" s="1"/>
      <c r="V41" s="1"/>
      <c r="W41" s="1"/>
      <c r="X41"/>
      <c r="Y41"/>
      <c r="Z41"/>
      <c r="AA41"/>
      <c r="BP41" s="15"/>
      <c r="BQ41" s="15"/>
    </row>
    <row r="42" spans="1:69" s="5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1"/>
      <c r="U42" s="1"/>
      <c r="V42" s="1"/>
      <c r="W42" s="1"/>
      <c r="X42"/>
      <c r="Y42"/>
      <c r="Z42"/>
      <c r="AA42"/>
      <c r="BP42" s="19"/>
      <c r="BQ42" s="19"/>
    </row>
    <row r="43" spans="1:69" s="3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1"/>
      <c r="U43" s="1"/>
      <c r="V43" s="1"/>
      <c r="W43" s="1"/>
      <c r="X43"/>
      <c r="Y43"/>
      <c r="Z43"/>
      <c r="AA43"/>
      <c r="BP43" s="15"/>
      <c r="BQ43" s="15"/>
    </row>
    <row r="44" spans="1:69" s="6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1"/>
      <c r="U44" s="1"/>
      <c r="V44" s="1"/>
      <c r="W44" s="1"/>
      <c r="X44"/>
      <c r="Y44"/>
      <c r="Z44"/>
      <c r="AA44"/>
      <c r="BP44" s="18"/>
      <c r="BQ44" s="18"/>
    </row>
    <row r="45" spans="1:69" s="3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1"/>
      <c r="U45" s="1"/>
      <c r="V45" s="1"/>
      <c r="W45" s="1"/>
      <c r="X45"/>
      <c r="Y45"/>
      <c r="Z45"/>
      <c r="AA45"/>
      <c r="BP45" s="15"/>
      <c r="BQ45" s="15"/>
    </row>
    <row r="46" spans="1:69" s="6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1"/>
      <c r="U46" s="1"/>
      <c r="V46" s="1"/>
      <c r="W46" s="1"/>
      <c r="X46"/>
      <c r="Y46"/>
      <c r="Z46"/>
      <c r="AA46"/>
      <c r="BP46" s="18"/>
      <c r="BQ46" s="18"/>
    </row>
    <row r="47" spans="1:69" s="3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1"/>
      <c r="U47" s="1"/>
      <c r="V47" s="1"/>
      <c r="W47" s="1"/>
      <c r="X47"/>
      <c r="Y47"/>
      <c r="Z47"/>
      <c r="AA47"/>
      <c r="BP47" s="15"/>
      <c r="BQ47" s="15"/>
    </row>
    <row r="49" spans="1:69" s="10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 s="1"/>
      <c r="U49" s="1"/>
      <c r="V49" s="1"/>
      <c r="W49" s="1"/>
      <c r="X49"/>
      <c r="Y49"/>
      <c r="Z49"/>
      <c r="AA49"/>
      <c r="BJ49" s="5"/>
      <c r="BK49" s="5"/>
      <c r="BP49" s="19"/>
      <c r="BQ49" s="19"/>
    </row>
    <row r="50" spans="1:69" s="9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1"/>
      <c r="U50" s="1"/>
      <c r="V50" s="1"/>
      <c r="W50" s="1"/>
      <c r="X50"/>
      <c r="Y50"/>
      <c r="Z50"/>
      <c r="AA50"/>
      <c r="BJ50" s="6"/>
      <c r="BK50" s="6"/>
      <c r="BP50" s="18"/>
      <c r="BQ50" s="18"/>
    </row>
    <row r="51" spans="1:69" s="8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 s="1"/>
      <c r="U51" s="1"/>
      <c r="V51" s="1"/>
      <c r="W51" s="1"/>
      <c r="X51"/>
      <c r="Y51"/>
      <c r="Z51"/>
      <c r="AA51"/>
      <c r="BJ51" s="4"/>
      <c r="BK51" s="4"/>
      <c r="BP51" s="17"/>
      <c r="BQ51" s="1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zoomScale="70" zoomScaleNormal="70" workbookViewId="0">
      <selection activeCell="EC70" sqref="EC70"/>
    </sheetView>
  </sheetViews>
  <sheetFormatPr defaultColWidth="11" defaultRowHeight="15.75" x14ac:dyDescent="0.25"/>
  <cols>
    <col min="1" max="1" width="17.625" bestFit="1" customWidth="1"/>
    <col min="2" max="18" width="10.875" customWidth="1"/>
    <col min="57" max="58" width="10.875" style="2"/>
    <col min="59" max="64" width="11" style="2"/>
    <col min="65" max="65" width="11" style="14"/>
    <col min="66" max="70" width="11" style="2"/>
    <col min="71" max="72" width="10.875" style="2"/>
    <col min="75" max="76" width="11" style="2"/>
  </cols>
  <sheetData>
    <row r="1" spans="1:65" ht="63" x14ac:dyDescent="0.25">
      <c r="A1" s="41" t="s">
        <v>62</v>
      </c>
      <c r="B1" s="41" t="s">
        <v>73</v>
      </c>
      <c r="C1" s="41" t="s">
        <v>75</v>
      </c>
      <c r="D1" s="41" t="s">
        <v>63</v>
      </c>
      <c r="E1" s="41" t="s">
        <v>68</v>
      </c>
      <c r="F1" s="41" t="s">
        <v>77</v>
      </c>
      <c r="G1" s="41" t="s">
        <v>69</v>
      </c>
      <c r="H1" s="41" t="s">
        <v>65</v>
      </c>
      <c r="I1" s="41" t="s">
        <v>74</v>
      </c>
      <c r="J1" s="41" t="s">
        <v>76</v>
      </c>
      <c r="K1" s="41" t="s">
        <v>64</v>
      </c>
      <c r="L1" s="41" t="s">
        <v>70</v>
      </c>
      <c r="M1" s="41" t="s">
        <v>78</v>
      </c>
      <c r="N1" s="41" t="s">
        <v>71</v>
      </c>
      <c r="O1" s="41" t="s">
        <v>66</v>
      </c>
      <c r="P1" s="42" t="s">
        <v>75</v>
      </c>
      <c r="Q1" s="43" t="s">
        <v>67</v>
      </c>
      <c r="R1" s="44" t="s">
        <v>68</v>
      </c>
      <c r="S1" s="44" t="s">
        <v>77</v>
      </c>
      <c r="T1" s="44" t="s">
        <v>69</v>
      </c>
      <c r="U1" s="46" t="s">
        <v>65</v>
      </c>
      <c r="V1" s="45" t="s">
        <v>76</v>
      </c>
      <c r="W1" s="44" t="s">
        <v>64</v>
      </c>
      <c r="X1" s="44" t="s">
        <v>70</v>
      </c>
      <c r="Y1" s="44" t="s">
        <v>78</v>
      </c>
      <c r="Z1" s="44" t="s">
        <v>71</v>
      </c>
      <c r="AA1" s="46" t="s">
        <v>72</v>
      </c>
    </row>
    <row r="2" spans="1:65" s="2" customFormat="1" x14ac:dyDescent="0.25">
      <c r="A2" s="47" t="s">
        <v>36</v>
      </c>
      <c r="B2" s="47">
        <v>35629</v>
      </c>
      <c r="C2" s="47">
        <v>4979</v>
      </c>
      <c r="D2" s="47">
        <v>15020</v>
      </c>
      <c r="E2" s="47">
        <v>11942</v>
      </c>
      <c r="F2" s="47">
        <v>1296</v>
      </c>
      <c r="G2" s="47">
        <v>1548</v>
      </c>
      <c r="H2" s="47">
        <v>98</v>
      </c>
      <c r="I2" s="47">
        <v>43108</v>
      </c>
      <c r="J2" s="47">
        <v>3528</v>
      </c>
      <c r="K2" s="47">
        <v>18312</v>
      </c>
      <c r="L2" s="47">
        <v>10530</v>
      </c>
      <c r="M2" s="47">
        <v>3683</v>
      </c>
      <c r="N2" s="47">
        <v>4378</v>
      </c>
      <c r="O2" s="47">
        <v>1219</v>
      </c>
      <c r="P2" s="48">
        <f>C2/B2</f>
        <v>0.13974571276207584</v>
      </c>
      <c r="Q2" s="49">
        <f t="shared" ref="Q2:Q11" si="0">D2/B2</f>
        <v>0.42156670128266299</v>
      </c>
      <c r="R2" s="49">
        <f>E2/B2</f>
        <v>0.33517640124617587</v>
      </c>
      <c r="S2" s="49">
        <f>F2/B2</f>
        <v>3.6374863173257742E-2</v>
      </c>
      <c r="T2" s="49">
        <f>G2/B2</f>
        <v>4.3447753234724523E-2</v>
      </c>
      <c r="U2" s="64">
        <f>H2/B2</f>
        <v>2.750568357237082E-3</v>
      </c>
      <c r="V2" s="48">
        <f>J2/I2</f>
        <v>8.1840957594877986E-2</v>
      </c>
      <c r="W2" s="49">
        <f>K2/I2</f>
        <v>0.4247935418019857</v>
      </c>
      <c r="X2" s="49">
        <f>L2/I2</f>
        <v>0.244270205066345</v>
      </c>
      <c r="Y2" s="49">
        <f>M2/I2</f>
        <v>8.5436577897374036E-2</v>
      </c>
      <c r="Z2" s="49">
        <f>N2/I2</f>
        <v>0.10155887538275958</v>
      </c>
      <c r="AA2" s="64">
        <f t="shared" ref="AA2:AA11" si="1">O2/I2</f>
        <v>2.8277813862856084E-2</v>
      </c>
      <c r="BM2" s="14"/>
    </row>
    <row r="3" spans="1:65" s="2" customFormat="1" x14ac:dyDescent="0.25">
      <c r="A3" s="47" t="s">
        <v>27</v>
      </c>
      <c r="B3" s="47">
        <v>20976</v>
      </c>
      <c r="C3" s="47">
        <v>3210</v>
      </c>
      <c r="D3" s="47">
        <v>9312</v>
      </c>
      <c r="E3" s="47">
        <v>6658</v>
      </c>
      <c r="F3" s="47">
        <v>911</v>
      </c>
      <c r="G3" s="47">
        <v>702</v>
      </c>
      <c r="H3" s="47">
        <v>52</v>
      </c>
      <c r="I3" s="47">
        <v>26106</v>
      </c>
      <c r="J3" s="47">
        <v>1943</v>
      </c>
      <c r="K3" s="47">
        <v>11987</v>
      </c>
      <c r="L3" s="47">
        <v>6443</v>
      </c>
      <c r="M3" s="47">
        <v>1838</v>
      </c>
      <c r="N3" s="47">
        <v>2697</v>
      </c>
      <c r="O3" s="47">
        <v>791</v>
      </c>
      <c r="P3" s="48">
        <f t="shared" ref="P3:P11" si="2">C3/B3</f>
        <v>0.1530320366132723</v>
      </c>
      <c r="Q3" s="49">
        <f t="shared" si="0"/>
        <v>0.44393592677345539</v>
      </c>
      <c r="R3" s="49">
        <f t="shared" ref="R3:R11" si="3">E3/B3</f>
        <v>0.3174103737604882</v>
      </c>
      <c r="S3" s="49">
        <f t="shared" ref="S3:S11" si="4">F3/B3</f>
        <v>4.3430587337909991E-2</v>
      </c>
      <c r="T3" s="49">
        <f t="shared" ref="T3:T11" si="5">G3/B3</f>
        <v>3.3466819221967967E-2</v>
      </c>
      <c r="U3" s="64">
        <f t="shared" ref="U3:U11" si="6">H3/B3</f>
        <v>2.4790236460717008E-3</v>
      </c>
      <c r="V3" s="48">
        <f t="shared" ref="V3:V11" si="7">J3/I3</f>
        <v>7.4427334712326668E-2</v>
      </c>
      <c r="W3" s="49">
        <f t="shared" ref="W3:W11" si="8">K3/I3</f>
        <v>0.45916647513981462</v>
      </c>
      <c r="X3" s="49">
        <f t="shared" ref="X3:X11" si="9">L3/I3</f>
        <v>0.24680150157052019</v>
      </c>
      <c r="Y3" s="49">
        <f t="shared" ref="Y3:Y11" si="10">M3/I3</f>
        <v>7.0405270818968815E-2</v>
      </c>
      <c r="Z3" s="49">
        <f t="shared" ref="Z3:Z11" si="11">N3/I3</f>
        <v>0.10330958400367732</v>
      </c>
      <c r="AA3" s="64">
        <f t="shared" si="1"/>
        <v>3.0299547996629126E-2</v>
      </c>
      <c r="BM3" s="14"/>
    </row>
    <row r="4" spans="1:65" s="2" customFormat="1" x14ac:dyDescent="0.25">
      <c r="A4" s="47" t="s">
        <v>28</v>
      </c>
      <c r="B4" s="47">
        <v>9720</v>
      </c>
      <c r="C4" s="47">
        <v>1601</v>
      </c>
      <c r="D4" s="47">
        <v>3949</v>
      </c>
      <c r="E4" s="47">
        <v>3254</v>
      </c>
      <c r="F4" s="47">
        <v>404</v>
      </c>
      <c r="G4" s="47">
        <v>392</v>
      </c>
      <c r="H4" s="47">
        <v>52</v>
      </c>
      <c r="I4" s="47">
        <v>13515</v>
      </c>
      <c r="J4" s="47">
        <v>876</v>
      </c>
      <c r="K4" s="47">
        <v>6065</v>
      </c>
      <c r="L4" s="47">
        <v>3433</v>
      </c>
      <c r="M4" s="47">
        <v>886</v>
      </c>
      <c r="N4" s="47">
        <v>1616</v>
      </c>
      <c r="O4" s="47">
        <v>508</v>
      </c>
      <c r="P4" s="48">
        <f t="shared" si="2"/>
        <v>0.16471193415637861</v>
      </c>
      <c r="Q4" s="49">
        <f t="shared" si="0"/>
        <v>0.40627572016460906</v>
      </c>
      <c r="R4" s="49">
        <f t="shared" si="3"/>
        <v>0.33477366255144031</v>
      </c>
      <c r="S4" s="49">
        <f t="shared" si="4"/>
        <v>4.1563786008230449E-2</v>
      </c>
      <c r="T4" s="49">
        <f t="shared" si="5"/>
        <v>4.0329218106995884E-2</v>
      </c>
      <c r="U4" s="64">
        <f t="shared" si="6"/>
        <v>5.3497942386831277E-3</v>
      </c>
      <c r="V4" s="48">
        <f t="shared" si="7"/>
        <v>6.4816870144284125E-2</v>
      </c>
      <c r="W4" s="49">
        <f t="shared" si="8"/>
        <v>0.44876063633000368</v>
      </c>
      <c r="X4" s="49">
        <f t="shared" si="9"/>
        <v>0.25401405845357011</v>
      </c>
      <c r="Y4" s="49">
        <f t="shared" si="10"/>
        <v>6.5556788753237144E-2</v>
      </c>
      <c r="Z4" s="49">
        <f t="shared" si="11"/>
        <v>0.11957084720680725</v>
      </c>
      <c r="AA4" s="64">
        <f t="shared" si="1"/>
        <v>3.7587865334813168E-2</v>
      </c>
      <c r="BM4" s="14"/>
    </row>
    <row r="5" spans="1:65" s="2" customFormat="1" x14ac:dyDescent="0.25">
      <c r="A5" s="47" t="s">
        <v>29</v>
      </c>
      <c r="B5" s="47">
        <v>7555</v>
      </c>
      <c r="C5" s="47">
        <v>1000</v>
      </c>
      <c r="D5" s="47">
        <v>3859</v>
      </c>
      <c r="E5" s="47">
        <v>2228</v>
      </c>
      <c r="F5" s="47">
        <v>279</v>
      </c>
      <c r="G5" s="47">
        <v>156</v>
      </c>
      <c r="H5" s="47">
        <v>0</v>
      </c>
      <c r="I5" s="47">
        <v>8573</v>
      </c>
      <c r="J5" s="47">
        <v>651</v>
      </c>
      <c r="K5" s="47">
        <v>4177</v>
      </c>
      <c r="L5" s="47">
        <v>2086</v>
      </c>
      <c r="M5" s="47">
        <v>698</v>
      </c>
      <c r="N5" s="47">
        <v>554</v>
      </c>
      <c r="O5" s="47">
        <v>224</v>
      </c>
      <c r="P5" s="48">
        <f t="shared" si="2"/>
        <v>0.13236267372600927</v>
      </c>
      <c r="Q5" s="49">
        <f t="shared" si="0"/>
        <v>0.51078755790866981</v>
      </c>
      <c r="R5" s="49">
        <f t="shared" si="3"/>
        <v>0.29490403706154866</v>
      </c>
      <c r="S5" s="49">
        <f t="shared" si="4"/>
        <v>3.6929185969556584E-2</v>
      </c>
      <c r="T5" s="49">
        <f t="shared" si="5"/>
        <v>2.0648577101257445E-2</v>
      </c>
      <c r="U5" s="64">
        <f t="shared" si="6"/>
        <v>0</v>
      </c>
      <c r="V5" s="48">
        <f t="shared" si="7"/>
        <v>7.5936078385629296E-2</v>
      </c>
      <c r="W5" s="49">
        <f t="shared" si="8"/>
        <v>0.48722734165403009</v>
      </c>
      <c r="X5" s="49">
        <f t="shared" si="9"/>
        <v>0.24332205762276915</v>
      </c>
      <c r="Y5" s="49">
        <f t="shared" si="10"/>
        <v>8.1418406625451994E-2</v>
      </c>
      <c r="Z5" s="49">
        <f t="shared" si="11"/>
        <v>6.4621486060888841E-2</v>
      </c>
      <c r="AA5" s="64">
        <f t="shared" si="1"/>
        <v>2.6128543100431587E-2</v>
      </c>
      <c r="BM5" s="14"/>
    </row>
    <row r="6" spans="1:65" s="2" customFormat="1" x14ac:dyDescent="0.25">
      <c r="A6" s="47" t="s">
        <v>30</v>
      </c>
      <c r="B6" s="47">
        <v>2715</v>
      </c>
      <c r="C6" s="47">
        <v>430</v>
      </c>
      <c r="D6" s="47">
        <v>1077</v>
      </c>
      <c r="E6" s="47">
        <v>916</v>
      </c>
      <c r="F6" s="47">
        <v>200</v>
      </c>
      <c r="G6" s="47">
        <v>78</v>
      </c>
      <c r="H6" s="47">
        <v>0</v>
      </c>
      <c r="I6" s="47">
        <v>2822</v>
      </c>
      <c r="J6" s="47">
        <v>357</v>
      </c>
      <c r="K6" s="47">
        <v>1213</v>
      </c>
      <c r="L6" s="47">
        <v>544</v>
      </c>
      <c r="M6" s="47">
        <v>156</v>
      </c>
      <c r="N6" s="47">
        <v>413</v>
      </c>
      <c r="O6" s="47">
        <v>52</v>
      </c>
      <c r="P6" s="48">
        <f t="shared" si="2"/>
        <v>0.15837937384898712</v>
      </c>
      <c r="Q6" s="49">
        <f t="shared" si="0"/>
        <v>0.3966850828729282</v>
      </c>
      <c r="R6" s="49">
        <f t="shared" si="3"/>
        <v>0.33738489871086558</v>
      </c>
      <c r="S6" s="49">
        <f t="shared" si="4"/>
        <v>7.3664825046040522E-2</v>
      </c>
      <c r="T6" s="49">
        <f t="shared" si="5"/>
        <v>2.8729281767955802E-2</v>
      </c>
      <c r="U6" s="64">
        <f t="shared" si="6"/>
        <v>0</v>
      </c>
      <c r="V6" s="48">
        <f t="shared" si="7"/>
        <v>0.12650602409638553</v>
      </c>
      <c r="W6" s="49">
        <f t="shared" si="8"/>
        <v>0.42983699503897943</v>
      </c>
      <c r="X6" s="49">
        <f t="shared" si="9"/>
        <v>0.19277108433734941</v>
      </c>
      <c r="Y6" s="49">
        <f t="shared" si="10"/>
        <v>5.5279943302622252E-2</v>
      </c>
      <c r="Z6" s="49">
        <f t="shared" si="11"/>
        <v>0.14635010630758327</v>
      </c>
      <c r="AA6" s="64">
        <f t="shared" si="1"/>
        <v>1.8426647767540751E-2</v>
      </c>
      <c r="BM6" s="14"/>
    </row>
    <row r="7" spans="1:65" s="2" customFormat="1" x14ac:dyDescent="0.25">
      <c r="A7" s="47" t="s">
        <v>31</v>
      </c>
      <c r="B7" s="47">
        <v>10183</v>
      </c>
      <c r="C7" s="47">
        <v>1489</v>
      </c>
      <c r="D7" s="47">
        <v>4252</v>
      </c>
      <c r="E7" s="47">
        <v>3325</v>
      </c>
      <c r="F7" s="47">
        <v>194</v>
      </c>
      <c r="G7" s="47">
        <v>305</v>
      </c>
      <c r="H7" s="47">
        <v>20</v>
      </c>
      <c r="I7" s="47">
        <v>12347</v>
      </c>
      <c r="J7" s="47">
        <v>1185</v>
      </c>
      <c r="K7" s="47">
        <v>4827</v>
      </c>
      <c r="L7" s="47">
        <v>3100</v>
      </c>
      <c r="M7" s="47">
        <v>1166</v>
      </c>
      <c r="N7" s="47">
        <v>803</v>
      </c>
      <c r="O7" s="47">
        <v>294</v>
      </c>
      <c r="P7" s="48">
        <f t="shared" si="2"/>
        <v>0.14622409898851027</v>
      </c>
      <c r="Q7" s="49">
        <f t="shared" si="0"/>
        <v>0.41755867622508103</v>
      </c>
      <c r="R7" s="49">
        <f t="shared" si="3"/>
        <v>0.32652459982323478</v>
      </c>
      <c r="S7" s="49">
        <f t="shared" si="4"/>
        <v>1.9051360109987234E-2</v>
      </c>
      <c r="T7" s="49">
        <f t="shared" si="5"/>
        <v>2.9951880585289206E-2</v>
      </c>
      <c r="U7" s="64">
        <f t="shared" si="6"/>
        <v>1.964057743297653E-3</v>
      </c>
      <c r="V7" s="48">
        <f t="shared" si="7"/>
        <v>9.5974730703814695E-2</v>
      </c>
      <c r="W7" s="49">
        <f t="shared" si="8"/>
        <v>0.39094516886693126</v>
      </c>
      <c r="X7" s="49">
        <f t="shared" si="9"/>
        <v>0.25107313517453633</v>
      </c>
      <c r="Y7" s="49">
        <f t="shared" si="10"/>
        <v>9.4435895359196567E-2</v>
      </c>
      <c r="Z7" s="49">
        <f t="shared" si="11"/>
        <v>6.5036041143597637E-2</v>
      </c>
      <c r="AA7" s="64">
        <f t="shared" si="1"/>
        <v>2.3811452174617317E-2</v>
      </c>
      <c r="BM7" s="14"/>
    </row>
    <row r="8" spans="1:65" s="7" customFormat="1" x14ac:dyDescent="0.25">
      <c r="A8" s="47" t="s">
        <v>32</v>
      </c>
      <c r="B8" s="47">
        <v>1490</v>
      </c>
      <c r="C8" s="47">
        <v>391</v>
      </c>
      <c r="D8" s="47">
        <v>694</v>
      </c>
      <c r="E8" s="47">
        <v>279</v>
      </c>
      <c r="F8" s="47">
        <v>26</v>
      </c>
      <c r="G8" s="47">
        <v>32</v>
      </c>
      <c r="H8" s="47">
        <v>0</v>
      </c>
      <c r="I8" s="47">
        <v>1452</v>
      </c>
      <c r="J8" s="47">
        <v>234</v>
      </c>
      <c r="K8" s="47">
        <v>591</v>
      </c>
      <c r="L8" s="47">
        <v>328</v>
      </c>
      <c r="M8" s="47">
        <v>147</v>
      </c>
      <c r="N8" s="47">
        <v>7</v>
      </c>
      <c r="O8" s="47">
        <v>0</v>
      </c>
      <c r="P8" s="48">
        <f t="shared" si="2"/>
        <v>0.26241610738255033</v>
      </c>
      <c r="Q8" s="49">
        <f t="shared" si="0"/>
        <v>0.46577181208053692</v>
      </c>
      <c r="R8" s="49">
        <f t="shared" si="3"/>
        <v>0.187248322147651</v>
      </c>
      <c r="S8" s="49">
        <f t="shared" si="4"/>
        <v>1.74496644295302E-2</v>
      </c>
      <c r="T8" s="49">
        <f t="shared" si="5"/>
        <v>2.1476510067114093E-2</v>
      </c>
      <c r="U8" s="64">
        <f t="shared" si="6"/>
        <v>0</v>
      </c>
      <c r="V8" s="48">
        <f t="shared" si="7"/>
        <v>0.16115702479338842</v>
      </c>
      <c r="W8" s="49">
        <f t="shared" si="8"/>
        <v>0.40702479338842973</v>
      </c>
      <c r="X8" s="49">
        <f t="shared" si="9"/>
        <v>0.22589531680440772</v>
      </c>
      <c r="Y8" s="49">
        <f t="shared" si="10"/>
        <v>0.1012396694214876</v>
      </c>
      <c r="Z8" s="49">
        <f t="shared" si="11"/>
        <v>4.8209366391184574E-3</v>
      </c>
      <c r="AA8" s="64">
        <f t="shared" si="1"/>
        <v>0</v>
      </c>
      <c r="BM8" s="20"/>
    </row>
    <row r="9" spans="1:65" s="2" customFormat="1" x14ac:dyDescent="0.25">
      <c r="A9" s="47" t="s">
        <v>33</v>
      </c>
      <c r="B9" s="47">
        <v>5915</v>
      </c>
      <c r="C9" s="47">
        <v>631</v>
      </c>
      <c r="D9" s="47">
        <v>2425</v>
      </c>
      <c r="E9" s="47">
        <v>2276</v>
      </c>
      <c r="F9" s="47">
        <v>62</v>
      </c>
      <c r="G9" s="47">
        <v>219</v>
      </c>
      <c r="H9" s="47">
        <v>20</v>
      </c>
      <c r="I9" s="47">
        <v>7495</v>
      </c>
      <c r="J9" s="47">
        <v>668</v>
      </c>
      <c r="K9" s="47">
        <v>2578</v>
      </c>
      <c r="L9" s="47">
        <v>1882</v>
      </c>
      <c r="M9" s="47">
        <v>916</v>
      </c>
      <c r="N9" s="47">
        <v>618</v>
      </c>
      <c r="O9" s="47">
        <v>234</v>
      </c>
      <c r="P9" s="48">
        <f t="shared" si="2"/>
        <v>0.10667793744716822</v>
      </c>
      <c r="Q9" s="49">
        <f t="shared" si="0"/>
        <v>0.40997464074387152</v>
      </c>
      <c r="R9" s="49">
        <f t="shared" si="3"/>
        <v>0.38478444632290787</v>
      </c>
      <c r="S9" s="49">
        <f t="shared" si="4"/>
        <v>1.0481825866441251E-2</v>
      </c>
      <c r="T9" s="49">
        <f t="shared" si="5"/>
        <v>3.7024513947590869E-2</v>
      </c>
      <c r="U9" s="64">
        <f t="shared" si="6"/>
        <v>3.3812341504649195E-3</v>
      </c>
      <c r="V9" s="48">
        <f t="shared" si="7"/>
        <v>8.9126084056037364E-2</v>
      </c>
      <c r="W9" s="49">
        <f t="shared" si="8"/>
        <v>0.34396264176117414</v>
      </c>
      <c r="X9" s="49">
        <f t="shared" si="9"/>
        <v>0.25110073382254838</v>
      </c>
      <c r="Y9" s="49">
        <f t="shared" si="10"/>
        <v>0.12221480987324883</v>
      </c>
      <c r="Z9" s="49">
        <f t="shared" si="11"/>
        <v>8.2454969979986664E-2</v>
      </c>
      <c r="AA9" s="64">
        <f t="shared" si="1"/>
        <v>3.122081387591728E-2</v>
      </c>
      <c r="BM9" s="14"/>
    </row>
    <row r="10" spans="1:65" s="2" customFormat="1" x14ac:dyDescent="0.25">
      <c r="A10" s="47" t="s">
        <v>34</v>
      </c>
      <c r="B10" s="47">
        <v>2104</v>
      </c>
      <c r="C10" s="47">
        <v>65</v>
      </c>
      <c r="D10" s="47">
        <v>644</v>
      </c>
      <c r="E10" s="47">
        <v>999</v>
      </c>
      <c r="F10" s="47">
        <v>117</v>
      </c>
      <c r="G10" s="47">
        <v>268</v>
      </c>
      <c r="H10" s="47">
        <v>11</v>
      </c>
      <c r="I10" s="47">
        <v>2487</v>
      </c>
      <c r="J10" s="47">
        <v>270</v>
      </c>
      <c r="K10" s="47">
        <v>784</v>
      </c>
      <c r="L10" s="47">
        <v>497</v>
      </c>
      <c r="M10" s="47">
        <v>446</v>
      </c>
      <c r="N10" s="47">
        <v>424</v>
      </c>
      <c r="O10" s="47">
        <v>17</v>
      </c>
      <c r="P10" s="48">
        <f t="shared" si="2"/>
        <v>3.0893536121673004E-2</v>
      </c>
      <c r="Q10" s="49">
        <f t="shared" si="0"/>
        <v>0.30608365019011408</v>
      </c>
      <c r="R10" s="49">
        <f t="shared" si="3"/>
        <v>0.47480988593155893</v>
      </c>
      <c r="S10" s="49">
        <f t="shared" si="4"/>
        <v>5.5608365019011403E-2</v>
      </c>
      <c r="T10" s="49">
        <f t="shared" si="5"/>
        <v>0.12737642585551331</v>
      </c>
      <c r="U10" s="64">
        <f t="shared" si="6"/>
        <v>5.2281368821292772E-3</v>
      </c>
      <c r="V10" s="48">
        <f t="shared" si="7"/>
        <v>0.10856453558504221</v>
      </c>
      <c r="W10" s="49">
        <f t="shared" si="8"/>
        <v>0.31523924406915965</v>
      </c>
      <c r="X10" s="49">
        <f t="shared" si="9"/>
        <v>0.19983916365098511</v>
      </c>
      <c r="Y10" s="49">
        <f t="shared" si="10"/>
        <v>0.17933252915158826</v>
      </c>
      <c r="Z10" s="49">
        <f t="shared" si="11"/>
        <v>0.17048652995577002</v>
      </c>
      <c r="AA10" s="64">
        <f t="shared" si="1"/>
        <v>6.8355448331322878E-3</v>
      </c>
      <c r="BM10" s="14"/>
    </row>
    <row r="11" spans="1:65" s="2" customFormat="1" ht="16.5" thickBot="1" x14ac:dyDescent="0.3">
      <c r="A11" s="47" t="s">
        <v>35</v>
      </c>
      <c r="B11" s="47">
        <v>2094</v>
      </c>
      <c r="C11" s="47">
        <v>65</v>
      </c>
      <c r="D11" s="47">
        <v>644</v>
      </c>
      <c r="E11" s="47">
        <v>989</v>
      </c>
      <c r="F11" s="47">
        <v>117</v>
      </c>
      <c r="G11" s="47">
        <v>268</v>
      </c>
      <c r="H11" s="47">
        <v>11</v>
      </c>
      <c r="I11" s="47">
        <v>2449</v>
      </c>
      <c r="J11" s="47">
        <v>261</v>
      </c>
      <c r="K11" s="47">
        <v>784</v>
      </c>
      <c r="L11" s="47">
        <v>497</v>
      </c>
      <c r="M11" s="47">
        <v>446</v>
      </c>
      <c r="N11" s="47">
        <v>412</v>
      </c>
      <c r="O11" s="47">
        <v>0</v>
      </c>
      <c r="P11" s="58">
        <f t="shared" si="2"/>
        <v>3.1041069723018146E-2</v>
      </c>
      <c r="Q11" s="59">
        <f t="shared" si="0"/>
        <v>0.30754536771728747</v>
      </c>
      <c r="R11" s="59">
        <f t="shared" si="3"/>
        <v>0.47230181470869148</v>
      </c>
      <c r="S11" s="59">
        <f t="shared" si="4"/>
        <v>5.5873925501432664E-2</v>
      </c>
      <c r="T11" s="59">
        <f t="shared" si="5"/>
        <v>0.12798471824259791</v>
      </c>
      <c r="U11" s="65">
        <f t="shared" si="6"/>
        <v>5.2531041069723014E-3</v>
      </c>
      <c r="V11" s="58">
        <f t="shared" si="7"/>
        <v>0.10657411188240098</v>
      </c>
      <c r="W11" s="59">
        <f t="shared" si="8"/>
        <v>0.32013066557778685</v>
      </c>
      <c r="X11" s="59">
        <f t="shared" si="9"/>
        <v>0.20293997550020418</v>
      </c>
      <c r="Y11" s="59">
        <f t="shared" si="10"/>
        <v>0.18211514904042467</v>
      </c>
      <c r="Z11" s="59">
        <f t="shared" si="11"/>
        <v>0.16823193140057166</v>
      </c>
      <c r="AA11" s="65">
        <f t="shared" si="1"/>
        <v>0</v>
      </c>
      <c r="BM11" s="14"/>
    </row>
    <row r="12" spans="1:65" s="3" customFormat="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BM12" s="15"/>
    </row>
    <row r="13" spans="1:65" s="3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BM13" s="15"/>
    </row>
    <row r="14" spans="1:65" s="3" customFormat="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/>
      <c r="Q14"/>
      <c r="R14"/>
      <c r="S14"/>
      <c r="T14"/>
      <c r="U14"/>
      <c r="V14"/>
      <c r="W14"/>
      <c r="X14"/>
      <c r="Y14"/>
      <c r="Z14"/>
      <c r="AA14"/>
      <c r="BM14" s="15"/>
    </row>
    <row r="15" spans="1:65" s="3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BM15" s="15"/>
    </row>
    <row r="16" spans="1:65" s="3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BM16" s="15"/>
    </row>
    <row r="17" spans="1:65" s="3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BM17" s="15"/>
    </row>
    <row r="18" spans="1:65" s="3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BM18" s="15"/>
    </row>
    <row r="19" spans="1:65" s="3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BM19" s="15"/>
    </row>
    <row r="20" spans="1:65" s="3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BM20" s="15"/>
    </row>
    <row r="62" spans="11:11" x14ac:dyDescent="0.25">
      <c r="K62" t="s">
        <v>79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tabSelected="1" zoomScale="60" zoomScaleNormal="60" workbookViewId="0"/>
  </sheetViews>
  <sheetFormatPr defaultColWidth="11" defaultRowHeight="15.75" x14ac:dyDescent="0.25"/>
  <cols>
    <col min="2" max="2" width="11" customWidth="1"/>
    <col min="3" max="17" width="10.875" customWidth="1"/>
    <col min="61" max="62" width="10.875" style="2"/>
    <col min="68" max="68" width="11" style="14"/>
    <col min="75" max="76" width="10.875" style="2"/>
  </cols>
  <sheetData>
    <row r="1" spans="1:68" ht="63" x14ac:dyDescent="0.25">
      <c r="A1" s="41" t="s">
        <v>62</v>
      </c>
      <c r="B1" s="41" t="s">
        <v>73</v>
      </c>
      <c r="C1" s="41" t="s">
        <v>75</v>
      </c>
      <c r="D1" s="41" t="s">
        <v>63</v>
      </c>
      <c r="E1" s="41" t="s">
        <v>68</v>
      </c>
      <c r="F1" s="41" t="s">
        <v>77</v>
      </c>
      <c r="G1" s="41" t="s">
        <v>69</v>
      </c>
      <c r="H1" s="41" t="s">
        <v>65</v>
      </c>
      <c r="I1" s="41" t="s">
        <v>74</v>
      </c>
      <c r="J1" s="41" t="s">
        <v>76</v>
      </c>
      <c r="K1" s="41" t="s">
        <v>64</v>
      </c>
      <c r="L1" s="41" t="s">
        <v>70</v>
      </c>
      <c r="M1" s="41" t="s">
        <v>78</v>
      </c>
      <c r="N1" s="41" t="s">
        <v>71</v>
      </c>
      <c r="O1" s="41" t="s">
        <v>66</v>
      </c>
      <c r="P1" s="29" t="s">
        <v>75</v>
      </c>
      <c r="Q1" s="30" t="s">
        <v>67</v>
      </c>
      <c r="R1" s="30" t="s">
        <v>68</v>
      </c>
      <c r="S1" s="30" t="s">
        <v>77</v>
      </c>
      <c r="T1" s="30" t="s">
        <v>69</v>
      </c>
      <c r="U1" s="30" t="s">
        <v>65</v>
      </c>
      <c r="V1" s="29" t="s">
        <v>76</v>
      </c>
      <c r="W1" s="30" t="s">
        <v>64</v>
      </c>
      <c r="X1" s="30" t="s">
        <v>70</v>
      </c>
      <c r="Y1" s="30" t="s">
        <v>78</v>
      </c>
      <c r="Z1" s="30" t="s">
        <v>71</v>
      </c>
      <c r="AA1" s="31" t="s">
        <v>72</v>
      </c>
    </row>
    <row r="2" spans="1:68" s="11" customFormat="1" x14ac:dyDescent="0.25">
      <c r="A2" s="47" t="s">
        <v>3</v>
      </c>
      <c r="B2" s="47">
        <v>3119847</v>
      </c>
      <c r="C2" s="47">
        <v>763105</v>
      </c>
      <c r="D2" s="47">
        <v>1090507</v>
      </c>
      <c r="E2" s="47">
        <v>768864</v>
      </c>
      <c r="F2" s="47">
        <v>84847</v>
      </c>
      <c r="G2" s="47">
        <v>85416</v>
      </c>
      <c r="H2" s="47">
        <v>6329</v>
      </c>
      <c r="I2" s="47">
        <v>4283045</v>
      </c>
      <c r="J2" s="47">
        <v>794727</v>
      </c>
      <c r="K2" s="47">
        <v>1342384</v>
      </c>
      <c r="L2" s="47">
        <v>715642</v>
      </c>
      <c r="M2" s="47">
        <v>204991</v>
      </c>
      <c r="N2" s="47">
        <v>338192</v>
      </c>
      <c r="O2" s="47">
        <v>98425</v>
      </c>
      <c r="P2" s="48">
        <f>C2/B2</f>
        <v>0.24459693055460732</v>
      </c>
      <c r="Q2" s="49">
        <f t="shared" ref="Q2:Q24" si="0">D2/B2</f>
        <v>0.34953861519491181</v>
      </c>
      <c r="R2" s="49">
        <f>E2/B2</f>
        <v>0.2464428544092066</v>
      </c>
      <c r="S2" s="66">
        <f>F2/B2</f>
        <v>2.7195884926408249E-2</v>
      </c>
      <c r="T2" s="49">
        <f>G2/B2</f>
        <v>2.7378265664950878E-2</v>
      </c>
      <c r="U2" s="64">
        <f>H2/B2</f>
        <v>2.0286251216806465E-3</v>
      </c>
      <c r="V2" s="48">
        <f>J2/I2</f>
        <v>0.18555186788838315</v>
      </c>
      <c r="W2" s="49">
        <f>K2/I2</f>
        <v>0.31341814059856948</v>
      </c>
      <c r="X2" s="49">
        <f>L2/I2</f>
        <v>0.16708720081157213</v>
      </c>
      <c r="Y2" s="49">
        <f>M2/I2</f>
        <v>4.7861042786148639E-2</v>
      </c>
      <c r="Z2" s="49">
        <f>N2/I2</f>
        <v>7.8960645989010161E-2</v>
      </c>
      <c r="AA2" s="67">
        <f>O2/I2</f>
        <v>2.298014613435068E-2</v>
      </c>
      <c r="BP2" s="16"/>
    </row>
    <row r="3" spans="1:68" s="12" customFormat="1" x14ac:dyDescent="0.25">
      <c r="A3" s="47" t="s">
        <v>60</v>
      </c>
      <c r="B3" s="47">
        <v>2077884</v>
      </c>
      <c r="C3" s="47">
        <v>539831</v>
      </c>
      <c r="D3" s="47">
        <v>746775</v>
      </c>
      <c r="E3" s="47">
        <v>470554</v>
      </c>
      <c r="F3" s="47">
        <v>47079</v>
      </c>
      <c r="G3" s="47">
        <v>42406</v>
      </c>
      <c r="H3" s="47">
        <v>3081</v>
      </c>
      <c r="I3" s="47">
        <v>2857355</v>
      </c>
      <c r="J3" s="47">
        <v>592383</v>
      </c>
      <c r="K3" s="47">
        <v>911871</v>
      </c>
      <c r="L3" s="47">
        <v>443193</v>
      </c>
      <c r="M3" s="47">
        <v>115980</v>
      </c>
      <c r="N3" s="47">
        <v>173126</v>
      </c>
      <c r="O3" s="47">
        <v>40259</v>
      </c>
      <c r="P3" s="48">
        <f t="shared" ref="P3:P24" si="1">C3/B3</f>
        <v>0.25979842955622162</v>
      </c>
      <c r="Q3" s="49">
        <f t="shared" si="0"/>
        <v>0.35939205460940071</v>
      </c>
      <c r="R3" s="49">
        <f t="shared" ref="R3:R24" si="2">E3/B3</f>
        <v>0.22645826234765751</v>
      </c>
      <c r="S3" s="66">
        <f t="shared" ref="S3:S24" si="3">F3/B3</f>
        <v>2.2657183942895752E-2</v>
      </c>
      <c r="T3" s="49">
        <f t="shared" ref="T3:T24" si="4">G3/B3</f>
        <v>2.0408261481391646E-2</v>
      </c>
      <c r="U3" s="64">
        <f t="shared" ref="U3:U24" si="5">H3/B3</f>
        <v>1.4827584215480749E-3</v>
      </c>
      <c r="V3" s="48">
        <f t="shared" ref="V3:V24" si="6">J3/I3</f>
        <v>0.20731865658974821</v>
      </c>
      <c r="W3" s="49">
        <f t="shared" ref="W3:W24" si="7">K3/I3</f>
        <v>0.31913115451177748</v>
      </c>
      <c r="X3" s="49">
        <f t="shared" ref="X3:X24" si="8">L3/I3</f>
        <v>0.15510603337702175</v>
      </c>
      <c r="Y3" s="49">
        <f t="shared" ref="Y3:Y24" si="9">M3/I3</f>
        <v>4.0589986193525128E-2</v>
      </c>
      <c r="Z3" s="49">
        <f t="shared" ref="Z3:Z24" si="10">N3/I3</f>
        <v>6.0589601222109261E-2</v>
      </c>
      <c r="AA3" s="67">
        <f t="shared" ref="AA3:AA24" si="11">O3/I3</f>
        <v>1.4089603846914366E-2</v>
      </c>
      <c r="BP3" s="21"/>
    </row>
    <row r="4" spans="1:68" s="12" customFormat="1" x14ac:dyDescent="0.25">
      <c r="A4" s="47" t="s">
        <v>40</v>
      </c>
      <c r="B4" s="47">
        <f>SUM(B5:B7)</f>
        <v>427743</v>
      </c>
      <c r="C4" s="47">
        <f t="shared" ref="C4:O4" si="12">SUM(C5:C7)</f>
        <v>99812</v>
      </c>
      <c r="D4" s="47">
        <f t="shared" si="12"/>
        <v>151994</v>
      </c>
      <c r="E4" s="47">
        <f t="shared" si="12"/>
        <v>126657</v>
      </c>
      <c r="F4" s="47">
        <f t="shared" si="12"/>
        <v>17720</v>
      </c>
      <c r="G4" s="47">
        <f t="shared" si="12"/>
        <v>17325</v>
      </c>
      <c r="H4" s="47">
        <f t="shared" si="12"/>
        <v>1294</v>
      </c>
      <c r="I4" s="47">
        <f t="shared" si="12"/>
        <v>520404</v>
      </c>
      <c r="J4" s="47">
        <f t="shared" si="12"/>
        <v>78232</v>
      </c>
      <c r="K4" s="47">
        <f t="shared" si="12"/>
        <v>177162</v>
      </c>
      <c r="L4" s="47">
        <f t="shared" si="12"/>
        <v>116714</v>
      </c>
      <c r="M4" s="47">
        <f t="shared" si="12"/>
        <v>40542</v>
      </c>
      <c r="N4" s="47">
        <f t="shared" si="12"/>
        <v>63294</v>
      </c>
      <c r="O4" s="47">
        <f t="shared" si="12"/>
        <v>20136</v>
      </c>
      <c r="P4" s="48">
        <f t="shared" si="1"/>
        <v>0.23334572395106407</v>
      </c>
      <c r="Q4" s="49">
        <f t="shared" si="0"/>
        <v>0.35533953799360829</v>
      </c>
      <c r="R4" s="49">
        <f t="shared" si="2"/>
        <v>0.29610537168346412</v>
      </c>
      <c r="S4" s="66">
        <f t="shared" si="3"/>
        <v>4.1426744563908699E-2</v>
      </c>
      <c r="T4" s="49">
        <f t="shared" si="4"/>
        <v>4.0503292865108252E-2</v>
      </c>
      <c r="U4" s="64">
        <f t="shared" si="5"/>
        <v>3.0251810082222268E-3</v>
      </c>
      <c r="V4" s="48">
        <f t="shared" si="6"/>
        <v>0.15032935949762108</v>
      </c>
      <c r="W4" s="49">
        <f t="shared" si="7"/>
        <v>0.34043166462978763</v>
      </c>
      <c r="X4" s="49">
        <f t="shared" si="8"/>
        <v>0.22427575499035365</v>
      </c>
      <c r="Y4" s="49">
        <f t="shared" si="9"/>
        <v>7.7904858532985913E-2</v>
      </c>
      <c r="Z4" s="49">
        <f t="shared" si="10"/>
        <v>0.12162473770378399</v>
      </c>
      <c r="AA4" s="67">
        <f t="shared" si="11"/>
        <v>3.8693015426476352E-2</v>
      </c>
      <c r="BP4" s="21"/>
    </row>
    <row r="5" spans="1:68" s="13" customFormat="1" x14ac:dyDescent="0.25">
      <c r="A5" s="47" t="s">
        <v>59</v>
      </c>
      <c r="B5" s="47">
        <v>260853</v>
      </c>
      <c r="C5" s="47">
        <v>66380</v>
      </c>
      <c r="D5" s="47">
        <v>96379</v>
      </c>
      <c r="E5" s="47">
        <v>71185</v>
      </c>
      <c r="F5" s="47">
        <v>9366</v>
      </c>
      <c r="G5" s="47">
        <v>8294</v>
      </c>
      <c r="H5" s="47">
        <v>601</v>
      </c>
      <c r="I5" s="47">
        <v>327660</v>
      </c>
      <c r="J5" s="47">
        <v>52792</v>
      </c>
      <c r="K5" s="47">
        <v>117120</v>
      </c>
      <c r="L5" s="47">
        <v>73760</v>
      </c>
      <c r="M5" s="47">
        <v>23598</v>
      </c>
      <c r="N5" s="47">
        <v>34382</v>
      </c>
      <c r="O5" s="47">
        <v>10894</v>
      </c>
      <c r="P5" s="48">
        <f t="shared" si="1"/>
        <v>0.25447282569109803</v>
      </c>
      <c r="Q5" s="49">
        <f t="shared" si="0"/>
        <v>0.36947629507807078</v>
      </c>
      <c r="R5" s="49">
        <f t="shared" si="2"/>
        <v>0.27289316204912345</v>
      </c>
      <c r="S5" s="66">
        <f t="shared" si="3"/>
        <v>3.5905279985279065E-2</v>
      </c>
      <c r="T5" s="49">
        <f t="shared" si="4"/>
        <v>3.1795685692708152E-2</v>
      </c>
      <c r="U5" s="64">
        <f t="shared" si="5"/>
        <v>2.3039796360402221E-3</v>
      </c>
      <c r="V5" s="48">
        <f t="shared" si="6"/>
        <v>0.16111823231398401</v>
      </c>
      <c r="W5" s="49">
        <f t="shared" si="7"/>
        <v>0.3574436916315693</v>
      </c>
      <c r="X5" s="49">
        <f t="shared" si="8"/>
        <v>0.22511139595922602</v>
      </c>
      <c r="Y5" s="49">
        <f t="shared" si="9"/>
        <v>7.2019776597692736E-2</v>
      </c>
      <c r="Z5" s="49">
        <f t="shared" si="10"/>
        <v>0.10493194164682904</v>
      </c>
      <c r="AA5" s="67">
        <f t="shared" si="11"/>
        <v>3.3247878898858572E-2</v>
      </c>
      <c r="BP5" s="22"/>
    </row>
    <row r="6" spans="1:68" s="13" customFormat="1" x14ac:dyDescent="0.25">
      <c r="A6" s="47" t="s">
        <v>41</v>
      </c>
      <c r="B6" s="47">
        <v>78138</v>
      </c>
      <c r="C6" s="47">
        <v>12592</v>
      </c>
      <c r="D6" s="47">
        <v>26647</v>
      </c>
      <c r="E6" s="47">
        <v>26734</v>
      </c>
      <c r="F6" s="47">
        <v>4893</v>
      </c>
      <c r="G6" s="47">
        <v>5380</v>
      </c>
      <c r="H6" s="47">
        <v>396</v>
      </c>
      <c r="I6" s="47">
        <v>97349</v>
      </c>
      <c r="J6" s="47">
        <v>10988</v>
      </c>
      <c r="K6" s="47">
        <v>30685</v>
      </c>
      <c r="L6" s="47">
        <v>20353</v>
      </c>
      <c r="M6" s="47">
        <v>9528</v>
      </c>
      <c r="N6" s="47">
        <v>17222</v>
      </c>
      <c r="O6" s="47">
        <v>6218</v>
      </c>
      <c r="P6" s="48">
        <f t="shared" si="1"/>
        <v>0.16115078450945763</v>
      </c>
      <c r="Q6" s="49">
        <f t="shared" si="0"/>
        <v>0.34102485346438355</v>
      </c>
      <c r="R6" s="49">
        <f t="shared" si="2"/>
        <v>0.3421382681921728</v>
      </c>
      <c r="S6" s="66">
        <f t="shared" si="3"/>
        <v>6.2619980035322126E-2</v>
      </c>
      <c r="T6" s="49">
        <f t="shared" si="4"/>
        <v>6.8852542936855304E-2</v>
      </c>
      <c r="U6" s="64">
        <f t="shared" si="5"/>
        <v>5.0679566920064497E-3</v>
      </c>
      <c r="V6" s="48">
        <f t="shared" si="6"/>
        <v>0.11287224316633966</v>
      </c>
      <c r="W6" s="49">
        <f t="shared" si="7"/>
        <v>0.31520611408437682</v>
      </c>
      <c r="X6" s="49">
        <f t="shared" si="8"/>
        <v>0.20907251230110221</v>
      </c>
      <c r="Y6" s="49">
        <f t="shared" si="9"/>
        <v>9.7874657161347314E-2</v>
      </c>
      <c r="Z6" s="49">
        <f t="shared" si="10"/>
        <v>0.17690988094382068</v>
      </c>
      <c r="AA6" s="67">
        <f t="shared" si="11"/>
        <v>6.3873280670577001E-2</v>
      </c>
      <c r="BP6" s="22"/>
    </row>
    <row r="7" spans="1:68" s="7" customFormat="1" x14ac:dyDescent="0.25">
      <c r="A7" s="47" t="s">
        <v>61</v>
      </c>
      <c r="B7" s="47">
        <v>88752</v>
      </c>
      <c r="C7" s="47">
        <v>20840</v>
      </c>
      <c r="D7" s="47">
        <v>28968</v>
      </c>
      <c r="E7" s="47">
        <v>28738</v>
      </c>
      <c r="F7" s="47">
        <v>3461</v>
      </c>
      <c r="G7" s="47">
        <v>3651</v>
      </c>
      <c r="H7" s="47">
        <v>297</v>
      </c>
      <c r="I7" s="47">
        <v>95395</v>
      </c>
      <c r="J7" s="47">
        <v>14452</v>
      </c>
      <c r="K7" s="47">
        <v>29357</v>
      </c>
      <c r="L7" s="47">
        <v>22601</v>
      </c>
      <c r="M7" s="47">
        <v>7416</v>
      </c>
      <c r="N7" s="47">
        <v>11690</v>
      </c>
      <c r="O7" s="47">
        <v>3024</v>
      </c>
      <c r="P7" s="48">
        <f t="shared" si="1"/>
        <v>0.23481160987921398</v>
      </c>
      <c r="Q7" s="49">
        <f t="shared" si="0"/>
        <v>0.32639264467279611</v>
      </c>
      <c r="R7" s="49">
        <f t="shared" si="2"/>
        <v>0.32380115377681629</v>
      </c>
      <c r="S7" s="66">
        <f t="shared" si="3"/>
        <v>3.89963043086353E-2</v>
      </c>
      <c r="T7" s="49">
        <f t="shared" si="4"/>
        <v>4.1137101135749053E-2</v>
      </c>
      <c r="U7" s="64">
        <f t="shared" si="5"/>
        <v>3.3464034613304491E-3</v>
      </c>
      <c r="V7" s="48">
        <f t="shared" si="6"/>
        <v>0.1514964096650768</v>
      </c>
      <c r="W7" s="49">
        <f t="shared" si="7"/>
        <v>0.30774149588552857</v>
      </c>
      <c r="X7" s="49">
        <f t="shared" si="8"/>
        <v>0.23692017401331306</v>
      </c>
      <c r="Y7" s="49">
        <f t="shared" si="9"/>
        <v>7.7739923476073169E-2</v>
      </c>
      <c r="Z7" s="49">
        <f t="shared" si="10"/>
        <v>0.12254311022590282</v>
      </c>
      <c r="AA7" s="67">
        <f t="shared" si="11"/>
        <v>3.1699774621311391E-2</v>
      </c>
      <c r="BP7" s="20"/>
    </row>
    <row r="8" spans="1:68" s="13" customFormat="1" x14ac:dyDescent="0.25">
      <c r="A8" s="47" t="s">
        <v>42</v>
      </c>
      <c r="B8" s="47">
        <v>296705</v>
      </c>
      <c r="C8" s="47">
        <v>67145</v>
      </c>
      <c r="D8" s="47">
        <v>85662</v>
      </c>
      <c r="E8" s="47">
        <v>60197</v>
      </c>
      <c r="F8" s="47">
        <v>6819</v>
      </c>
      <c r="G8" s="47">
        <v>8643</v>
      </c>
      <c r="H8" s="47">
        <v>593</v>
      </c>
      <c r="I8" s="47">
        <v>487839</v>
      </c>
      <c r="J8" s="47">
        <v>81405</v>
      </c>
      <c r="K8" s="47">
        <v>131485</v>
      </c>
      <c r="L8" s="47">
        <v>62902</v>
      </c>
      <c r="M8" s="47">
        <v>17006</v>
      </c>
      <c r="N8" s="47">
        <v>31828</v>
      </c>
      <c r="O8" s="47">
        <v>8363</v>
      </c>
      <c r="P8" s="48">
        <f t="shared" si="1"/>
        <v>0.22630221937614803</v>
      </c>
      <c r="Q8" s="49">
        <f t="shared" si="0"/>
        <v>0.28871100925161358</v>
      </c>
      <c r="R8" s="49">
        <f t="shared" si="2"/>
        <v>0.20288502047488247</v>
      </c>
      <c r="S8" s="66">
        <f t="shared" si="3"/>
        <v>2.2982423619419962E-2</v>
      </c>
      <c r="T8" s="49">
        <f t="shared" si="4"/>
        <v>2.9129943883655484E-2</v>
      </c>
      <c r="U8" s="64">
        <f t="shared" si="5"/>
        <v>1.9986181560809556E-3</v>
      </c>
      <c r="V8" s="48">
        <f t="shared" si="6"/>
        <v>0.16686857754300086</v>
      </c>
      <c r="W8" s="49">
        <f t="shared" si="7"/>
        <v>0.26952539669850095</v>
      </c>
      <c r="X8" s="49">
        <f t="shared" si="8"/>
        <v>0.12894008064135914</v>
      </c>
      <c r="Y8" s="49">
        <f t="shared" si="9"/>
        <v>3.485986155268439E-2</v>
      </c>
      <c r="Z8" s="49">
        <f t="shared" si="10"/>
        <v>6.524283626360336E-2</v>
      </c>
      <c r="AA8" s="67">
        <f t="shared" si="11"/>
        <v>1.7142950850588E-2</v>
      </c>
      <c r="BP8" s="22"/>
    </row>
    <row r="9" spans="1:68" s="4" customFormat="1" x14ac:dyDescent="0.25">
      <c r="A9" s="47" t="s">
        <v>43</v>
      </c>
      <c r="B9" s="47">
        <v>7786</v>
      </c>
      <c r="C9" s="47">
        <v>1555</v>
      </c>
      <c r="D9" s="47">
        <v>2404</v>
      </c>
      <c r="E9" s="47">
        <v>2589</v>
      </c>
      <c r="F9" s="47">
        <v>466</v>
      </c>
      <c r="G9" s="47">
        <v>369</v>
      </c>
      <c r="H9" s="47">
        <v>2</v>
      </c>
      <c r="I9" s="47">
        <v>11485</v>
      </c>
      <c r="J9" s="47">
        <v>681</v>
      </c>
      <c r="K9" s="47">
        <v>3925</v>
      </c>
      <c r="L9" s="47">
        <v>2096</v>
      </c>
      <c r="M9" s="47">
        <v>723</v>
      </c>
      <c r="N9" s="47">
        <v>2095</v>
      </c>
      <c r="O9" s="47">
        <v>683</v>
      </c>
      <c r="P9" s="48">
        <f t="shared" si="1"/>
        <v>0.19971744156177754</v>
      </c>
      <c r="Q9" s="49">
        <f t="shared" si="0"/>
        <v>0.30875931158489595</v>
      </c>
      <c r="R9" s="49">
        <f t="shared" si="2"/>
        <v>0.33251990752632932</v>
      </c>
      <c r="S9" s="66">
        <f t="shared" si="3"/>
        <v>5.9851014641664528E-2</v>
      </c>
      <c r="T9" s="49">
        <f t="shared" si="4"/>
        <v>4.7392756229129203E-2</v>
      </c>
      <c r="U9" s="64">
        <f t="shared" si="5"/>
        <v>2.5687130747495504E-4</v>
      </c>
      <c r="V9" s="48">
        <f t="shared" si="6"/>
        <v>5.9294732259468873E-2</v>
      </c>
      <c r="W9" s="49">
        <f t="shared" si="7"/>
        <v>0.34175010883761425</v>
      </c>
      <c r="X9" s="49">
        <f t="shared" si="8"/>
        <v>0.1824989116238572</v>
      </c>
      <c r="Y9" s="49">
        <f t="shared" si="9"/>
        <v>6.2951676099259904E-2</v>
      </c>
      <c r="Z9" s="49">
        <f t="shared" si="10"/>
        <v>0.18241184153243362</v>
      </c>
      <c r="AA9" s="67">
        <f t="shared" si="11"/>
        <v>5.9468872442316065E-2</v>
      </c>
      <c r="BP9" s="17"/>
    </row>
    <row r="10" spans="1:68" s="4" customFormat="1" x14ac:dyDescent="0.25">
      <c r="A10" s="47" t="s">
        <v>44</v>
      </c>
      <c r="B10" s="47">
        <v>96330</v>
      </c>
      <c r="C10" s="47">
        <v>18586</v>
      </c>
      <c r="D10" s="47">
        <v>24738</v>
      </c>
      <c r="E10" s="47">
        <v>13289</v>
      </c>
      <c r="F10" s="47">
        <v>1787</v>
      </c>
      <c r="G10" s="47">
        <v>2046</v>
      </c>
      <c r="H10" s="47">
        <v>185</v>
      </c>
      <c r="I10" s="47">
        <v>158648</v>
      </c>
      <c r="J10" s="47">
        <v>22749</v>
      </c>
      <c r="K10" s="47">
        <v>35861</v>
      </c>
      <c r="L10" s="47">
        <v>17853</v>
      </c>
      <c r="M10" s="47">
        <v>4181</v>
      </c>
      <c r="N10" s="47">
        <v>8506</v>
      </c>
      <c r="O10" s="47">
        <v>2156</v>
      </c>
      <c r="P10" s="48">
        <f t="shared" si="1"/>
        <v>0.19294093221218728</v>
      </c>
      <c r="Q10" s="49">
        <f t="shared" si="0"/>
        <v>0.25680473372781065</v>
      </c>
      <c r="R10" s="49">
        <f t="shared" si="2"/>
        <v>0.13795287034153431</v>
      </c>
      <c r="S10" s="66">
        <f t="shared" si="3"/>
        <v>1.8550814907090211E-2</v>
      </c>
      <c r="T10" s="49">
        <f t="shared" si="4"/>
        <v>2.1239489255683589E-2</v>
      </c>
      <c r="U10" s="64">
        <f t="shared" si="5"/>
        <v>1.9204816775666978E-3</v>
      </c>
      <c r="V10" s="48">
        <f t="shared" si="6"/>
        <v>0.14339292017548283</v>
      </c>
      <c r="W10" s="49">
        <f t="shared" si="7"/>
        <v>0.22604129897635017</v>
      </c>
      <c r="X10" s="49">
        <f t="shared" si="8"/>
        <v>0.1125321466391004</v>
      </c>
      <c r="Y10" s="49">
        <f t="shared" si="9"/>
        <v>2.6353940799757954E-2</v>
      </c>
      <c r="Z10" s="49">
        <f t="shared" si="10"/>
        <v>5.3615551409409511E-2</v>
      </c>
      <c r="AA10" s="67">
        <f t="shared" si="11"/>
        <v>1.3589834098129191E-2</v>
      </c>
      <c r="BP10" s="17"/>
    </row>
    <row r="11" spans="1:68" s="4" customFormat="1" x14ac:dyDescent="0.25">
      <c r="A11" s="47" t="s">
        <v>45</v>
      </c>
      <c r="B11" s="47">
        <v>49713</v>
      </c>
      <c r="C11" s="47">
        <v>11689</v>
      </c>
      <c r="D11" s="47">
        <v>13389</v>
      </c>
      <c r="E11" s="47">
        <v>8102</v>
      </c>
      <c r="F11" s="47">
        <v>575</v>
      </c>
      <c r="G11" s="47">
        <v>1472</v>
      </c>
      <c r="H11" s="47">
        <v>49</v>
      </c>
      <c r="I11" s="47">
        <v>84604</v>
      </c>
      <c r="J11" s="47">
        <v>12791</v>
      </c>
      <c r="K11" s="47">
        <v>22288</v>
      </c>
      <c r="L11" s="47">
        <v>8241</v>
      </c>
      <c r="M11" s="47">
        <v>2517</v>
      </c>
      <c r="N11" s="47">
        <v>4314</v>
      </c>
      <c r="O11" s="47">
        <v>1119</v>
      </c>
      <c r="P11" s="48">
        <f t="shared" si="1"/>
        <v>0.23512964415746385</v>
      </c>
      <c r="Q11" s="49">
        <f t="shared" si="0"/>
        <v>0.26932593084303902</v>
      </c>
      <c r="R11" s="49">
        <f t="shared" si="2"/>
        <v>0.16297547925090017</v>
      </c>
      <c r="S11" s="66">
        <f t="shared" si="3"/>
        <v>1.1566391084826906E-2</v>
      </c>
      <c r="T11" s="49">
        <f t="shared" si="4"/>
        <v>2.960996117715688E-2</v>
      </c>
      <c r="U11" s="64">
        <f t="shared" si="5"/>
        <v>9.8565767505481459E-4</v>
      </c>
      <c r="V11" s="48">
        <f t="shared" si="6"/>
        <v>0.15118670512032528</v>
      </c>
      <c r="W11" s="49">
        <f t="shared" si="7"/>
        <v>0.26343908089452034</v>
      </c>
      <c r="X11" s="49">
        <f t="shared" si="8"/>
        <v>9.7406741998014273E-2</v>
      </c>
      <c r="Y11" s="49">
        <f t="shared" si="9"/>
        <v>2.9750366412935558E-2</v>
      </c>
      <c r="Z11" s="49">
        <f t="shared" si="10"/>
        <v>5.0990496903219704E-2</v>
      </c>
      <c r="AA11" s="67">
        <f t="shared" si="11"/>
        <v>1.3226324996454068E-2</v>
      </c>
      <c r="BP11" s="17"/>
    </row>
    <row r="12" spans="1:68" s="4" customFormat="1" x14ac:dyDescent="0.25">
      <c r="A12" s="47" t="s">
        <v>46</v>
      </c>
      <c r="B12" s="47">
        <v>20860</v>
      </c>
      <c r="C12" s="47">
        <v>3741</v>
      </c>
      <c r="D12" s="47">
        <v>6597</v>
      </c>
      <c r="E12" s="47">
        <v>7271</v>
      </c>
      <c r="F12" s="47">
        <v>1378</v>
      </c>
      <c r="G12" s="47">
        <v>841</v>
      </c>
      <c r="H12" s="47">
        <v>153</v>
      </c>
      <c r="I12" s="47">
        <v>31475</v>
      </c>
      <c r="J12" s="47">
        <v>4094</v>
      </c>
      <c r="K12" s="47">
        <v>11143</v>
      </c>
      <c r="L12" s="47">
        <v>6387</v>
      </c>
      <c r="M12" s="47">
        <v>2332</v>
      </c>
      <c r="N12" s="47">
        <v>3800</v>
      </c>
      <c r="O12" s="47">
        <v>1324</v>
      </c>
      <c r="P12" s="48">
        <f t="shared" si="1"/>
        <v>0.17933844678811123</v>
      </c>
      <c r="Q12" s="49">
        <f t="shared" si="0"/>
        <v>0.31625119846596356</v>
      </c>
      <c r="R12" s="49">
        <f t="shared" si="2"/>
        <v>0.34856184084372005</v>
      </c>
      <c r="S12" s="66">
        <f t="shared" si="3"/>
        <v>6.6059443911792901E-2</v>
      </c>
      <c r="T12" s="49">
        <f t="shared" si="4"/>
        <v>4.0316395014381591E-2</v>
      </c>
      <c r="U12" s="64">
        <f t="shared" si="5"/>
        <v>7.3346116970278048E-3</v>
      </c>
      <c r="V12" s="48">
        <f t="shared" si="6"/>
        <v>0.13007148530579826</v>
      </c>
      <c r="W12" s="49">
        <f t="shared" si="7"/>
        <v>0.35402700555996824</v>
      </c>
      <c r="X12" s="49">
        <f t="shared" si="8"/>
        <v>0.20292295472597299</v>
      </c>
      <c r="Y12" s="49">
        <f t="shared" si="9"/>
        <v>7.4090548054011121E-2</v>
      </c>
      <c r="Z12" s="49">
        <f t="shared" si="10"/>
        <v>0.12073073868149325</v>
      </c>
      <c r="AA12" s="67">
        <f t="shared" si="11"/>
        <v>4.2065131056393965E-2</v>
      </c>
      <c r="BP12" s="17"/>
    </row>
    <row r="13" spans="1:68" s="4" customFormat="1" x14ac:dyDescent="0.25">
      <c r="A13" s="47" t="s">
        <v>47</v>
      </c>
      <c r="B13" s="47">
        <v>9290</v>
      </c>
      <c r="C13" s="47">
        <v>1279</v>
      </c>
      <c r="D13" s="47">
        <v>3178</v>
      </c>
      <c r="E13" s="47">
        <v>3670</v>
      </c>
      <c r="F13" s="47">
        <v>387</v>
      </c>
      <c r="G13" s="47">
        <v>643</v>
      </c>
      <c r="H13" s="47">
        <v>9</v>
      </c>
      <c r="I13" s="47">
        <v>10194</v>
      </c>
      <c r="J13" s="47">
        <v>362</v>
      </c>
      <c r="K13" s="47">
        <v>2898</v>
      </c>
      <c r="L13" s="47">
        <v>3060</v>
      </c>
      <c r="M13" s="47">
        <v>904</v>
      </c>
      <c r="N13" s="47">
        <v>2139</v>
      </c>
      <c r="O13" s="47">
        <v>722</v>
      </c>
      <c r="P13" s="48">
        <f t="shared" si="1"/>
        <v>0.13767491926803013</v>
      </c>
      <c r="Q13" s="49">
        <f t="shared" si="0"/>
        <v>0.34208826695371369</v>
      </c>
      <c r="R13" s="49">
        <f t="shared" si="2"/>
        <v>0.39504843918191601</v>
      </c>
      <c r="S13" s="66">
        <f t="shared" si="3"/>
        <v>4.1657696447793324E-2</v>
      </c>
      <c r="T13" s="49">
        <f t="shared" si="4"/>
        <v>6.9214208826695378E-2</v>
      </c>
      <c r="U13" s="64">
        <f t="shared" si="5"/>
        <v>9.6878363832077501E-4</v>
      </c>
      <c r="V13" s="48">
        <f t="shared" si="6"/>
        <v>3.551108495193251E-2</v>
      </c>
      <c r="W13" s="49">
        <f t="shared" si="7"/>
        <v>0.2842848734549735</v>
      </c>
      <c r="X13" s="49">
        <f t="shared" si="8"/>
        <v>0.30017657445556212</v>
      </c>
      <c r="Y13" s="49">
        <f t="shared" si="9"/>
        <v>8.8679615460074551E-2</v>
      </c>
      <c r="Z13" s="49">
        <f t="shared" si="10"/>
        <v>0.20982931135962332</v>
      </c>
      <c r="AA13" s="67">
        <f t="shared" si="11"/>
        <v>7.0825976064351578E-2</v>
      </c>
      <c r="BP13" s="17"/>
    </row>
    <row r="14" spans="1:68" s="4" customFormat="1" x14ac:dyDescent="0.25">
      <c r="A14" s="47" t="s">
        <v>48</v>
      </c>
      <c r="B14" s="47">
        <v>109282</v>
      </c>
      <c r="C14" s="47">
        <v>29756</v>
      </c>
      <c r="D14" s="47">
        <v>34068</v>
      </c>
      <c r="E14" s="47">
        <v>24250</v>
      </c>
      <c r="F14" s="47">
        <v>2113</v>
      </c>
      <c r="G14" s="47">
        <v>3177</v>
      </c>
      <c r="H14" s="47">
        <v>173</v>
      </c>
      <c r="I14" s="47">
        <v>185278</v>
      </c>
      <c r="J14" s="47">
        <v>39771</v>
      </c>
      <c r="K14" s="47">
        <v>53811</v>
      </c>
      <c r="L14" s="47">
        <v>23853</v>
      </c>
      <c r="M14" s="47">
        <v>6021</v>
      </c>
      <c r="N14" s="47">
        <v>10235</v>
      </c>
      <c r="O14" s="47">
        <v>2190</v>
      </c>
      <c r="P14" s="48">
        <f t="shared" si="1"/>
        <v>0.27228637836057173</v>
      </c>
      <c r="Q14" s="49">
        <f t="shared" si="0"/>
        <v>0.31174392855182004</v>
      </c>
      <c r="R14" s="49">
        <f t="shared" si="2"/>
        <v>0.22190296663677458</v>
      </c>
      <c r="S14" s="66">
        <f t="shared" si="3"/>
        <v>1.9335297670247616E-2</v>
      </c>
      <c r="T14" s="49">
        <f t="shared" si="4"/>
        <v>2.9071576288867335E-2</v>
      </c>
      <c r="U14" s="64">
        <f t="shared" si="5"/>
        <v>1.5830603393056496E-3</v>
      </c>
      <c r="V14" s="48">
        <f t="shared" si="6"/>
        <v>0.2146558145057697</v>
      </c>
      <c r="W14" s="49">
        <f t="shared" si="7"/>
        <v>0.29043383456211747</v>
      </c>
      <c r="X14" s="49">
        <f t="shared" si="8"/>
        <v>0.12874167467265407</v>
      </c>
      <c r="Y14" s="49">
        <f t="shared" si="9"/>
        <v>3.249711244724144E-2</v>
      </c>
      <c r="Z14" s="49">
        <f t="shared" si="10"/>
        <v>5.5241313053897387E-2</v>
      </c>
      <c r="AA14" s="67">
        <f t="shared" si="11"/>
        <v>1.1820075778020056E-2</v>
      </c>
      <c r="BP14" s="17"/>
    </row>
    <row r="15" spans="1:68" s="4" customFormat="1" x14ac:dyDescent="0.25">
      <c r="A15" s="47" t="s">
        <v>49</v>
      </c>
      <c r="B15" s="47">
        <v>151987</v>
      </c>
      <c r="C15" s="47">
        <v>21788</v>
      </c>
      <c r="D15" s="47">
        <v>46848</v>
      </c>
      <c r="E15" s="47">
        <v>57529</v>
      </c>
      <c r="F15" s="47">
        <v>7504</v>
      </c>
      <c r="G15" s="47">
        <v>11121</v>
      </c>
      <c r="H15" s="47">
        <v>775</v>
      </c>
      <c r="I15" s="47">
        <v>229779</v>
      </c>
      <c r="J15" s="47">
        <v>15743</v>
      </c>
      <c r="K15" s="47">
        <v>63282</v>
      </c>
      <c r="L15" s="47">
        <v>48710</v>
      </c>
      <c r="M15" s="47">
        <v>18541</v>
      </c>
      <c r="N15" s="47">
        <v>46240</v>
      </c>
      <c r="O15" s="47">
        <v>20192</v>
      </c>
      <c r="P15" s="48">
        <f t="shared" si="1"/>
        <v>0.14335436583392</v>
      </c>
      <c r="Q15" s="49">
        <f t="shared" si="0"/>
        <v>0.30823688868126881</v>
      </c>
      <c r="R15" s="49">
        <f t="shared" si="2"/>
        <v>0.37851263594912721</v>
      </c>
      <c r="S15" s="66">
        <f t="shared" si="3"/>
        <v>4.9372643712949131E-2</v>
      </c>
      <c r="T15" s="49">
        <f t="shared" si="4"/>
        <v>7.3170731707317069E-2</v>
      </c>
      <c r="U15" s="64">
        <f t="shared" si="5"/>
        <v>5.0991203195010102E-3</v>
      </c>
      <c r="V15" s="48">
        <f t="shared" si="6"/>
        <v>6.8513658776476527E-2</v>
      </c>
      <c r="W15" s="49">
        <f t="shared" si="7"/>
        <v>0.27540375752353347</v>
      </c>
      <c r="X15" s="49">
        <f t="shared" si="8"/>
        <v>0.21198629987944939</v>
      </c>
      <c r="Y15" s="49">
        <f t="shared" si="9"/>
        <v>8.0690576597513261E-2</v>
      </c>
      <c r="Z15" s="49">
        <f t="shared" si="10"/>
        <v>0.20123684061641839</v>
      </c>
      <c r="AA15" s="67">
        <f t="shared" si="11"/>
        <v>8.7875741473328717E-2</v>
      </c>
      <c r="BP15" s="17"/>
    </row>
    <row r="16" spans="1:68" s="6" customFormat="1" x14ac:dyDescent="0.25">
      <c r="A16" s="47" t="s">
        <v>50</v>
      </c>
      <c r="B16" s="47">
        <v>9396</v>
      </c>
      <c r="C16" s="47">
        <v>1224</v>
      </c>
      <c r="D16" s="47">
        <v>2922</v>
      </c>
      <c r="E16" s="47">
        <v>3850</v>
      </c>
      <c r="F16" s="47">
        <v>444</v>
      </c>
      <c r="G16" s="47">
        <v>698</v>
      </c>
      <c r="H16" s="47">
        <v>122</v>
      </c>
      <c r="I16" s="47">
        <v>20541</v>
      </c>
      <c r="J16" s="47">
        <v>879</v>
      </c>
      <c r="K16" s="47">
        <v>5632</v>
      </c>
      <c r="L16" s="47">
        <v>4562</v>
      </c>
      <c r="M16" s="47">
        <v>1222</v>
      </c>
      <c r="N16" s="47">
        <v>4506</v>
      </c>
      <c r="O16" s="47">
        <v>3128</v>
      </c>
      <c r="P16" s="48">
        <f t="shared" si="1"/>
        <v>0.13026819923371646</v>
      </c>
      <c r="Q16" s="49">
        <f t="shared" si="0"/>
        <v>0.31098339719029372</v>
      </c>
      <c r="R16" s="49">
        <f t="shared" si="2"/>
        <v>0.40974882928905915</v>
      </c>
      <c r="S16" s="66">
        <f t="shared" si="3"/>
        <v>4.7254150702426563E-2</v>
      </c>
      <c r="T16" s="49">
        <f t="shared" si="4"/>
        <v>7.4286930608769688E-2</v>
      </c>
      <c r="U16" s="64">
        <f t="shared" si="5"/>
        <v>1.2984248616432525E-2</v>
      </c>
      <c r="V16" s="48">
        <f t="shared" si="6"/>
        <v>4.2792463852782243E-2</v>
      </c>
      <c r="W16" s="49">
        <f t="shared" si="7"/>
        <v>0.27418334063580158</v>
      </c>
      <c r="X16" s="49">
        <f t="shared" si="8"/>
        <v>0.22209240056472421</v>
      </c>
      <c r="Y16" s="49">
        <f t="shared" si="9"/>
        <v>5.9490774548464048E-2</v>
      </c>
      <c r="Z16" s="49">
        <f t="shared" si="10"/>
        <v>0.21936614575726596</v>
      </c>
      <c r="AA16" s="67">
        <f t="shared" si="11"/>
        <v>0.15228080424516821</v>
      </c>
      <c r="BP16" s="18"/>
    </row>
    <row r="17" spans="1:68" s="6" customFormat="1" x14ac:dyDescent="0.25">
      <c r="A17" s="47" t="s">
        <v>51</v>
      </c>
      <c r="B17" s="47">
        <v>6087</v>
      </c>
      <c r="C17" s="47">
        <v>860</v>
      </c>
      <c r="D17" s="47">
        <v>1824</v>
      </c>
      <c r="E17" s="47">
        <v>2559</v>
      </c>
      <c r="F17" s="47">
        <v>233</v>
      </c>
      <c r="G17" s="47">
        <v>409</v>
      </c>
      <c r="H17" s="47">
        <v>9</v>
      </c>
      <c r="I17" s="47">
        <v>8721</v>
      </c>
      <c r="J17" s="47">
        <v>605</v>
      </c>
      <c r="K17" s="47">
        <v>2012</v>
      </c>
      <c r="L17" s="47">
        <v>1966</v>
      </c>
      <c r="M17" s="47">
        <v>833</v>
      </c>
      <c r="N17" s="47">
        <v>2209</v>
      </c>
      <c r="O17" s="47">
        <v>837</v>
      </c>
      <c r="P17" s="48">
        <f t="shared" si="1"/>
        <v>0.14128470510924923</v>
      </c>
      <c r="Q17" s="49">
        <f t="shared" si="0"/>
        <v>0.29965500246426813</v>
      </c>
      <c r="R17" s="49">
        <f t="shared" si="2"/>
        <v>0.4204041399704288</v>
      </c>
      <c r="S17" s="66">
        <f t="shared" si="3"/>
        <v>3.8278298012157055E-2</v>
      </c>
      <c r="T17" s="49">
        <f t="shared" si="4"/>
        <v>6.7192377197305739E-2</v>
      </c>
      <c r="U17" s="64">
        <f t="shared" si="5"/>
        <v>1.4785608674223755E-3</v>
      </c>
      <c r="V17" s="48">
        <f t="shared" si="6"/>
        <v>6.9372778351106529E-2</v>
      </c>
      <c r="W17" s="49">
        <f t="shared" si="7"/>
        <v>0.23070748767343194</v>
      </c>
      <c r="X17" s="49">
        <f t="shared" si="8"/>
        <v>0.22543286320376105</v>
      </c>
      <c r="Y17" s="49">
        <f t="shared" si="9"/>
        <v>9.5516569200779722E-2</v>
      </c>
      <c r="Z17" s="49">
        <f t="shared" si="10"/>
        <v>0.25329664029354432</v>
      </c>
      <c r="AA17" s="67">
        <f t="shared" si="11"/>
        <v>9.5975232198142413E-2</v>
      </c>
      <c r="BP17" s="18"/>
    </row>
    <row r="18" spans="1:68" s="6" customFormat="1" x14ac:dyDescent="0.25">
      <c r="A18" s="47" t="s">
        <v>52</v>
      </c>
      <c r="B18" s="47">
        <v>7045</v>
      </c>
      <c r="C18" s="47">
        <v>883</v>
      </c>
      <c r="D18" s="47">
        <v>1751</v>
      </c>
      <c r="E18" s="47">
        <v>3395</v>
      </c>
      <c r="F18" s="47">
        <v>239</v>
      </c>
      <c r="G18" s="47">
        <v>535</v>
      </c>
      <c r="H18" s="47">
        <v>59</v>
      </c>
      <c r="I18" s="47">
        <v>9323</v>
      </c>
      <c r="J18" s="47">
        <v>333</v>
      </c>
      <c r="K18" s="47">
        <v>1917</v>
      </c>
      <c r="L18" s="47">
        <v>1959</v>
      </c>
      <c r="M18" s="47">
        <v>1103</v>
      </c>
      <c r="N18" s="47">
        <v>2460</v>
      </c>
      <c r="O18" s="47">
        <v>1349</v>
      </c>
      <c r="P18" s="48">
        <f t="shared" si="1"/>
        <v>0.12533711852377571</v>
      </c>
      <c r="Q18" s="49">
        <f t="shared" si="0"/>
        <v>0.24854506742370475</v>
      </c>
      <c r="R18" s="49">
        <f t="shared" si="2"/>
        <v>0.48190205819730303</v>
      </c>
      <c r="S18" s="66">
        <f t="shared" si="3"/>
        <v>3.3924769339957417E-2</v>
      </c>
      <c r="T18" s="49">
        <f t="shared" si="4"/>
        <v>7.594038325053229E-2</v>
      </c>
      <c r="U18" s="64">
        <f t="shared" si="5"/>
        <v>8.3747338537970197E-3</v>
      </c>
      <c r="V18" s="48">
        <f t="shared" si="6"/>
        <v>3.5718116486109619E-2</v>
      </c>
      <c r="W18" s="49">
        <f t="shared" si="7"/>
        <v>0.20562050842003646</v>
      </c>
      <c r="X18" s="49">
        <f t="shared" si="8"/>
        <v>0.21012549608495121</v>
      </c>
      <c r="Y18" s="49">
        <f t="shared" si="9"/>
        <v>0.11830955700954629</v>
      </c>
      <c r="Z18" s="49">
        <f t="shared" si="10"/>
        <v>0.26386356323071974</v>
      </c>
      <c r="AA18" s="67">
        <f t="shared" si="11"/>
        <v>0.14469591333261825</v>
      </c>
      <c r="BP18" s="18"/>
    </row>
    <row r="19" spans="1:68" s="6" customFormat="1" x14ac:dyDescent="0.25">
      <c r="A19" s="47" t="s">
        <v>53</v>
      </c>
      <c r="B19" s="47">
        <v>48194</v>
      </c>
      <c r="C19" s="47">
        <v>6568</v>
      </c>
      <c r="D19" s="47">
        <v>15186</v>
      </c>
      <c r="E19" s="47">
        <v>19063</v>
      </c>
      <c r="F19" s="47">
        <v>2496</v>
      </c>
      <c r="G19" s="47">
        <v>3837</v>
      </c>
      <c r="H19" s="47">
        <v>206</v>
      </c>
      <c r="I19" s="47">
        <v>61420</v>
      </c>
      <c r="J19" s="47">
        <v>3412</v>
      </c>
      <c r="K19" s="47">
        <v>15705</v>
      </c>
      <c r="L19" s="47">
        <v>14652</v>
      </c>
      <c r="M19" s="47">
        <v>5963</v>
      </c>
      <c r="N19" s="47">
        <v>14333</v>
      </c>
      <c r="O19" s="47">
        <v>5843</v>
      </c>
      <c r="P19" s="48">
        <f t="shared" si="1"/>
        <v>0.1362825247956177</v>
      </c>
      <c r="Q19" s="49">
        <f t="shared" si="0"/>
        <v>0.31510146491264474</v>
      </c>
      <c r="R19" s="49">
        <f t="shared" si="2"/>
        <v>0.39554716354732955</v>
      </c>
      <c r="S19" s="66">
        <f t="shared" si="3"/>
        <v>5.1790679337676893E-2</v>
      </c>
      <c r="T19" s="49">
        <f t="shared" si="4"/>
        <v>7.9615719799145127E-2</v>
      </c>
      <c r="U19" s="64">
        <f t="shared" si="5"/>
        <v>4.2743910030294228E-3</v>
      </c>
      <c r="V19" s="48">
        <f t="shared" si="6"/>
        <v>5.5551937479648324E-2</v>
      </c>
      <c r="W19" s="49">
        <f t="shared" si="7"/>
        <v>0.25569846955389125</v>
      </c>
      <c r="X19" s="49">
        <f t="shared" si="8"/>
        <v>0.23855421686746989</v>
      </c>
      <c r="Y19" s="49">
        <f t="shared" si="9"/>
        <v>9.7085639856724193E-2</v>
      </c>
      <c r="Z19" s="49">
        <f t="shared" si="10"/>
        <v>0.23336046890263759</v>
      </c>
      <c r="AA19" s="67">
        <f t="shared" si="11"/>
        <v>9.513187886681862E-2</v>
      </c>
      <c r="BP19" s="18"/>
    </row>
    <row r="20" spans="1:68" s="6" customFormat="1" x14ac:dyDescent="0.25">
      <c r="A20" s="47" t="s">
        <v>54</v>
      </c>
      <c r="B20" s="47">
        <v>36163</v>
      </c>
      <c r="C20" s="47">
        <v>6093</v>
      </c>
      <c r="D20" s="47">
        <v>10359</v>
      </c>
      <c r="E20" s="47">
        <v>11437</v>
      </c>
      <c r="F20" s="47">
        <v>1606</v>
      </c>
      <c r="G20" s="47">
        <v>1994</v>
      </c>
      <c r="H20" s="47">
        <v>152</v>
      </c>
      <c r="I20" s="47">
        <v>64687</v>
      </c>
      <c r="J20" s="47">
        <v>6872</v>
      </c>
      <c r="K20" s="47">
        <v>20597</v>
      </c>
      <c r="L20" s="47">
        <v>10821</v>
      </c>
      <c r="M20" s="47">
        <v>3498</v>
      </c>
      <c r="N20" s="47">
        <v>7427</v>
      </c>
      <c r="O20" s="47">
        <v>2618</v>
      </c>
      <c r="P20" s="48">
        <f t="shared" si="1"/>
        <v>0.16848712772723501</v>
      </c>
      <c r="Q20" s="49">
        <f t="shared" si="0"/>
        <v>0.28645300445206429</v>
      </c>
      <c r="R20" s="49">
        <f t="shared" si="2"/>
        <v>0.31626247822359871</v>
      </c>
      <c r="S20" s="66">
        <f t="shared" si="3"/>
        <v>4.4410032353510494E-2</v>
      </c>
      <c r="T20" s="49">
        <f t="shared" si="4"/>
        <v>5.5139230705417139E-2</v>
      </c>
      <c r="U20" s="64">
        <f t="shared" si="5"/>
        <v>4.2031911069325004E-3</v>
      </c>
      <c r="V20" s="48">
        <f t="shared" si="6"/>
        <v>0.10623463756241594</v>
      </c>
      <c r="W20" s="49">
        <f t="shared" si="7"/>
        <v>0.31841019061016895</v>
      </c>
      <c r="X20" s="49">
        <f t="shared" si="8"/>
        <v>0.16728245242475304</v>
      </c>
      <c r="Y20" s="49">
        <f t="shared" si="9"/>
        <v>5.4075780295886347E-2</v>
      </c>
      <c r="Z20" s="49">
        <f t="shared" si="10"/>
        <v>0.11481441402445623</v>
      </c>
      <c r="AA20" s="67">
        <f t="shared" si="11"/>
        <v>4.0471810410128775E-2</v>
      </c>
      <c r="BP20" s="18"/>
    </row>
    <row r="21" spans="1:68" s="6" customFormat="1" x14ac:dyDescent="0.25">
      <c r="A21" s="47" t="s">
        <v>55</v>
      </c>
      <c r="B21" s="47">
        <v>1167</v>
      </c>
      <c r="C21" s="47">
        <v>199</v>
      </c>
      <c r="D21" s="47">
        <v>307</v>
      </c>
      <c r="E21" s="47">
        <v>517</v>
      </c>
      <c r="F21" s="47">
        <v>0</v>
      </c>
      <c r="G21" s="47">
        <v>124</v>
      </c>
      <c r="H21" s="47">
        <v>0</v>
      </c>
      <c r="I21" s="47">
        <v>1675</v>
      </c>
      <c r="J21" s="47">
        <v>172</v>
      </c>
      <c r="K21" s="47">
        <v>340</v>
      </c>
      <c r="L21" s="47">
        <v>571</v>
      </c>
      <c r="M21" s="47">
        <v>51</v>
      </c>
      <c r="N21" s="47">
        <v>214</v>
      </c>
      <c r="O21" s="47">
        <v>218</v>
      </c>
      <c r="P21" s="48">
        <f t="shared" si="1"/>
        <v>0.17052270779777207</v>
      </c>
      <c r="Q21" s="49">
        <f t="shared" si="0"/>
        <v>0.26306769494430166</v>
      </c>
      <c r="R21" s="49">
        <f t="shared" si="2"/>
        <v>0.44301628106255353</v>
      </c>
      <c r="S21" s="66">
        <f t="shared" si="3"/>
        <v>0</v>
      </c>
      <c r="T21" s="49">
        <f t="shared" si="4"/>
        <v>0.1062553556126821</v>
      </c>
      <c r="U21" s="64">
        <f t="shared" si="5"/>
        <v>0</v>
      </c>
      <c r="V21" s="48">
        <f t="shared" si="6"/>
        <v>0.10268656716417911</v>
      </c>
      <c r="W21" s="49">
        <f t="shared" si="7"/>
        <v>0.20298507462686566</v>
      </c>
      <c r="X21" s="49">
        <f t="shared" si="8"/>
        <v>0.3408955223880597</v>
      </c>
      <c r="Y21" s="49">
        <f t="shared" si="9"/>
        <v>3.0447761194029851E-2</v>
      </c>
      <c r="Z21" s="49">
        <f t="shared" si="10"/>
        <v>0.12776119402985076</v>
      </c>
      <c r="AA21" s="67">
        <f t="shared" si="11"/>
        <v>0.13014925373134328</v>
      </c>
      <c r="BP21" s="18"/>
    </row>
    <row r="22" spans="1:68" s="6" customFormat="1" x14ac:dyDescent="0.25">
      <c r="A22" s="47" t="s">
        <v>56</v>
      </c>
      <c r="B22" s="47">
        <v>27118</v>
      </c>
      <c r="C22" s="47">
        <v>3882</v>
      </c>
      <c r="D22" s="47">
        <v>9084</v>
      </c>
      <c r="E22" s="47">
        <v>10823</v>
      </c>
      <c r="F22" s="47">
        <v>1329</v>
      </c>
      <c r="G22" s="47">
        <v>1604</v>
      </c>
      <c r="H22" s="47">
        <v>153</v>
      </c>
      <c r="I22" s="47">
        <v>38162</v>
      </c>
      <c r="J22" s="47">
        <v>1811</v>
      </c>
      <c r="K22" s="47">
        <v>11255</v>
      </c>
      <c r="L22" s="47">
        <v>9292</v>
      </c>
      <c r="M22" s="47">
        <v>3343</v>
      </c>
      <c r="N22" s="47">
        <v>8567</v>
      </c>
      <c r="O22" s="47">
        <v>2905</v>
      </c>
      <c r="P22" s="48">
        <f t="shared" si="1"/>
        <v>0.14315214986355926</v>
      </c>
      <c r="Q22" s="49">
        <f t="shared" si="0"/>
        <v>0.33498045578582492</v>
      </c>
      <c r="R22" s="49">
        <f t="shared" si="2"/>
        <v>0.39910760380559041</v>
      </c>
      <c r="S22" s="66">
        <f t="shared" si="3"/>
        <v>4.9008038940924849E-2</v>
      </c>
      <c r="T22" s="49">
        <f t="shared" si="4"/>
        <v>5.9148904786488682E-2</v>
      </c>
      <c r="U22" s="64">
        <f t="shared" si="5"/>
        <v>5.642008997713696E-3</v>
      </c>
      <c r="V22" s="48">
        <f t="shared" si="6"/>
        <v>4.7455584088884228E-2</v>
      </c>
      <c r="W22" s="49">
        <f t="shared" si="7"/>
        <v>0.29492689062418115</v>
      </c>
      <c r="X22" s="49">
        <f t="shared" si="8"/>
        <v>0.24348828677742257</v>
      </c>
      <c r="Y22" s="49">
        <f t="shared" si="9"/>
        <v>8.7600230595880721E-2</v>
      </c>
      <c r="Z22" s="49">
        <f t="shared" si="10"/>
        <v>0.22449033069545621</v>
      </c>
      <c r="AA22" s="67">
        <f t="shared" si="11"/>
        <v>7.6122844714637594E-2</v>
      </c>
      <c r="BP22" s="18"/>
    </row>
    <row r="23" spans="1:68" s="6" customFormat="1" x14ac:dyDescent="0.25">
      <c r="A23" s="47" t="s">
        <v>57</v>
      </c>
      <c r="B23" s="47">
        <v>2370</v>
      </c>
      <c r="C23" s="47">
        <v>469</v>
      </c>
      <c r="D23" s="47">
        <v>727</v>
      </c>
      <c r="E23" s="47">
        <v>830</v>
      </c>
      <c r="F23" s="47">
        <v>125</v>
      </c>
      <c r="G23" s="47">
        <v>125</v>
      </c>
      <c r="H23" s="47">
        <v>0</v>
      </c>
      <c r="I23" s="47">
        <v>5278</v>
      </c>
      <c r="J23" s="47">
        <v>926</v>
      </c>
      <c r="K23" s="47">
        <v>1889</v>
      </c>
      <c r="L23" s="47">
        <v>921</v>
      </c>
      <c r="M23" s="47">
        <v>330</v>
      </c>
      <c r="N23" s="47">
        <v>736</v>
      </c>
      <c r="O23" s="47">
        <v>244</v>
      </c>
      <c r="P23" s="48">
        <f t="shared" si="1"/>
        <v>0.1978902953586498</v>
      </c>
      <c r="Q23" s="49">
        <f t="shared" si="0"/>
        <v>0.30675105485232068</v>
      </c>
      <c r="R23" s="49">
        <f t="shared" si="2"/>
        <v>0.35021097046413502</v>
      </c>
      <c r="S23" s="66">
        <f t="shared" si="3"/>
        <v>5.2742616033755275E-2</v>
      </c>
      <c r="T23" s="49">
        <f t="shared" si="4"/>
        <v>5.2742616033755275E-2</v>
      </c>
      <c r="U23" s="64">
        <f t="shared" si="5"/>
        <v>0</v>
      </c>
      <c r="V23" s="48">
        <f t="shared" si="6"/>
        <v>0.17544524441076165</v>
      </c>
      <c r="W23" s="49">
        <f t="shared" si="7"/>
        <v>0.35790071996968548</v>
      </c>
      <c r="X23" s="49">
        <f t="shared" si="8"/>
        <v>0.17449791587722621</v>
      </c>
      <c r="Y23" s="49">
        <f t="shared" si="9"/>
        <v>6.2523683213338385E-2</v>
      </c>
      <c r="Z23" s="49">
        <f t="shared" si="10"/>
        <v>0.1394467601364153</v>
      </c>
      <c r="AA23" s="67">
        <f t="shared" si="11"/>
        <v>4.6229632436528986E-2</v>
      </c>
      <c r="BP23" s="18"/>
    </row>
    <row r="24" spans="1:68" s="6" customFormat="1" ht="16.5" thickBot="1" x14ac:dyDescent="0.3">
      <c r="A24" s="47" t="s">
        <v>58</v>
      </c>
      <c r="B24" s="47">
        <v>12262</v>
      </c>
      <c r="C24" s="47">
        <v>1346</v>
      </c>
      <c r="D24" s="47">
        <v>3882</v>
      </c>
      <c r="E24" s="47">
        <v>4299</v>
      </c>
      <c r="F24" s="47">
        <v>974</v>
      </c>
      <c r="G24" s="47">
        <v>1601</v>
      </c>
      <c r="H24" s="47">
        <v>74</v>
      </c>
      <c r="I24" s="47">
        <v>17180</v>
      </c>
      <c r="J24" s="47">
        <v>569</v>
      </c>
      <c r="K24" s="47">
        <v>3561</v>
      </c>
      <c r="L24" s="47">
        <v>3256</v>
      </c>
      <c r="M24" s="47">
        <v>1834</v>
      </c>
      <c r="N24" s="47">
        <v>4791</v>
      </c>
      <c r="O24" s="47">
        <v>2880</v>
      </c>
      <c r="P24" s="58">
        <f t="shared" si="1"/>
        <v>0.1097700212037188</v>
      </c>
      <c r="Q24" s="59">
        <f t="shared" si="0"/>
        <v>0.31658783232751592</v>
      </c>
      <c r="R24" s="59">
        <f t="shared" si="2"/>
        <v>0.35059533518186264</v>
      </c>
      <c r="S24" s="68">
        <f t="shared" si="3"/>
        <v>7.9432392758114506E-2</v>
      </c>
      <c r="T24" s="59">
        <f t="shared" si="4"/>
        <v>0.13056597618659271</v>
      </c>
      <c r="U24" s="65">
        <f t="shared" si="5"/>
        <v>6.0349045832653724E-3</v>
      </c>
      <c r="V24" s="58">
        <f t="shared" si="6"/>
        <v>3.311990686845169E-2</v>
      </c>
      <c r="W24" s="59">
        <f t="shared" si="7"/>
        <v>0.20727590221187428</v>
      </c>
      <c r="X24" s="59">
        <f t="shared" si="8"/>
        <v>0.18952270081490105</v>
      </c>
      <c r="Y24" s="59">
        <f t="shared" si="9"/>
        <v>0.10675203725261932</v>
      </c>
      <c r="Z24" s="59">
        <f t="shared" si="10"/>
        <v>0.27887077997671711</v>
      </c>
      <c r="AA24" s="69">
        <f t="shared" si="11"/>
        <v>0.16763678696158324</v>
      </c>
      <c r="BP24" s="18"/>
    </row>
    <row r="25" spans="1:68" s="6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BP25" s="18"/>
    </row>
  </sheetData>
  <pageMargins left="0.75" right="0.75" top="1" bottom="1" header="0.5" footer="0.5"/>
  <pageSetup orientation="portrait" horizontalDpi="4294967292" verticalDpi="4294967292"/>
  <ignoredErrors>
    <ignoredError sqref="B4:C4 D4:O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</vt:lpstr>
      <vt:lpstr>Asian</vt:lpstr>
      <vt:lpstr>Oceana</vt:lpstr>
      <vt:lpstr>Hispanic_Latino</vt:lpstr>
    </vt:vector>
  </TitlesOfParts>
  <Company>University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Castillo</dc:creator>
  <cp:lastModifiedBy>Nathan Castillo</cp:lastModifiedBy>
  <dcterms:created xsi:type="dcterms:W3CDTF">2016-10-25T19:58:13Z</dcterms:created>
  <dcterms:modified xsi:type="dcterms:W3CDTF">2017-02-01T15:11:00Z</dcterms:modified>
</cp:coreProperties>
</file>