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 firstSheet="3" activeTab="6"/>
  </bookViews>
  <sheets>
    <sheet name="Sheet1" sheetId="1" r:id="rId1"/>
    <sheet name="Patient3_Healthy" sheetId="31" r:id="rId2"/>
    <sheet name="Patient4_Healthy" sheetId="32" r:id="rId3"/>
    <sheet name="Patient7_Healthy" sheetId="33" r:id="rId4"/>
    <sheet name="Patient20_Healthy" sheetId="36" r:id="rId5"/>
    <sheet name="Patient32_Healthy" sheetId="34" r:id="rId6"/>
    <sheet name="Statistical Analysis over 30" sheetId="35" r:id="rId7"/>
    <sheet name="Folha1" sheetId="37" r:id="rId8"/>
  </sheets>
  <calcPr calcId="145621"/>
</workbook>
</file>

<file path=xl/calcChain.xml><?xml version="1.0" encoding="utf-8"?>
<calcChain xmlns="http://schemas.openxmlformats.org/spreadsheetml/2006/main">
  <c r="J7" i="37" l="1"/>
  <c r="J8" i="37"/>
  <c r="J9" i="37"/>
  <c r="J10" i="37"/>
  <c r="J11" i="37"/>
  <c r="J12" i="37"/>
  <c r="J13" i="37"/>
  <c r="J6" i="37"/>
  <c r="I6" i="37"/>
  <c r="I7" i="37"/>
  <c r="I8" i="37"/>
  <c r="I9" i="37"/>
  <c r="I10" i="37"/>
  <c r="I11" i="37"/>
  <c r="I12" i="37"/>
  <c r="I13" i="37"/>
  <c r="H7" i="37"/>
  <c r="H8" i="37"/>
  <c r="H9" i="37"/>
  <c r="H10" i="37"/>
  <c r="H11" i="37"/>
  <c r="H12" i="37"/>
  <c r="H13" i="37"/>
  <c r="H6" i="37"/>
  <c r="G6" i="37"/>
  <c r="G7" i="37"/>
  <c r="G8" i="37"/>
  <c r="G9" i="37"/>
  <c r="G10" i="37"/>
  <c r="G11" i="37"/>
  <c r="G12" i="37"/>
  <c r="G13" i="37"/>
  <c r="F7" i="37"/>
  <c r="F8" i="37"/>
  <c r="F9" i="37"/>
  <c r="F10" i="37"/>
  <c r="F11" i="37"/>
  <c r="F12" i="37"/>
  <c r="F13" i="37"/>
  <c r="F6" i="37"/>
  <c r="E6" i="37"/>
  <c r="E7" i="37"/>
  <c r="E8" i="37"/>
  <c r="E9" i="37"/>
  <c r="E10" i="37"/>
  <c r="E11" i="37"/>
  <c r="E12" i="37"/>
  <c r="E13" i="37"/>
  <c r="D7" i="37"/>
  <c r="D8" i="37"/>
  <c r="D9" i="37"/>
  <c r="D10" i="37"/>
  <c r="D11" i="37"/>
  <c r="D12" i="37"/>
  <c r="D13" i="37"/>
  <c r="D6" i="37"/>
  <c r="C6" i="37"/>
  <c r="C7" i="37"/>
  <c r="C8" i="37"/>
  <c r="C9" i="37"/>
  <c r="C10" i="37"/>
  <c r="C11" i="37"/>
  <c r="C12" i="37"/>
  <c r="C13" i="37"/>
  <c r="AF481" i="35" l="1"/>
  <c r="AD481" i="35"/>
  <c r="AB481" i="35"/>
  <c r="Z481" i="35"/>
  <c r="X481" i="35"/>
  <c r="V481" i="35"/>
  <c r="T481" i="35"/>
  <c r="R481" i="35"/>
  <c r="AG480" i="35"/>
  <c r="AF480" i="35"/>
  <c r="AE480" i="35"/>
  <c r="AD480" i="35"/>
  <c r="AC480" i="35"/>
  <c r="AB480" i="35"/>
  <c r="AA480" i="35"/>
  <c r="Z480" i="35"/>
  <c r="Y480" i="35"/>
  <c r="X480" i="35"/>
  <c r="W480" i="35"/>
  <c r="V480" i="35"/>
  <c r="U480" i="35"/>
  <c r="T480" i="35"/>
  <c r="S480" i="35"/>
  <c r="R480" i="35"/>
  <c r="AG479" i="35"/>
  <c r="AF479" i="35"/>
  <c r="AE479" i="35"/>
  <c r="AD479" i="35"/>
  <c r="AC479" i="35"/>
  <c r="AB479" i="35"/>
  <c r="AA479" i="35"/>
  <c r="Z479" i="35"/>
  <c r="Y479" i="35"/>
  <c r="X479" i="35"/>
  <c r="W479" i="35"/>
  <c r="V479" i="35"/>
  <c r="U479" i="35"/>
  <c r="T479" i="35"/>
  <c r="S479" i="35"/>
  <c r="R479" i="35"/>
  <c r="AG478" i="35"/>
  <c r="AF478" i="35"/>
  <c r="AE478" i="35"/>
  <c r="AD478" i="35"/>
  <c r="AC478" i="35"/>
  <c r="AB478" i="35"/>
  <c r="AA478" i="35"/>
  <c r="Z478" i="35"/>
  <c r="Y478" i="35"/>
  <c r="X478" i="35"/>
  <c r="W478" i="35"/>
  <c r="V478" i="35"/>
  <c r="U478" i="35"/>
  <c r="T478" i="35"/>
  <c r="S478" i="35"/>
  <c r="R478" i="35"/>
  <c r="AG477" i="35"/>
  <c r="AF477" i="35"/>
  <c r="AE477" i="35"/>
  <c r="AD477" i="35"/>
  <c r="AC477" i="35"/>
  <c r="AB477" i="35"/>
  <c r="AA477" i="35"/>
  <c r="Z477" i="35"/>
  <c r="Y477" i="35"/>
  <c r="X477" i="35"/>
  <c r="W477" i="35"/>
  <c r="V477" i="35"/>
  <c r="U477" i="35"/>
  <c r="T477" i="35"/>
  <c r="S477" i="35"/>
  <c r="R477" i="35"/>
  <c r="AG476" i="35"/>
  <c r="AF476" i="35"/>
  <c r="AE476" i="35"/>
  <c r="AD476" i="35"/>
  <c r="AC476" i="35"/>
  <c r="AB476" i="35"/>
  <c r="AA476" i="35"/>
  <c r="Z476" i="35"/>
  <c r="Y476" i="35"/>
  <c r="X476" i="35"/>
  <c r="W476" i="35"/>
  <c r="V476" i="35"/>
  <c r="U476" i="35"/>
  <c r="T476" i="35"/>
  <c r="S476" i="35"/>
  <c r="R476" i="35"/>
  <c r="AG475" i="35"/>
  <c r="AF475" i="35"/>
  <c r="AE475" i="35"/>
  <c r="AD475" i="35"/>
  <c r="AC475" i="35"/>
  <c r="AB475" i="35"/>
  <c r="AA475" i="35"/>
  <c r="Z475" i="35"/>
  <c r="Y475" i="35"/>
  <c r="X475" i="35"/>
  <c r="W475" i="35"/>
  <c r="V475" i="35"/>
  <c r="U475" i="35"/>
  <c r="T475" i="35"/>
  <c r="S475" i="35"/>
  <c r="R475" i="35"/>
  <c r="AG474" i="35"/>
  <c r="AF474" i="35"/>
  <c r="AE474" i="35"/>
  <c r="AD474" i="35"/>
  <c r="AC474" i="35"/>
  <c r="AB474" i="35"/>
  <c r="AA474" i="35"/>
  <c r="Z474" i="35"/>
  <c r="Y474" i="35"/>
  <c r="X474" i="35"/>
  <c r="W474" i="35"/>
  <c r="V474" i="35"/>
  <c r="U474" i="35"/>
  <c r="T474" i="35"/>
  <c r="S474" i="35"/>
  <c r="R474" i="35"/>
  <c r="AF458" i="35"/>
  <c r="AD458" i="35"/>
  <c r="AB458" i="35"/>
  <c r="Z458" i="35"/>
  <c r="X458" i="35"/>
  <c r="V458" i="35"/>
  <c r="T458" i="35"/>
  <c r="R458" i="35"/>
  <c r="AG457" i="35"/>
  <c r="AF457" i="35"/>
  <c r="AD457" i="35"/>
  <c r="AC457" i="35"/>
  <c r="AB457" i="35"/>
  <c r="AA457" i="35"/>
  <c r="Z457" i="35"/>
  <c r="Y457" i="35"/>
  <c r="X457" i="35"/>
  <c r="W457" i="35"/>
  <c r="V457" i="35"/>
  <c r="U457" i="35"/>
  <c r="T457" i="35"/>
  <c r="S457" i="35"/>
  <c r="R457" i="35"/>
  <c r="AG456" i="35"/>
  <c r="AF456" i="35"/>
  <c r="AD456" i="35"/>
  <c r="AC456" i="35"/>
  <c r="AB456" i="35"/>
  <c r="AA456" i="35"/>
  <c r="Z456" i="35"/>
  <c r="Y456" i="35"/>
  <c r="X456" i="35"/>
  <c r="W456" i="35"/>
  <c r="V456" i="35"/>
  <c r="U456" i="35"/>
  <c r="T456" i="35"/>
  <c r="S456" i="35"/>
  <c r="R456" i="35"/>
  <c r="AG455" i="35"/>
  <c r="AF455" i="35"/>
  <c r="AD455" i="35"/>
  <c r="AC455" i="35"/>
  <c r="AB455" i="35"/>
  <c r="AA455" i="35"/>
  <c r="Z455" i="35"/>
  <c r="Y455" i="35"/>
  <c r="X455" i="35"/>
  <c r="W455" i="35"/>
  <c r="V455" i="35"/>
  <c r="U455" i="35"/>
  <c r="T455" i="35"/>
  <c r="S455" i="35"/>
  <c r="R455" i="35"/>
  <c r="AG454" i="35"/>
  <c r="AF454" i="35"/>
  <c r="AE454" i="35"/>
  <c r="AD454" i="35"/>
  <c r="AC454" i="35"/>
  <c r="AB454" i="35"/>
  <c r="AA454" i="35"/>
  <c r="Z454" i="35"/>
  <c r="Y454" i="35"/>
  <c r="X454" i="35"/>
  <c r="W454" i="35"/>
  <c r="V454" i="35"/>
  <c r="U454" i="35"/>
  <c r="T454" i="35"/>
  <c r="S454" i="35"/>
  <c r="R454" i="35"/>
  <c r="AG453" i="35"/>
  <c r="AF453" i="35"/>
  <c r="AE453" i="35"/>
  <c r="AD453" i="35"/>
  <c r="AC453" i="35"/>
  <c r="AB453" i="35"/>
  <c r="AA453" i="35"/>
  <c r="Z453" i="35"/>
  <c r="Y453" i="35"/>
  <c r="X453" i="35"/>
  <c r="W453" i="35"/>
  <c r="V453" i="35"/>
  <c r="U453" i="35"/>
  <c r="T453" i="35"/>
  <c r="S453" i="35"/>
  <c r="R453" i="35"/>
  <c r="AG452" i="35"/>
  <c r="AF452" i="35"/>
  <c r="AE452" i="35"/>
  <c r="AD452" i="35"/>
  <c r="AC452" i="35"/>
  <c r="AB452" i="35"/>
  <c r="AA452" i="35"/>
  <c r="Z452" i="35"/>
  <c r="Y452" i="35"/>
  <c r="X452" i="35"/>
  <c r="W452" i="35"/>
  <c r="V452" i="35"/>
  <c r="U452" i="35"/>
  <c r="T452" i="35"/>
  <c r="S452" i="35"/>
  <c r="R452" i="35"/>
  <c r="AG451" i="35"/>
  <c r="AF451" i="35"/>
  <c r="AE451" i="35"/>
  <c r="AD451" i="35"/>
  <c r="AC451" i="35"/>
  <c r="AB451" i="35"/>
  <c r="AA451" i="35"/>
  <c r="Z451" i="35"/>
  <c r="Y451" i="35"/>
  <c r="X451" i="35"/>
  <c r="W451" i="35"/>
  <c r="V451" i="35"/>
  <c r="U451" i="35"/>
  <c r="T451" i="35"/>
  <c r="S451" i="35"/>
  <c r="R451" i="35"/>
  <c r="AG439" i="35"/>
  <c r="AF439" i="35"/>
  <c r="AE439" i="35"/>
  <c r="AD439" i="35"/>
  <c r="AC439" i="35"/>
  <c r="AB439" i="35"/>
  <c r="AA439" i="35"/>
  <c r="Z439" i="35"/>
  <c r="Y439" i="35"/>
  <c r="X439" i="35"/>
  <c r="W439" i="35"/>
  <c r="V439" i="35"/>
  <c r="U439" i="35"/>
  <c r="T439" i="35"/>
  <c r="S439" i="35"/>
  <c r="R439" i="35"/>
  <c r="AG438" i="35"/>
  <c r="AF438" i="35"/>
  <c r="AE438" i="35"/>
  <c r="AD438" i="35"/>
  <c r="AC438" i="35"/>
  <c r="AB438" i="35"/>
  <c r="AA438" i="35"/>
  <c r="Z438" i="35"/>
  <c r="Y438" i="35"/>
  <c r="X438" i="35"/>
  <c r="W438" i="35"/>
  <c r="V438" i="35"/>
  <c r="U438" i="35"/>
  <c r="T438" i="35"/>
  <c r="S438" i="35"/>
  <c r="R438" i="35"/>
  <c r="AG437" i="35"/>
  <c r="AF437" i="35"/>
  <c r="AE437" i="35"/>
  <c r="AD437" i="35"/>
  <c r="AC437" i="35"/>
  <c r="AB437" i="35"/>
  <c r="AA437" i="35"/>
  <c r="Z437" i="35"/>
  <c r="Y437" i="35"/>
  <c r="X437" i="35"/>
  <c r="W437" i="35"/>
  <c r="V437" i="35"/>
  <c r="U437" i="35"/>
  <c r="T437" i="35"/>
  <c r="S437" i="35"/>
  <c r="R437" i="35"/>
  <c r="AG436" i="35"/>
  <c r="AF436" i="35"/>
  <c r="AE436" i="35"/>
  <c r="AD436" i="35"/>
  <c r="AC436" i="35"/>
  <c r="AB436" i="35"/>
  <c r="AA436" i="35"/>
  <c r="Z436" i="35"/>
  <c r="Y436" i="35"/>
  <c r="X436" i="35"/>
  <c r="W436" i="35"/>
  <c r="V436" i="35"/>
  <c r="U436" i="35"/>
  <c r="T436" i="35"/>
  <c r="S436" i="35"/>
  <c r="R436" i="35"/>
  <c r="AG435" i="35"/>
  <c r="AF435" i="35"/>
  <c r="AE435" i="35"/>
  <c r="AD435" i="35"/>
  <c r="AC435" i="35"/>
  <c r="AB435" i="35"/>
  <c r="AA435" i="35"/>
  <c r="Z435" i="35"/>
  <c r="Y435" i="35"/>
  <c r="X435" i="35"/>
  <c r="W435" i="35"/>
  <c r="V435" i="35"/>
  <c r="U435" i="35"/>
  <c r="T435" i="35"/>
  <c r="S435" i="35"/>
  <c r="R435" i="35"/>
  <c r="AG434" i="35"/>
  <c r="AF434" i="35"/>
  <c r="AE434" i="35"/>
  <c r="AD434" i="35"/>
  <c r="AC434" i="35"/>
  <c r="AB434" i="35"/>
  <c r="AA434" i="35"/>
  <c r="Z434" i="35"/>
  <c r="Y434" i="35"/>
  <c r="X434" i="35"/>
  <c r="W434" i="35"/>
  <c r="V434" i="35"/>
  <c r="U434" i="35"/>
  <c r="T434" i="35"/>
  <c r="S434" i="35"/>
  <c r="R434" i="35"/>
  <c r="AG433" i="35"/>
  <c r="AF433" i="35"/>
  <c r="AE433" i="35"/>
  <c r="AD433" i="35"/>
  <c r="AC433" i="35"/>
  <c r="AB433" i="35"/>
  <c r="AA433" i="35"/>
  <c r="Z433" i="35"/>
  <c r="Y433" i="35"/>
  <c r="X433" i="35"/>
  <c r="W433" i="35"/>
  <c r="V433" i="35"/>
  <c r="U433" i="35"/>
  <c r="T433" i="35"/>
  <c r="S433" i="35"/>
  <c r="R433" i="35"/>
  <c r="AG432" i="35"/>
  <c r="AF432" i="35"/>
  <c r="AE432" i="35"/>
  <c r="AD432" i="35"/>
  <c r="AC432" i="35"/>
  <c r="AB432" i="35"/>
  <c r="AA432" i="35"/>
  <c r="Z432" i="35"/>
  <c r="Y432" i="35"/>
  <c r="X432" i="35"/>
  <c r="W432" i="35"/>
  <c r="V432" i="35"/>
  <c r="U432" i="35"/>
  <c r="T432" i="35"/>
  <c r="S432" i="35"/>
  <c r="R432" i="35"/>
  <c r="AG431" i="35"/>
  <c r="AF431" i="35"/>
  <c r="AE431" i="35"/>
  <c r="AD431" i="35"/>
  <c r="AC431" i="35"/>
  <c r="AB431" i="35"/>
  <c r="AA431" i="35"/>
  <c r="Z431" i="35"/>
  <c r="Y431" i="35"/>
  <c r="X431" i="35"/>
  <c r="W431" i="35"/>
  <c r="V431" i="35"/>
  <c r="U431" i="35"/>
  <c r="T431" i="35"/>
  <c r="S431" i="35"/>
  <c r="R431" i="35"/>
  <c r="AG430" i="35"/>
  <c r="AF430" i="35"/>
  <c r="AE430" i="35"/>
  <c r="AD430" i="35"/>
  <c r="AC430" i="35"/>
  <c r="AB430" i="35"/>
  <c r="AA430" i="35"/>
  <c r="Z430" i="35"/>
  <c r="Y430" i="35"/>
  <c r="X430" i="35"/>
  <c r="W430" i="35"/>
  <c r="V430" i="35"/>
  <c r="U430" i="35"/>
  <c r="T430" i="35"/>
  <c r="S430" i="35"/>
  <c r="R430" i="35"/>
  <c r="AG429" i="35"/>
  <c r="AF429" i="35"/>
  <c r="AE429" i="35"/>
  <c r="AD429" i="35"/>
  <c r="AC429" i="35"/>
  <c r="AB429" i="35"/>
  <c r="AA429" i="35"/>
  <c r="Z429" i="35"/>
  <c r="Y429" i="35"/>
  <c r="X429" i="35"/>
  <c r="W429" i="35"/>
  <c r="V429" i="35"/>
  <c r="U429" i="35"/>
  <c r="T429" i="35"/>
  <c r="S429" i="35"/>
  <c r="R429" i="35"/>
  <c r="AG428" i="35"/>
  <c r="AF428" i="35"/>
  <c r="AE428" i="35"/>
  <c r="AD428" i="35"/>
  <c r="AC428" i="35"/>
  <c r="AB428" i="35"/>
  <c r="AA428" i="35"/>
  <c r="Z428" i="35"/>
  <c r="Y428" i="35"/>
  <c r="X428" i="35"/>
  <c r="W428" i="35"/>
  <c r="V428" i="35"/>
  <c r="U428" i="35"/>
  <c r="T428" i="35"/>
  <c r="S428" i="35"/>
  <c r="R428" i="35"/>
  <c r="AF623" i="35"/>
  <c r="AB623" i="35"/>
  <c r="Z623" i="35"/>
  <c r="X623" i="35"/>
  <c r="V623" i="35"/>
  <c r="T623" i="35"/>
  <c r="R623" i="35"/>
  <c r="AF622" i="35"/>
  <c r="AB622" i="35"/>
  <c r="Z622" i="35"/>
  <c r="X622" i="35"/>
  <c r="V622" i="35"/>
  <c r="T622" i="35"/>
  <c r="R622" i="35"/>
  <c r="AG621" i="35"/>
  <c r="AF621" i="35"/>
  <c r="AD621" i="35"/>
  <c r="AC621" i="35"/>
  <c r="AB621" i="35"/>
  <c r="AA621" i="35"/>
  <c r="Z621" i="35"/>
  <c r="Y621" i="35"/>
  <c r="X621" i="35"/>
  <c r="W621" i="35"/>
  <c r="V621" i="35"/>
  <c r="U621" i="35"/>
  <c r="T621" i="35"/>
  <c r="S621" i="35"/>
  <c r="R621" i="35"/>
  <c r="AG620" i="35"/>
  <c r="AF620" i="35"/>
  <c r="AD620" i="35"/>
  <c r="AC620" i="35"/>
  <c r="AB620" i="35"/>
  <c r="AA620" i="35"/>
  <c r="Z620" i="35"/>
  <c r="Y620" i="35"/>
  <c r="X620" i="35"/>
  <c r="W620" i="35"/>
  <c r="V620" i="35"/>
  <c r="U620" i="35"/>
  <c r="T620" i="35"/>
  <c r="S620" i="35"/>
  <c r="R620" i="35"/>
  <c r="AG619" i="35"/>
  <c r="AF619" i="35"/>
  <c r="AE619" i="35"/>
  <c r="AD619" i="35"/>
  <c r="AC619" i="35"/>
  <c r="AB619" i="35"/>
  <c r="AA619" i="35"/>
  <c r="Z619" i="35"/>
  <c r="Y619" i="35"/>
  <c r="X619" i="35"/>
  <c r="W619" i="35"/>
  <c r="V619" i="35"/>
  <c r="U619" i="35"/>
  <c r="T619" i="35"/>
  <c r="S619" i="35"/>
  <c r="R619" i="35"/>
  <c r="AG618" i="35"/>
  <c r="AF618" i="35"/>
  <c r="AE618" i="35"/>
  <c r="AD618" i="35"/>
  <c r="AC618" i="35"/>
  <c r="AB618" i="35"/>
  <c r="AA618" i="35"/>
  <c r="Z618" i="35"/>
  <c r="Y618" i="35"/>
  <c r="X618" i="35"/>
  <c r="W618" i="35"/>
  <c r="V618" i="35"/>
  <c r="U618" i="35"/>
  <c r="T618" i="35"/>
  <c r="S618" i="35"/>
  <c r="R618" i="35"/>
  <c r="AG617" i="35"/>
  <c r="AF617" i="35"/>
  <c r="AE617" i="35"/>
  <c r="AD617" i="35"/>
  <c r="AC617" i="35"/>
  <c r="AB617" i="35"/>
  <c r="AA617" i="35"/>
  <c r="Z617" i="35"/>
  <c r="Y617" i="35"/>
  <c r="X617" i="35"/>
  <c r="W617" i="35"/>
  <c r="V617" i="35"/>
  <c r="U617" i="35"/>
  <c r="T617" i="35"/>
  <c r="S617" i="35"/>
  <c r="R617" i="35"/>
  <c r="AG616" i="35"/>
  <c r="AF616" i="35"/>
  <c r="AE616" i="35"/>
  <c r="AD616" i="35"/>
  <c r="AC616" i="35"/>
  <c r="AB616" i="35"/>
  <c r="AA616" i="35"/>
  <c r="Z616" i="35"/>
  <c r="Y616" i="35"/>
  <c r="X616" i="35"/>
  <c r="W616" i="35"/>
  <c r="V616" i="35"/>
  <c r="U616" i="35"/>
  <c r="T616" i="35"/>
  <c r="S616" i="35"/>
  <c r="R616" i="35"/>
  <c r="AG615" i="35"/>
  <c r="AF615" i="35"/>
  <c r="AE615" i="35"/>
  <c r="AD615" i="35"/>
  <c r="AC615" i="35"/>
  <c r="AB615" i="35"/>
  <c r="AA615" i="35"/>
  <c r="Z615" i="35"/>
  <c r="Y615" i="35"/>
  <c r="X615" i="35"/>
  <c r="W615" i="35"/>
  <c r="V615" i="35"/>
  <c r="U615" i="35"/>
  <c r="T615" i="35"/>
  <c r="S615" i="35"/>
  <c r="R615" i="35"/>
  <c r="AG614" i="35"/>
  <c r="AF614" i="35"/>
  <c r="AE614" i="35"/>
  <c r="AD614" i="35"/>
  <c r="AC614" i="35"/>
  <c r="AB614" i="35"/>
  <c r="AA614" i="35"/>
  <c r="Z614" i="35"/>
  <c r="Y614" i="35"/>
  <c r="X614" i="35"/>
  <c r="W614" i="35"/>
  <c r="V614" i="35"/>
  <c r="U614" i="35"/>
  <c r="T614" i="35"/>
  <c r="S614" i="35"/>
  <c r="R614" i="35"/>
  <c r="AG613" i="35"/>
  <c r="AF613" i="35"/>
  <c r="AE613" i="35"/>
  <c r="AD613" i="35"/>
  <c r="AC613" i="35"/>
  <c r="AB613" i="35"/>
  <c r="AA613" i="35"/>
  <c r="Z613" i="35"/>
  <c r="Y613" i="35"/>
  <c r="X613" i="35"/>
  <c r="W613" i="35"/>
  <c r="V613" i="35"/>
  <c r="U613" i="35"/>
  <c r="T613" i="35"/>
  <c r="S613" i="35"/>
  <c r="R613" i="35"/>
  <c r="AG612" i="35"/>
  <c r="AF612" i="35"/>
  <c r="AE612" i="35"/>
  <c r="AD612" i="35"/>
  <c r="AC612" i="35"/>
  <c r="AB612" i="35"/>
  <c r="AA612" i="35"/>
  <c r="Z612" i="35"/>
  <c r="Y612" i="35"/>
  <c r="X612" i="35"/>
  <c r="W612" i="35"/>
  <c r="V612" i="35"/>
  <c r="U612" i="35"/>
  <c r="T612" i="35"/>
  <c r="S612" i="35"/>
  <c r="R612" i="35"/>
  <c r="AG600" i="35"/>
  <c r="AF600" i="35"/>
  <c r="AE600" i="35"/>
  <c r="AD600" i="35"/>
  <c r="AC600" i="35"/>
  <c r="AB600" i="35"/>
  <c r="AA600" i="35"/>
  <c r="Z600" i="35"/>
  <c r="Y600" i="35"/>
  <c r="X600" i="35"/>
  <c r="W600" i="35"/>
  <c r="V600" i="35"/>
  <c r="U600" i="35"/>
  <c r="T600" i="35"/>
  <c r="S600" i="35"/>
  <c r="R600" i="35"/>
  <c r="AG599" i="35"/>
  <c r="AF599" i="35"/>
  <c r="AE599" i="35"/>
  <c r="AD599" i="35"/>
  <c r="AC599" i="35"/>
  <c r="AB599" i="35"/>
  <c r="AA599" i="35"/>
  <c r="Z599" i="35"/>
  <c r="Y599" i="35"/>
  <c r="X599" i="35"/>
  <c r="W599" i="35"/>
  <c r="V599" i="35"/>
  <c r="U599" i="35"/>
  <c r="T599" i="35"/>
  <c r="S599" i="35"/>
  <c r="R599" i="35"/>
  <c r="AG598" i="35"/>
  <c r="AF598" i="35"/>
  <c r="AE598" i="35"/>
  <c r="AD598" i="35"/>
  <c r="AC598" i="35"/>
  <c r="AB598" i="35"/>
  <c r="AA598" i="35"/>
  <c r="Z598" i="35"/>
  <c r="Y598" i="35"/>
  <c r="X598" i="35"/>
  <c r="W598" i="35"/>
  <c r="V598" i="35"/>
  <c r="U598" i="35"/>
  <c r="T598" i="35"/>
  <c r="S598" i="35"/>
  <c r="R598" i="35"/>
  <c r="AG597" i="35"/>
  <c r="AF597" i="35"/>
  <c r="AE597" i="35"/>
  <c r="AD597" i="35"/>
  <c r="AC597" i="35"/>
  <c r="AB597" i="35"/>
  <c r="AA597" i="35"/>
  <c r="Z597" i="35"/>
  <c r="Y597" i="35"/>
  <c r="X597" i="35"/>
  <c r="W597" i="35"/>
  <c r="V597" i="35"/>
  <c r="U597" i="35"/>
  <c r="T597" i="35"/>
  <c r="S597" i="35"/>
  <c r="R597" i="35"/>
  <c r="AG596" i="35"/>
  <c r="AF596" i="35"/>
  <c r="AE596" i="35"/>
  <c r="AD596" i="35"/>
  <c r="AC596" i="35"/>
  <c r="AB596" i="35"/>
  <c r="AA596" i="35"/>
  <c r="Z596" i="35"/>
  <c r="Y596" i="35"/>
  <c r="X596" i="35"/>
  <c r="W596" i="35"/>
  <c r="V596" i="35"/>
  <c r="U596" i="35"/>
  <c r="T596" i="35"/>
  <c r="S596" i="35"/>
  <c r="R596" i="35"/>
  <c r="AG595" i="35"/>
  <c r="AF595" i="35"/>
  <c r="AE595" i="35"/>
  <c r="AD595" i="35"/>
  <c r="AC595" i="35"/>
  <c r="AB595" i="35"/>
  <c r="AA595" i="35"/>
  <c r="Z595" i="35"/>
  <c r="Y595" i="35"/>
  <c r="X595" i="35"/>
  <c r="W595" i="35"/>
  <c r="V595" i="35"/>
  <c r="U595" i="35"/>
  <c r="T595" i="35"/>
  <c r="S595" i="35"/>
  <c r="R595" i="35"/>
  <c r="AG594" i="35"/>
  <c r="AF594" i="35"/>
  <c r="AE594" i="35"/>
  <c r="AD594" i="35"/>
  <c r="AC594" i="35"/>
  <c r="AB594" i="35"/>
  <c r="AA594" i="35"/>
  <c r="Z594" i="35"/>
  <c r="Y594" i="35"/>
  <c r="X594" i="35"/>
  <c r="W594" i="35"/>
  <c r="V594" i="35"/>
  <c r="U594" i="35"/>
  <c r="T594" i="35"/>
  <c r="S594" i="35"/>
  <c r="R594" i="35"/>
  <c r="AG593" i="35"/>
  <c r="AF593" i="35"/>
  <c r="AE593" i="35"/>
  <c r="AD593" i="35"/>
  <c r="AC593" i="35"/>
  <c r="AB593" i="35"/>
  <c r="AA593" i="35"/>
  <c r="Z593" i="35"/>
  <c r="Y593" i="35"/>
  <c r="X593" i="35"/>
  <c r="W593" i="35"/>
  <c r="V593" i="35"/>
  <c r="U593" i="35"/>
  <c r="T593" i="35"/>
  <c r="S593" i="35"/>
  <c r="R593" i="35"/>
  <c r="AG592" i="35"/>
  <c r="AF592" i="35"/>
  <c r="AE592" i="35"/>
  <c r="AD592" i="35"/>
  <c r="AC592" i="35"/>
  <c r="AB592" i="35"/>
  <c r="AA592" i="35"/>
  <c r="Z592" i="35"/>
  <c r="Y592" i="35"/>
  <c r="X592" i="35"/>
  <c r="W592" i="35"/>
  <c r="V592" i="35"/>
  <c r="U592" i="35"/>
  <c r="T592" i="35"/>
  <c r="S592" i="35"/>
  <c r="R592" i="35"/>
  <c r="AG591" i="35"/>
  <c r="AF591" i="35"/>
  <c r="AE591" i="35"/>
  <c r="AD591" i="35"/>
  <c r="AC591" i="35"/>
  <c r="AB591" i="35"/>
  <c r="AA591" i="35"/>
  <c r="Z591" i="35"/>
  <c r="Y591" i="35"/>
  <c r="X591" i="35"/>
  <c r="W591" i="35"/>
  <c r="V591" i="35"/>
  <c r="U591" i="35"/>
  <c r="T591" i="35"/>
  <c r="S591" i="35"/>
  <c r="R591" i="35"/>
  <c r="AG590" i="35"/>
  <c r="AF590" i="35"/>
  <c r="AE590" i="35"/>
  <c r="AD590" i="35"/>
  <c r="AC590" i="35"/>
  <c r="AB590" i="35"/>
  <c r="AA590" i="35"/>
  <c r="Z590" i="35"/>
  <c r="Y590" i="35"/>
  <c r="X590" i="35"/>
  <c r="W590" i="35"/>
  <c r="V590" i="35"/>
  <c r="U590" i="35"/>
  <c r="T590" i="35"/>
  <c r="S590" i="35"/>
  <c r="R590" i="35"/>
  <c r="AG589" i="35"/>
  <c r="AF589" i="35"/>
  <c r="AE589" i="35"/>
  <c r="AD589" i="35"/>
  <c r="AC589" i="35"/>
  <c r="AB589" i="35"/>
  <c r="AA589" i="35"/>
  <c r="Z589" i="35"/>
  <c r="Y589" i="35"/>
  <c r="X589" i="35"/>
  <c r="W589" i="35"/>
  <c r="V589" i="35"/>
  <c r="U589" i="35"/>
  <c r="T589" i="35"/>
  <c r="S589" i="35"/>
  <c r="R589" i="35"/>
  <c r="AF573" i="35"/>
  <c r="AD573" i="35"/>
  <c r="AB573" i="35"/>
  <c r="Z573" i="35"/>
  <c r="X573" i="35"/>
  <c r="V573" i="35"/>
  <c r="T573" i="35"/>
  <c r="R573" i="35"/>
  <c r="AG572" i="35"/>
  <c r="AF572" i="35"/>
  <c r="AE572" i="35"/>
  <c r="AD572" i="35"/>
  <c r="AC572" i="35"/>
  <c r="AB572" i="35"/>
  <c r="AA572" i="35"/>
  <c r="Z572" i="35"/>
  <c r="Y572" i="35"/>
  <c r="X572" i="35"/>
  <c r="W572" i="35"/>
  <c r="V572" i="35"/>
  <c r="U572" i="35"/>
  <c r="T572" i="35"/>
  <c r="S572" i="35"/>
  <c r="R572" i="35"/>
  <c r="AG571" i="35"/>
  <c r="AF571" i="35"/>
  <c r="AE571" i="35"/>
  <c r="AD571" i="35"/>
  <c r="AC571" i="35"/>
  <c r="AB571" i="35"/>
  <c r="AA571" i="35"/>
  <c r="Z571" i="35"/>
  <c r="Y571" i="35"/>
  <c r="X571" i="35"/>
  <c r="W571" i="35"/>
  <c r="V571" i="35"/>
  <c r="U571" i="35"/>
  <c r="T571" i="35"/>
  <c r="S571" i="35"/>
  <c r="R571" i="35"/>
  <c r="AG570" i="35"/>
  <c r="AF570" i="35"/>
  <c r="AE570" i="35"/>
  <c r="AD570" i="35"/>
  <c r="AC570" i="35"/>
  <c r="AB570" i="35"/>
  <c r="AA570" i="35"/>
  <c r="Z570" i="35"/>
  <c r="Y570" i="35"/>
  <c r="X570" i="35"/>
  <c r="W570" i="35"/>
  <c r="V570" i="35"/>
  <c r="U570" i="35"/>
  <c r="T570" i="35"/>
  <c r="S570" i="35"/>
  <c r="R570" i="35"/>
  <c r="AG569" i="35"/>
  <c r="AF569" i="35"/>
  <c r="AE569" i="35"/>
  <c r="AD569" i="35"/>
  <c r="AC569" i="35"/>
  <c r="AB569" i="35"/>
  <c r="AA569" i="35"/>
  <c r="Z569" i="35"/>
  <c r="Y569" i="35"/>
  <c r="X569" i="35"/>
  <c r="W569" i="35"/>
  <c r="V569" i="35"/>
  <c r="U569" i="35"/>
  <c r="T569" i="35"/>
  <c r="S569" i="35"/>
  <c r="R569" i="35"/>
  <c r="AG568" i="35"/>
  <c r="AF568" i="35"/>
  <c r="AE568" i="35"/>
  <c r="AD568" i="35"/>
  <c r="AC568" i="35"/>
  <c r="AB568" i="35"/>
  <c r="AA568" i="35"/>
  <c r="Z568" i="35"/>
  <c r="Y568" i="35"/>
  <c r="X568" i="35"/>
  <c r="W568" i="35"/>
  <c r="V568" i="35"/>
  <c r="U568" i="35"/>
  <c r="T568" i="35"/>
  <c r="S568" i="35"/>
  <c r="R568" i="35"/>
  <c r="AG567" i="35"/>
  <c r="AF567" i="35"/>
  <c r="AE567" i="35"/>
  <c r="AD567" i="35"/>
  <c r="AC567" i="35"/>
  <c r="AB567" i="35"/>
  <c r="AA567" i="35"/>
  <c r="Z567" i="35"/>
  <c r="Y567" i="35"/>
  <c r="X567" i="35"/>
  <c r="W567" i="35"/>
  <c r="V567" i="35"/>
  <c r="U567" i="35"/>
  <c r="T567" i="35"/>
  <c r="S567" i="35"/>
  <c r="R567" i="35"/>
  <c r="AG566" i="35"/>
  <c r="AF566" i="35"/>
  <c r="AE566" i="35"/>
  <c r="AD566" i="35"/>
  <c r="AC566" i="35"/>
  <c r="AB566" i="35"/>
  <c r="AA566" i="35"/>
  <c r="Z566" i="35"/>
  <c r="Y566" i="35"/>
  <c r="X566" i="35"/>
  <c r="W566" i="35"/>
  <c r="V566" i="35"/>
  <c r="U566" i="35"/>
  <c r="T566" i="35"/>
  <c r="S566" i="35"/>
  <c r="R566" i="35"/>
  <c r="AG554" i="35"/>
  <c r="AF554" i="35"/>
  <c r="AE554" i="35"/>
  <c r="AD554" i="35"/>
  <c r="AC554" i="35"/>
  <c r="AB554" i="35"/>
  <c r="AA554" i="35"/>
  <c r="Z554" i="35"/>
  <c r="Y554" i="35"/>
  <c r="X554" i="35"/>
  <c r="W554" i="35"/>
  <c r="V554" i="35"/>
  <c r="U554" i="35"/>
  <c r="T554" i="35"/>
  <c r="S554" i="35"/>
  <c r="R554" i="35"/>
  <c r="AG553" i="35"/>
  <c r="AF553" i="35"/>
  <c r="AE553" i="35"/>
  <c r="AD553" i="35"/>
  <c r="AC553" i="35"/>
  <c r="AB553" i="35"/>
  <c r="AA553" i="35"/>
  <c r="Z553" i="35"/>
  <c r="Y553" i="35"/>
  <c r="X553" i="35"/>
  <c r="W553" i="35"/>
  <c r="V553" i="35"/>
  <c r="U553" i="35"/>
  <c r="T553" i="35"/>
  <c r="S553" i="35"/>
  <c r="R553" i="35"/>
  <c r="AG552" i="35"/>
  <c r="AF552" i="35"/>
  <c r="AE552" i="35"/>
  <c r="AD552" i="35"/>
  <c r="AC552" i="35"/>
  <c r="AB552" i="35"/>
  <c r="AA552" i="35"/>
  <c r="Z552" i="35"/>
  <c r="Y552" i="35"/>
  <c r="X552" i="35"/>
  <c r="W552" i="35"/>
  <c r="V552" i="35"/>
  <c r="U552" i="35"/>
  <c r="T552" i="35"/>
  <c r="S552" i="35"/>
  <c r="R552" i="35"/>
  <c r="AG551" i="35"/>
  <c r="AF551" i="35"/>
  <c r="AE551" i="35"/>
  <c r="AD551" i="35"/>
  <c r="AC551" i="35"/>
  <c r="AB551" i="35"/>
  <c r="AA551" i="35"/>
  <c r="Z551" i="35"/>
  <c r="Y551" i="35"/>
  <c r="X551" i="35"/>
  <c r="W551" i="35"/>
  <c r="V551" i="35"/>
  <c r="U551" i="35"/>
  <c r="T551" i="35"/>
  <c r="S551" i="35"/>
  <c r="R551" i="35"/>
  <c r="AG550" i="35"/>
  <c r="AF550" i="35"/>
  <c r="AE550" i="35"/>
  <c r="AD550" i="35"/>
  <c r="AC550" i="35"/>
  <c r="AB550" i="35"/>
  <c r="AA550" i="35"/>
  <c r="Z550" i="35"/>
  <c r="Y550" i="35"/>
  <c r="X550" i="35"/>
  <c r="W550" i="35"/>
  <c r="V550" i="35"/>
  <c r="U550" i="35"/>
  <c r="T550" i="35"/>
  <c r="S550" i="35"/>
  <c r="R550" i="35"/>
  <c r="AG549" i="35"/>
  <c r="AF549" i="35"/>
  <c r="AE549" i="35"/>
  <c r="AD549" i="35"/>
  <c r="AC549" i="35"/>
  <c r="AB549" i="35"/>
  <c r="AA549" i="35"/>
  <c r="Z549" i="35"/>
  <c r="Y549" i="35"/>
  <c r="X549" i="35"/>
  <c r="W549" i="35"/>
  <c r="V549" i="35"/>
  <c r="U549" i="35"/>
  <c r="T549" i="35"/>
  <c r="S549" i="35"/>
  <c r="R549" i="35"/>
  <c r="AG548" i="35"/>
  <c r="AF548" i="35"/>
  <c r="AE548" i="35"/>
  <c r="AD548" i="35"/>
  <c r="AC548" i="35"/>
  <c r="AB548" i="35"/>
  <c r="AA548" i="35"/>
  <c r="Z548" i="35"/>
  <c r="Y548" i="35"/>
  <c r="X548" i="35"/>
  <c r="W548" i="35"/>
  <c r="V548" i="35"/>
  <c r="U548" i="35"/>
  <c r="T548" i="35"/>
  <c r="S548" i="35"/>
  <c r="R548" i="35"/>
  <c r="AG547" i="35"/>
  <c r="AF547" i="35"/>
  <c r="AE547" i="35"/>
  <c r="AD547" i="35"/>
  <c r="AC547" i="35"/>
  <c r="AB547" i="35"/>
  <c r="AA547" i="35"/>
  <c r="Z547" i="35"/>
  <c r="Y547" i="35"/>
  <c r="X547" i="35"/>
  <c r="W547" i="35"/>
  <c r="V547" i="35"/>
  <c r="U547" i="35"/>
  <c r="T547" i="35"/>
  <c r="S547" i="35"/>
  <c r="R547" i="35"/>
  <c r="AG546" i="35"/>
  <c r="AF546" i="35"/>
  <c r="AE546" i="35"/>
  <c r="AD546" i="35"/>
  <c r="AC546" i="35"/>
  <c r="AB546" i="35"/>
  <c r="AA546" i="35"/>
  <c r="Z546" i="35"/>
  <c r="Y546" i="35"/>
  <c r="X546" i="35"/>
  <c r="W546" i="35"/>
  <c r="V546" i="35"/>
  <c r="U546" i="35"/>
  <c r="T546" i="35"/>
  <c r="S546" i="35"/>
  <c r="R546" i="35"/>
  <c r="AG545" i="35"/>
  <c r="AF545" i="35"/>
  <c r="AE545" i="35"/>
  <c r="AD545" i="35"/>
  <c r="AC545" i="35"/>
  <c r="AB545" i="35"/>
  <c r="AA545" i="35"/>
  <c r="Z545" i="35"/>
  <c r="Y545" i="35"/>
  <c r="X545" i="35"/>
  <c r="W545" i="35"/>
  <c r="V545" i="35"/>
  <c r="U545" i="35"/>
  <c r="T545" i="35"/>
  <c r="S545" i="35"/>
  <c r="R545" i="35"/>
  <c r="AG544" i="35"/>
  <c r="AF544" i="35"/>
  <c r="AE544" i="35"/>
  <c r="AD544" i="35"/>
  <c r="AC544" i="35"/>
  <c r="AB544" i="35"/>
  <c r="AA544" i="35"/>
  <c r="Z544" i="35"/>
  <c r="Y544" i="35"/>
  <c r="X544" i="35"/>
  <c r="W544" i="35"/>
  <c r="V544" i="35"/>
  <c r="U544" i="35"/>
  <c r="T544" i="35"/>
  <c r="S544" i="35"/>
  <c r="R544" i="35"/>
  <c r="AG543" i="35"/>
  <c r="AF543" i="35"/>
  <c r="AE543" i="35"/>
  <c r="AD543" i="35"/>
  <c r="AC543" i="35"/>
  <c r="AB543" i="35"/>
  <c r="AA543" i="35"/>
  <c r="Z543" i="35"/>
  <c r="Y543" i="35"/>
  <c r="X543" i="35"/>
  <c r="W543" i="35"/>
  <c r="V543" i="35"/>
  <c r="U543" i="35"/>
  <c r="T543" i="35"/>
  <c r="S543" i="35"/>
  <c r="R543" i="35"/>
  <c r="AG531" i="35"/>
  <c r="AF531" i="35"/>
  <c r="AE531" i="35"/>
  <c r="AD531" i="35"/>
  <c r="AC531" i="35"/>
  <c r="AB531" i="35"/>
  <c r="AA531" i="35"/>
  <c r="Z531" i="35"/>
  <c r="Y531" i="35"/>
  <c r="X531" i="35"/>
  <c r="W531" i="35"/>
  <c r="V531" i="35"/>
  <c r="U531" i="35"/>
  <c r="T531" i="35"/>
  <c r="S531" i="35"/>
  <c r="R531" i="35"/>
  <c r="AG530" i="35"/>
  <c r="AF530" i="35"/>
  <c r="AE530" i="35"/>
  <c r="AD530" i="35"/>
  <c r="AC530" i="35"/>
  <c r="AB530" i="35"/>
  <c r="AA530" i="35"/>
  <c r="Z530" i="35"/>
  <c r="Y530" i="35"/>
  <c r="X530" i="35"/>
  <c r="W530" i="35"/>
  <c r="V530" i="35"/>
  <c r="U530" i="35"/>
  <c r="T530" i="35"/>
  <c r="S530" i="35"/>
  <c r="R530" i="35"/>
  <c r="AG529" i="35"/>
  <c r="AF529" i="35"/>
  <c r="AE529" i="35"/>
  <c r="AD529" i="35"/>
  <c r="AC529" i="35"/>
  <c r="AB529" i="35"/>
  <c r="AA529" i="35"/>
  <c r="Z529" i="35"/>
  <c r="Y529" i="35"/>
  <c r="X529" i="35"/>
  <c r="W529" i="35"/>
  <c r="V529" i="35"/>
  <c r="U529" i="35"/>
  <c r="T529" i="35"/>
  <c r="S529" i="35"/>
  <c r="R529" i="35"/>
  <c r="AG528" i="35"/>
  <c r="AF528" i="35"/>
  <c r="AE528" i="35"/>
  <c r="AD528" i="35"/>
  <c r="AC528" i="35"/>
  <c r="AB528" i="35"/>
  <c r="AA528" i="35"/>
  <c r="Z528" i="35"/>
  <c r="Y528" i="35"/>
  <c r="X528" i="35"/>
  <c r="W528" i="35"/>
  <c r="V528" i="35"/>
  <c r="U528" i="35"/>
  <c r="T528" i="35"/>
  <c r="S528" i="35"/>
  <c r="R528" i="35"/>
  <c r="AG527" i="35"/>
  <c r="AF527" i="35"/>
  <c r="AE527" i="35"/>
  <c r="AD527" i="35"/>
  <c r="AC527" i="35"/>
  <c r="AB527" i="35"/>
  <c r="AA527" i="35"/>
  <c r="Z527" i="35"/>
  <c r="Y527" i="35"/>
  <c r="X527" i="35"/>
  <c r="W527" i="35"/>
  <c r="V527" i="35"/>
  <c r="U527" i="35"/>
  <c r="T527" i="35"/>
  <c r="S527" i="35"/>
  <c r="R527" i="35"/>
  <c r="AG526" i="35"/>
  <c r="AF526" i="35"/>
  <c r="AE526" i="35"/>
  <c r="AD526" i="35"/>
  <c r="AC526" i="35"/>
  <c r="AB526" i="35"/>
  <c r="AA526" i="35"/>
  <c r="Z526" i="35"/>
  <c r="Y526" i="35"/>
  <c r="X526" i="35"/>
  <c r="W526" i="35"/>
  <c r="V526" i="35"/>
  <c r="U526" i="35"/>
  <c r="T526" i="35"/>
  <c r="S526" i="35"/>
  <c r="R526" i="35"/>
  <c r="AG525" i="35"/>
  <c r="AF525" i="35"/>
  <c r="AE525" i="35"/>
  <c r="AD525" i="35"/>
  <c r="AC525" i="35"/>
  <c r="AB525" i="35"/>
  <c r="AA525" i="35"/>
  <c r="Z525" i="35"/>
  <c r="Y525" i="35"/>
  <c r="X525" i="35"/>
  <c r="W525" i="35"/>
  <c r="V525" i="35"/>
  <c r="U525" i="35"/>
  <c r="T525" i="35"/>
  <c r="S525" i="35"/>
  <c r="R525" i="35"/>
  <c r="AG524" i="35"/>
  <c r="AF524" i="35"/>
  <c r="AE524" i="35"/>
  <c r="AD524" i="35"/>
  <c r="AC524" i="35"/>
  <c r="AB524" i="35"/>
  <c r="AA524" i="35"/>
  <c r="Z524" i="35"/>
  <c r="Y524" i="35"/>
  <c r="X524" i="35"/>
  <c r="W524" i="35"/>
  <c r="V524" i="35"/>
  <c r="U524" i="35"/>
  <c r="T524" i="35"/>
  <c r="S524" i="35"/>
  <c r="R524" i="35"/>
  <c r="AG523" i="35"/>
  <c r="AF523" i="35"/>
  <c r="AE523" i="35"/>
  <c r="AD523" i="35"/>
  <c r="AC523" i="35"/>
  <c r="AB523" i="35"/>
  <c r="AA523" i="35"/>
  <c r="Z523" i="35"/>
  <c r="Y523" i="35"/>
  <c r="X523" i="35"/>
  <c r="W523" i="35"/>
  <c r="V523" i="35"/>
  <c r="U523" i="35"/>
  <c r="T523" i="35"/>
  <c r="S523" i="35"/>
  <c r="R523" i="35"/>
  <c r="AG522" i="35"/>
  <c r="AF522" i="35"/>
  <c r="AE522" i="35"/>
  <c r="AD522" i="35"/>
  <c r="AC522" i="35"/>
  <c r="AB522" i="35"/>
  <c r="AA522" i="35"/>
  <c r="Z522" i="35"/>
  <c r="Y522" i="35"/>
  <c r="X522" i="35"/>
  <c r="W522" i="35"/>
  <c r="V522" i="35"/>
  <c r="U522" i="35"/>
  <c r="T522" i="35"/>
  <c r="S522" i="35"/>
  <c r="R522" i="35"/>
  <c r="AG521" i="35"/>
  <c r="AF521" i="35"/>
  <c r="AE521" i="35"/>
  <c r="AD521" i="35"/>
  <c r="AC521" i="35"/>
  <c r="AB521" i="35"/>
  <c r="AA521" i="35"/>
  <c r="Z521" i="35"/>
  <c r="Y521" i="35"/>
  <c r="X521" i="35"/>
  <c r="W521" i="35"/>
  <c r="V521" i="35"/>
  <c r="U521" i="35"/>
  <c r="T521" i="35"/>
  <c r="S521" i="35"/>
  <c r="R521" i="35"/>
  <c r="AG520" i="35"/>
  <c r="AF520" i="35"/>
  <c r="AE520" i="35"/>
  <c r="AD520" i="35"/>
  <c r="AC520" i="35"/>
  <c r="AB520" i="35"/>
  <c r="AA520" i="35"/>
  <c r="Z520" i="35"/>
  <c r="Y520" i="35"/>
  <c r="X520" i="35"/>
  <c r="W520" i="35"/>
  <c r="V520" i="35"/>
  <c r="U520" i="35"/>
  <c r="T520" i="35"/>
  <c r="S520" i="35"/>
  <c r="R520" i="35"/>
  <c r="AG498" i="35"/>
  <c r="AG499" i="35"/>
  <c r="AG500" i="35"/>
  <c r="AG501" i="35"/>
  <c r="AG502" i="35"/>
  <c r="AG503" i="35"/>
  <c r="AG504" i="35"/>
  <c r="AG505" i="35"/>
  <c r="AG506" i="35"/>
  <c r="AG507" i="35"/>
  <c r="AG508" i="35"/>
  <c r="AG497" i="35"/>
  <c r="AF497" i="35"/>
  <c r="AF498" i="35"/>
  <c r="AF499" i="35"/>
  <c r="AF500" i="35"/>
  <c r="AF501" i="35"/>
  <c r="AF502" i="35"/>
  <c r="AF503" i="35"/>
  <c r="AF504" i="35"/>
  <c r="AF505" i="35"/>
  <c r="AF506" i="35"/>
  <c r="AF507" i="35"/>
  <c r="AF508" i="35"/>
  <c r="AD497" i="35"/>
  <c r="AC498" i="35"/>
  <c r="AC499" i="35"/>
  <c r="AC500" i="35"/>
  <c r="AC501" i="35"/>
  <c r="AC502" i="35"/>
  <c r="AC503" i="35"/>
  <c r="AC504" i="35"/>
  <c r="AC505" i="35"/>
  <c r="AC506" i="35"/>
  <c r="AC507" i="35"/>
  <c r="AC508" i="35"/>
  <c r="AC497" i="35"/>
  <c r="AB497" i="35"/>
  <c r="AB498" i="35"/>
  <c r="AB499" i="35"/>
  <c r="AB500" i="35"/>
  <c r="AB501" i="35"/>
  <c r="AB502" i="35"/>
  <c r="AB503" i="35"/>
  <c r="AB504" i="35"/>
  <c r="AB505" i="35"/>
  <c r="AB506" i="35"/>
  <c r="AB507" i="35"/>
  <c r="AB508" i="35"/>
  <c r="AA498" i="35"/>
  <c r="AA499" i="35"/>
  <c r="AA500" i="35"/>
  <c r="AA501" i="35"/>
  <c r="AA502" i="35"/>
  <c r="AA503" i="35"/>
  <c r="AA504" i="35"/>
  <c r="AA505" i="35"/>
  <c r="AA506" i="35"/>
  <c r="AA507" i="35"/>
  <c r="AA508" i="35"/>
  <c r="AA497" i="35"/>
  <c r="Z497" i="35"/>
  <c r="Z498" i="35"/>
  <c r="Z499" i="35"/>
  <c r="Z500" i="35"/>
  <c r="Z501" i="35"/>
  <c r="Z502" i="35"/>
  <c r="Z503" i="35"/>
  <c r="Z504" i="35"/>
  <c r="Z505" i="35"/>
  <c r="Z506" i="35"/>
  <c r="Z507" i="35"/>
  <c r="Z508" i="35"/>
  <c r="Y498" i="35"/>
  <c r="Y499" i="35"/>
  <c r="Y500" i="35"/>
  <c r="Y501" i="35"/>
  <c r="Y502" i="35"/>
  <c r="Y503" i="35"/>
  <c r="Y504" i="35"/>
  <c r="Y505" i="35"/>
  <c r="Y506" i="35"/>
  <c r="Y507" i="35"/>
  <c r="Y508" i="35"/>
  <c r="Y497" i="35"/>
  <c r="X497" i="35"/>
  <c r="X498" i="35"/>
  <c r="X499" i="35"/>
  <c r="X500" i="35"/>
  <c r="X501" i="35"/>
  <c r="X502" i="35"/>
  <c r="X503" i="35"/>
  <c r="X504" i="35"/>
  <c r="X505" i="35"/>
  <c r="X506" i="35"/>
  <c r="X507" i="35"/>
  <c r="X508" i="35"/>
  <c r="W498" i="35"/>
  <c r="W499" i="35"/>
  <c r="W500" i="35"/>
  <c r="W501" i="35"/>
  <c r="W502" i="35"/>
  <c r="W503" i="35"/>
  <c r="W504" i="35"/>
  <c r="W505" i="35"/>
  <c r="W506" i="35"/>
  <c r="W507" i="35"/>
  <c r="W508" i="35"/>
  <c r="W497" i="35"/>
  <c r="V497" i="35"/>
  <c r="V498" i="35"/>
  <c r="V499" i="35"/>
  <c r="V500" i="35"/>
  <c r="V501" i="35"/>
  <c r="V502" i="35"/>
  <c r="V503" i="35"/>
  <c r="V504" i="35"/>
  <c r="V505" i="35"/>
  <c r="V506" i="35"/>
  <c r="V507" i="35"/>
  <c r="V508" i="35"/>
  <c r="U498" i="35"/>
  <c r="U499" i="35"/>
  <c r="U500" i="35"/>
  <c r="U501" i="35"/>
  <c r="U502" i="35"/>
  <c r="U503" i="35"/>
  <c r="U504" i="35"/>
  <c r="U505" i="35"/>
  <c r="U506" i="35"/>
  <c r="U507" i="35"/>
  <c r="U508" i="35"/>
  <c r="U497" i="35"/>
  <c r="T497" i="35"/>
  <c r="T498" i="35"/>
  <c r="T499" i="35"/>
  <c r="T500" i="35"/>
  <c r="T501" i="35"/>
  <c r="T502" i="35"/>
  <c r="T503" i="35"/>
  <c r="T504" i="35"/>
  <c r="T505" i="35"/>
  <c r="T506" i="35"/>
  <c r="T507" i="35"/>
  <c r="T508" i="35"/>
  <c r="S498" i="35"/>
  <c r="S499" i="35"/>
  <c r="S500" i="35"/>
  <c r="S501" i="35"/>
  <c r="S502" i="35"/>
  <c r="S503" i="35"/>
  <c r="S504" i="35"/>
  <c r="S505" i="35"/>
  <c r="S506" i="35"/>
  <c r="S507" i="35"/>
  <c r="S508" i="35"/>
  <c r="S497" i="35"/>
  <c r="R497" i="35"/>
  <c r="R498" i="35"/>
  <c r="R499" i="35"/>
  <c r="R500" i="35"/>
  <c r="R501" i="35"/>
  <c r="R502" i="35"/>
  <c r="R503" i="35"/>
  <c r="R504" i="35"/>
  <c r="R505" i="35"/>
  <c r="R506" i="35"/>
  <c r="R507" i="35"/>
  <c r="R508" i="35"/>
  <c r="N618" i="35"/>
  <c r="M618" i="35"/>
  <c r="N617" i="35"/>
  <c r="M617" i="35"/>
  <c r="N616" i="35"/>
  <c r="M616" i="35"/>
  <c r="N615" i="35"/>
  <c r="M615" i="35"/>
  <c r="N614" i="35"/>
  <c r="M614" i="35"/>
  <c r="N613" i="35"/>
  <c r="M613" i="35"/>
  <c r="N612" i="35"/>
  <c r="M612" i="35"/>
  <c r="N600" i="35"/>
  <c r="M600" i="35"/>
  <c r="N599" i="35"/>
  <c r="M599" i="35"/>
  <c r="N598" i="35"/>
  <c r="M598" i="35"/>
  <c r="N597" i="35"/>
  <c r="M597" i="35"/>
  <c r="N596" i="35"/>
  <c r="M596" i="35"/>
  <c r="N595" i="35"/>
  <c r="M595" i="35"/>
  <c r="N594" i="35"/>
  <c r="M594" i="35"/>
  <c r="N593" i="35"/>
  <c r="M593" i="35"/>
  <c r="N592" i="35"/>
  <c r="M592" i="35"/>
  <c r="N591" i="35"/>
  <c r="M591" i="35"/>
  <c r="N590" i="35"/>
  <c r="M590" i="35"/>
  <c r="N589" i="35"/>
  <c r="M589" i="35"/>
  <c r="M577" i="35"/>
  <c r="M576" i="35"/>
  <c r="N575" i="35"/>
  <c r="M575" i="35"/>
  <c r="N574" i="35"/>
  <c r="M574" i="35"/>
  <c r="N573" i="35"/>
  <c r="M573" i="35"/>
  <c r="N572" i="35"/>
  <c r="M572" i="35"/>
  <c r="N571" i="35"/>
  <c r="M571" i="35"/>
  <c r="N570" i="35"/>
  <c r="M570" i="35"/>
  <c r="N569" i="35"/>
  <c r="M569" i="35"/>
  <c r="N568" i="35"/>
  <c r="M568" i="35"/>
  <c r="N567" i="35"/>
  <c r="M567" i="35"/>
  <c r="N566" i="35"/>
  <c r="M566" i="35"/>
  <c r="N554" i="35"/>
  <c r="M554" i="35"/>
  <c r="N553" i="35"/>
  <c r="M553" i="35"/>
  <c r="N552" i="35"/>
  <c r="M552" i="35"/>
  <c r="N551" i="35"/>
  <c r="M551" i="35"/>
  <c r="N550" i="35"/>
  <c r="M550" i="35"/>
  <c r="N549" i="35"/>
  <c r="M549" i="35"/>
  <c r="N548" i="35"/>
  <c r="M548" i="35"/>
  <c r="N547" i="35"/>
  <c r="M547" i="35"/>
  <c r="N546" i="35"/>
  <c r="M546" i="35"/>
  <c r="N545" i="35"/>
  <c r="M545" i="35"/>
  <c r="N544" i="35"/>
  <c r="M544" i="35"/>
  <c r="N543" i="35"/>
  <c r="M543" i="35"/>
  <c r="N531" i="35"/>
  <c r="M531" i="35"/>
  <c r="N530" i="35"/>
  <c r="M530" i="35"/>
  <c r="N529" i="35"/>
  <c r="M529" i="35"/>
  <c r="N528" i="35"/>
  <c r="M528" i="35"/>
  <c r="N527" i="35"/>
  <c r="M527" i="35"/>
  <c r="N526" i="35"/>
  <c r="M526" i="35"/>
  <c r="N525" i="35"/>
  <c r="M525" i="35"/>
  <c r="N524" i="35"/>
  <c r="M524" i="35"/>
  <c r="N523" i="35"/>
  <c r="M523" i="35"/>
  <c r="N522" i="35"/>
  <c r="M522" i="35"/>
  <c r="N521" i="35"/>
  <c r="M521" i="35"/>
  <c r="N520" i="35"/>
  <c r="M520" i="35"/>
  <c r="N503" i="35"/>
  <c r="M503" i="35"/>
  <c r="N502" i="35"/>
  <c r="M502" i="35"/>
  <c r="N501" i="35"/>
  <c r="M501" i="35"/>
  <c r="N500" i="35"/>
  <c r="M500" i="35"/>
  <c r="N499" i="35"/>
  <c r="M499" i="35"/>
  <c r="N498" i="35"/>
  <c r="M498" i="35"/>
  <c r="N497" i="35"/>
  <c r="M497" i="35"/>
  <c r="N480" i="35"/>
  <c r="M480" i="35"/>
  <c r="N479" i="35"/>
  <c r="M479" i="35"/>
  <c r="N478" i="35"/>
  <c r="M478" i="35"/>
  <c r="N477" i="35"/>
  <c r="M477" i="35"/>
  <c r="N476" i="35"/>
  <c r="M476" i="35"/>
  <c r="N475" i="35"/>
  <c r="M475" i="35"/>
  <c r="N474" i="35"/>
  <c r="M474" i="35"/>
  <c r="N462" i="35"/>
  <c r="M462" i="35"/>
  <c r="N461" i="35"/>
  <c r="M461" i="35"/>
  <c r="N460" i="35"/>
  <c r="M460" i="35"/>
  <c r="N459" i="35"/>
  <c r="M459" i="35"/>
  <c r="N458" i="35"/>
  <c r="M458" i="35"/>
  <c r="N457" i="35"/>
  <c r="M457" i="35"/>
  <c r="N456" i="35"/>
  <c r="M456" i="35"/>
  <c r="N455" i="35"/>
  <c r="M455" i="35"/>
  <c r="N454" i="35"/>
  <c r="M454" i="35"/>
  <c r="N453" i="35"/>
  <c r="M453" i="35"/>
  <c r="N452" i="35"/>
  <c r="M452" i="35"/>
  <c r="N451" i="35"/>
  <c r="M451" i="35"/>
  <c r="N429" i="35"/>
  <c r="N430" i="35"/>
  <c r="N431" i="35"/>
  <c r="N432" i="35"/>
  <c r="N433" i="35"/>
  <c r="N434" i="35"/>
  <c r="N435" i="35"/>
  <c r="N436" i="35"/>
  <c r="N437" i="35"/>
  <c r="N438" i="35"/>
  <c r="N439" i="35"/>
  <c r="N428" i="35"/>
  <c r="M428" i="35"/>
  <c r="M429" i="35"/>
  <c r="M430" i="35"/>
  <c r="M431" i="35"/>
  <c r="M432" i="35"/>
  <c r="M433" i="35"/>
  <c r="M434" i="35"/>
  <c r="M435" i="35"/>
  <c r="M436" i="35"/>
  <c r="M437" i="35"/>
  <c r="M438" i="35"/>
  <c r="M439" i="35"/>
  <c r="F429" i="35"/>
  <c r="I619" i="35"/>
  <c r="H619" i="35"/>
  <c r="G619" i="35"/>
  <c r="F619" i="35"/>
  <c r="E619" i="35"/>
  <c r="D619" i="35"/>
  <c r="C619" i="35"/>
  <c r="B619" i="35"/>
  <c r="I618" i="35"/>
  <c r="H618" i="35"/>
  <c r="G618" i="35"/>
  <c r="F618" i="35"/>
  <c r="E618" i="35"/>
  <c r="D618" i="35"/>
  <c r="C618" i="35"/>
  <c r="B618" i="35"/>
  <c r="I617" i="35"/>
  <c r="H617" i="35"/>
  <c r="G617" i="35"/>
  <c r="F617" i="35"/>
  <c r="E617" i="35"/>
  <c r="D617" i="35"/>
  <c r="C617" i="35"/>
  <c r="B617" i="35"/>
  <c r="I616" i="35"/>
  <c r="H616" i="35"/>
  <c r="G616" i="35"/>
  <c r="F616" i="35"/>
  <c r="E616" i="35"/>
  <c r="D616" i="35"/>
  <c r="C616" i="35"/>
  <c r="B616" i="35"/>
  <c r="I615" i="35"/>
  <c r="H615" i="35"/>
  <c r="G615" i="35"/>
  <c r="F615" i="35"/>
  <c r="E615" i="35"/>
  <c r="D615" i="35"/>
  <c r="C615" i="35"/>
  <c r="B615" i="35"/>
  <c r="I614" i="35"/>
  <c r="H614" i="35"/>
  <c r="G614" i="35"/>
  <c r="F614" i="35"/>
  <c r="E614" i="35"/>
  <c r="D614" i="35"/>
  <c r="C614" i="35"/>
  <c r="B614" i="35"/>
  <c r="I613" i="35"/>
  <c r="H613" i="35"/>
  <c r="G613" i="35"/>
  <c r="F613" i="35"/>
  <c r="E613" i="35"/>
  <c r="D613" i="35"/>
  <c r="C613" i="35"/>
  <c r="B613" i="35"/>
  <c r="I601" i="35"/>
  <c r="H601" i="35"/>
  <c r="G601" i="35"/>
  <c r="F601" i="35"/>
  <c r="E601" i="35"/>
  <c r="D601" i="35"/>
  <c r="C601" i="35"/>
  <c r="B601" i="35"/>
  <c r="I600" i="35"/>
  <c r="H600" i="35"/>
  <c r="G600" i="35"/>
  <c r="F600" i="35"/>
  <c r="E600" i="35"/>
  <c r="D600" i="35"/>
  <c r="C600" i="35"/>
  <c r="B600" i="35"/>
  <c r="I599" i="35"/>
  <c r="H599" i="35"/>
  <c r="G599" i="35"/>
  <c r="F599" i="35"/>
  <c r="E599" i="35"/>
  <c r="D599" i="35"/>
  <c r="C599" i="35"/>
  <c r="B599" i="35"/>
  <c r="I598" i="35"/>
  <c r="H598" i="35"/>
  <c r="G598" i="35"/>
  <c r="F598" i="35"/>
  <c r="E598" i="35"/>
  <c r="D598" i="35"/>
  <c r="C598" i="35"/>
  <c r="B598" i="35"/>
  <c r="I597" i="35"/>
  <c r="H597" i="35"/>
  <c r="G597" i="35"/>
  <c r="F597" i="35"/>
  <c r="E597" i="35"/>
  <c r="D597" i="35"/>
  <c r="C597" i="35"/>
  <c r="B597" i="35"/>
  <c r="I596" i="35"/>
  <c r="H596" i="35"/>
  <c r="G596" i="35"/>
  <c r="F596" i="35"/>
  <c r="E596" i="35"/>
  <c r="D596" i="35"/>
  <c r="C596" i="35"/>
  <c r="B596" i="35"/>
  <c r="I595" i="35"/>
  <c r="H595" i="35"/>
  <c r="G595" i="35"/>
  <c r="F595" i="35"/>
  <c r="E595" i="35"/>
  <c r="D595" i="35"/>
  <c r="C595" i="35"/>
  <c r="B595" i="35"/>
  <c r="I594" i="35"/>
  <c r="H594" i="35"/>
  <c r="G594" i="35"/>
  <c r="F594" i="35"/>
  <c r="E594" i="35"/>
  <c r="D594" i="35"/>
  <c r="C594" i="35"/>
  <c r="B594" i="35"/>
  <c r="I593" i="35"/>
  <c r="H593" i="35"/>
  <c r="G593" i="35"/>
  <c r="F593" i="35"/>
  <c r="E593" i="35"/>
  <c r="D593" i="35"/>
  <c r="C593" i="35"/>
  <c r="B593" i="35"/>
  <c r="I592" i="35"/>
  <c r="H592" i="35"/>
  <c r="G592" i="35"/>
  <c r="F592" i="35"/>
  <c r="E592" i="35"/>
  <c r="D592" i="35"/>
  <c r="C592" i="35"/>
  <c r="B592" i="35"/>
  <c r="I591" i="35"/>
  <c r="H591" i="35"/>
  <c r="G591" i="35"/>
  <c r="F591" i="35"/>
  <c r="E591" i="35"/>
  <c r="D591" i="35"/>
  <c r="C591" i="35"/>
  <c r="B591" i="35"/>
  <c r="I590" i="35"/>
  <c r="H590" i="35"/>
  <c r="G590" i="35"/>
  <c r="F590" i="35"/>
  <c r="E590" i="35"/>
  <c r="D590" i="35"/>
  <c r="C590" i="35"/>
  <c r="B590" i="35"/>
  <c r="H578" i="35"/>
  <c r="F578" i="35"/>
  <c r="D578" i="35"/>
  <c r="B578" i="35"/>
  <c r="H577" i="35"/>
  <c r="F577" i="35"/>
  <c r="D577" i="35"/>
  <c r="B577" i="35"/>
  <c r="I576" i="35"/>
  <c r="H576" i="35"/>
  <c r="G576" i="35"/>
  <c r="F576" i="35"/>
  <c r="E576" i="35"/>
  <c r="D576" i="35"/>
  <c r="C576" i="35"/>
  <c r="B576" i="35"/>
  <c r="I575" i="35"/>
  <c r="H575" i="35"/>
  <c r="G575" i="35"/>
  <c r="F575" i="35"/>
  <c r="E575" i="35"/>
  <c r="D575" i="35"/>
  <c r="C575" i="35"/>
  <c r="B575" i="35"/>
  <c r="I574" i="35"/>
  <c r="H574" i="35"/>
  <c r="G574" i="35"/>
  <c r="F574" i="35"/>
  <c r="E574" i="35"/>
  <c r="D574" i="35"/>
  <c r="C574" i="35"/>
  <c r="B574" i="35"/>
  <c r="I573" i="35"/>
  <c r="H573" i="35"/>
  <c r="G573" i="35"/>
  <c r="F573" i="35"/>
  <c r="E573" i="35"/>
  <c r="D573" i="35"/>
  <c r="C573" i="35"/>
  <c r="B573" i="35"/>
  <c r="I572" i="35"/>
  <c r="H572" i="35"/>
  <c r="G572" i="35"/>
  <c r="F572" i="35"/>
  <c r="E572" i="35"/>
  <c r="D572" i="35"/>
  <c r="C572" i="35"/>
  <c r="B572" i="35"/>
  <c r="I571" i="35"/>
  <c r="H571" i="35"/>
  <c r="G571" i="35"/>
  <c r="F571" i="35"/>
  <c r="E571" i="35"/>
  <c r="D571" i="35"/>
  <c r="C571" i="35"/>
  <c r="B571" i="35"/>
  <c r="I570" i="35"/>
  <c r="H570" i="35"/>
  <c r="G570" i="35"/>
  <c r="F570" i="35"/>
  <c r="E570" i="35"/>
  <c r="D570" i="35"/>
  <c r="C570" i="35"/>
  <c r="B570" i="35"/>
  <c r="I569" i="35"/>
  <c r="H569" i="35"/>
  <c r="G569" i="35"/>
  <c r="F569" i="35"/>
  <c r="E569" i="35"/>
  <c r="D569" i="35"/>
  <c r="C569" i="35"/>
  <c r="B569" i="35"/>
  <c r="I568" i="35"/>
  <c r="H568" i="35"/>
  <c r="G568" i="35"/>
  <c r="F568" i="35"/>
  <c r="E568" i="35"/>
  <c r="D568" i="35"/>
  <c r="C568" i="35"/>
  <c r="B568" i="35"/>
  <c r="I567" i="35"/>
  <c r="H567" i="35"/>
  <c r="G567" i="35"/>
  <c r="F567" i="35"/>
  <c r="E567" i="35"/>
  <c r="D567" i="35"/>
  <c r="C567" i="35"/>
  <c r="B567" i="35"/>
  <c r="I555" i="35"/>
  <c r="H555" i="35"/>
  <c r="G555" i="35"/>
  <c r="F555" i="35"/>
  <c r="E555" i="35"/>
  <c r="D555" i="35"/>
  <c r="C555" i="35"/>
  <c r="B555" i="35"/>
  <c r="I554" i="35"/>
  <c r="H554" i="35"/>
  <c r="G554" i="35"/>
  <c r="F554" i="35"/>
  <c r="E554" i="35"/>
  <c r="D554" i="35"/>
  <c r="C554" i="35"/>
  <c r="B554" i="35"/>
  <c r="I553" i="35"/>
  <c r="H553" i="35"/>
  <c r="G553" i="35"/>
  <c r="F553" i="35"/>
  <c r="E553" i="35"/>
  <c r="D553" i="35"/>
  <c r="C553" i="35"/>
  <c r="B553" i="35"/>
  <c r="I552" i="35"/>
  <c r="H552" i="35"/>
  <c r="G552" i="35"/>
  <c r="F552" i="35"/>
  <c r="E552" i="35"/>
  <c r="D552" i="35"/>
  <c r="C552" i="35"/>
  <c r="B552" i="35"/>
  <c r="I551" i="35"/>
  <c r="H551" i="35"/>
  <c r="G551" i="35"/>
  <c r="F551" i="35"/>
  <c r="E551" i="35"/>
  <c r="D551" i="35"/>
  <c r="C551" i="35"/>
  <c r="B551" i="35"/>
  <c r="I550" i="35"/>
  <c r="H550" i="35"/>
  <c r="G550" i="35"/>
  <c r="F550" i="35"/>
  <c r="E550" i="35"/>
  <c r="D550" i="35"/>
  <c r="C550" i="35"/>
  <c r="B550" i="35"/>
  <c r="I549" i="35"/>
  <c r="H549" i="35"/>
  <c r="G549" i="35"/>
  <c r="F549" i="35"/>
  <c r="E549" i="35"/>
  <c r="D549" i="35"/>
  <c r="C549" i="35"/>
  <c r="B549" i="35"/>
  <c r="I548" i="35"/>
  <c r="H548" i="35"/>
  <c r="G548" i="35"/>
  <c r="F548" i="35"/>
  <c r="E548" i="35"/>
  <c r="D548" i="35"/>
  <c r="C548" i="35"/>
  <c r="B548" i="35"/>
  <c r="I547" i="35"/>
  <c r="H547" i="35"/>
  <c r="G547" i="35"/>
  <c r="F547" i="35"/>
  <c r="E547" i="35"/>
  <c r="D547" i="35"/>
  <c r="C547" i="35"/>
  <c r="B547" i="35"/>
  <c r="I546" i="35"/>
  <c r="H546" i="35"/>
  <c r="G546" i="35"/>
  <c r="F546" i="35"/>
  <c r="E546" i="35"/>
  <c r="D546" i="35"/>
  <c r="C546" i="35"/>
  <c r="B546" i="35"/>
  <c r="I545" i="35"/>
  <c r="H545" i="35"/>
  <c r="G545" i="35"/>
  <c r="F545" i="35"/>
  <c r="E545" i="35"/>
  <c r="D545" i="35"/>
  <c r="C545" i="35"/>
  <c r="B545" i="35"/>
  <c r="I544" i="35"/>
  <c r="H544" i="35"/>
  <c r="G544" i="35"/>
  <c r="F544" i="35"/>
  <c r="E544" i="35"/>
  <c r="D544" i="35"/>
  <c r="C544" i="35"/>
  <c r="B544" i="35"/>
  <c r="I532" i="35"/>
  <c r="H532" i="35"/>
  <c r="G532" i="35"/>
  <c r="F532" i="35"/>
  <c r="E532" i="35"/>
  <c r="D532" i="35"/>
  <c r="C532" i="35"/>
  <c r="B532" i="35"/>
  <c r="I531" i="35"/>
  <c r="H531" i="35"/>
  <c r="G531" i="35"/>
  <c r="F531" i="35"/>
  <c r="E531" i="35"/>
  <c r="D531" i="35"/>
  <c r="C531" i="35"/>
  <c r="B531" i="35"/>
  <c r="I530" i="35"/>
  <c r="H530" i="35"/>
  <c r="G530" i="35"/>
  <c r="F530" i="35"/>
  <c r="E530" i="35"/>
  <c r="D530" i="35"/>
  <c r="C530" i="35"/>
  <c r="B530" i="35"/>
  <c r="I529" i="35"/>
  <c r="H529" i="35"/>
  <c r="G529" i="35"/>
  <c r="F529" i="35"/>
  <c r="E529" i="35"/>
  <c r="D529" i="35"/>
  <c r="C529" i="35"/>
  <c r="B529" i="35"/>
  <c r="I528" i="35"/>
  <c r="H528" i="35"/>
  <c r="G528" i="35"/>
  <c r="F528" i="35"/>
  <c r="E528" i="35"/>
  <c r="D528" i="35"/>
  <c r="C528" i="35"/>
  <c r="B528" i="35"/>
  <c r="I527" i="35"/>
  <c r="H527" i="35"/>
  <c r="G527" i="35"/>
  <c r="F527" i="35"/>
  <c r="E527" i="35"/>
  <c r="D527" i="35"/>
  <c r="C527" i="35"/>
  <c r="B527" i="35"/>
  <c r="I526" i="35"/>
  <c r="H526" i="35"/>
  <c r="G526" i="35"/>
  <c r="F526" i="35"/>
  <c r="E526" i="35"/>
  <c r="D526" i="35"/>
  <c r="C526" i="35"/>
  <c r="B526" i="35"/>
  <c r="I525" i="35"/>
  <c r="H525" i="35"/>
  <c r="G525" i="35"/>
  <c r="F525" i="35"/>
  <c r="E525" i="35"/>
  <c r="D525" i="35"/>
  <c r="C525" i="35"/>
  <c r="B525" i="35"/>
  <c r="I524" i="35"/>
  <c r="H524" i="35"/>
  <c r="G524" i="35"/>
  <c r="F524" i="35"/>
  <c r="E524" i="35"/>
  <c r="D524" i="35"/>
  <c r="C524" i="35"/>
  <c r="B524" i="35"/>
  <c r="I523" i="35"/>
  <c r="H523" i="35"/>
  <c r="G523" i="35"/>
  <c r="F523" i="35"/>
  <c r="E523" i="35"/>
  <c r="D523" i="35"/>
  <c r="C523" i="35"/>
  <c r="B523" i="35"/>
  <c r="I522" i="35"/>
  <c r="H522" i="35"/>
  <c r="G522" i="35"/>
  <c r="F522" i="35"/>
  <c r="E522" i="35"/>
  <c r="D522" i="35"/>
  <c r="C522" i="35"/>
  <c r="B522" i="35"/>
  <c r="I521" i="35"/>
  <c r="H521" i="35"/>
  <c r="G521" i="35"/>
  <c r="F521" i="35"/>
  <c r="E521" i="35"/>
  <c r="D521" i="35"/>
  <c r="C521" i="35"/>
  <c r="B521" i="35"/>
  <c r="I504" i="35"/>
  <c r="H504" i="35"/>
  <c r="G504" i="35"/>
  <c r="F504" i="35"/>
  <c r="E504" i="35"/>
  <c r="D504" i="35"/>
  <c r="C504" i="35"/>
  <c r="B504" i="35"/>
  <c r="I503" i="35"/>
  <c r="H503" i="35"/>
  <c r="G503" i="35"/>
  <c r="F503" i="35"/>
  <c r="E503" i="35"/>
  <c r="D503" i="35"/>
  <c r="C503" i="35"/>
  <c r="B503" i="35"/>
  <c r="I502" i="35"/>
  <c r="H502" i="35"/>
  <c r="G502" i="35"/>
  <c r="F502" i="35"/>
  <c r="E502" i="35"/>
  <c r="D502" i="35"/>
  <c r="C502" i="35"/>
  <c r="B502" i="35"/>
  <c r="I501" i="35"/>
  <c r="H501" i="35"/>
  <c r="G501" i="35"/>
  <c r="F501" i="35"/>
  <c r="E501" i="35"/>
  <c r="D501" i="35"/>
  <c r="C501" i="35"/>
  <c r="B501" i="35"/>
  <c r="I500" i="35"/>
  <c r="H500" i="35"/>
  <c r="G500" i="35"/>
  <c r="F500" i="35"/>
  <c r="E500" i="35"/>
  <c r="D500" i="35"/>
  <c r="C500" i="35"/>
  <c r="B500" i="35"/>
  <c r="I499" i="35"/>
  <c r="H499" i="35"/>
  <c r="G499" i="35"/>
  <c r="F499" i="35"/>
  <c r="E499" i="35"/>
  <c r="D499" i="35"/>
  <c r="C499" i="35"/>
  <c r="B499" i="35"/>
  <c r="I498" i="35"/>
  <c r="H498" i="35"/>
  <c r="G498" i="35"/>
  <c r="F498" i="35"/>
  <c r="E498" i="35"/>
  <c r="D498" i="35"/>
  <c r="C498" i="35"/>
  <c r="B498" i="35"/>
  <c r="I481" i="35"/>
  <c r="H481" i="35"/>
  <c r="G481" i="35"/>
  <c r="F481" i="35"/>
  <c r="E481" i="35"/>
  <c r="D481" i="35"/>
  <c r="C481" i="35"/>
  <c r="B481" i="35"/>
  <c r="I480" i="35"/>
  <c r="H480" i="35"/>
  <c r="G480" i="35"/>
  <c r="F480" i="35"/>
  <c r="E480" i="35"/>
  <c r="D480" i="35"/>
  <c r="C480" i="35"/>
  <c r="B480" i="35"/>
  <c r="I479" i="35"/>
  <c r="H479" i="35"/>
  <c r="G479" i="35"/>
  <c r="F479" i="35"/>
  <c r="E479" i="35"/>
  <c r="D479" i="35"/>
  <c r="C479" i="35"/>
  <c r="B479" i="35"/>
  <c r="I478" i="35"/>
  <c r="H478" i="35"/>
  <c r="G478" i="35"/>
  <c r="F478" i="35"/>
  <c r="E478" i="35"/>
  <c r="D478" i="35"/>
  <c r="C478" i="35"/>
  <c r="B478" i="35"/>
  <c r="I477" i="35"/>
  <c r="H477" i="35"/>
  <c r="G477" i="35"/>
  <c r="F477" i="35"/>
  <c r="E477" i="35"/>
  <c r="D477" i="35"/>
  <c r="C477" i="35"/>
  <c r="B477" i="35"/>
  <c r="I476" i="35"/>
  <c r="H476" i="35"/>
  <c r="G476" i="35"/>
  <c r="F476" i="35"/>
  <c r="E476" i="35"/>
  <c r="D476" i="35"/>
  <c r="C476" i="35"/>
  <c r="B476" i="35"/>
  <c r="I475" i="35"/>
  <c r="H475" i="35"/>
  <c r="G475" i="35"/>
  <c r="F475" i="35"/>
  <c r="E475" i="35"/>
  <c r="D475" i="35"/>
  <c r="C475" i="35"/>
  <c r="B475" i="35"/>
  <c r="I463" i="35"/>
  <c r="H463" i="35"/>
  <c r="G463" i="35"/>
  <c r="F463" i="35"/>
  <c r="E463" i="35"/>
  <c r="D463" i="35"/>
  <c r="C463" i="35"/>
  <c r="B463" i="35"/>
  <c r="I462" i="35"/>
  <c r="H462" i="35"/>
  <c r="G462" i="35"/>
  <c r="F462" i="35"/>
  <c r="E462" i="35"/>
  <c r="D462" i="35"/>
  <c r="C462" i="35"/>
  <c r="B462" i="35"/>
  <c r="I461" i="35"/>
  <c r="H461" i="35"/>
  <c r="G461" i="35"/>
  <c r="F461" i="35"/>
  <c r="E461" i="35"/>
  <c r="D461" i="35"/>
  <c r="C461" i="35"/>
  <c r="B461" i="35"/>
  <c r="I460" i="35"/>
  <c r="H460" i="35"/>
  <c r="G460" i="35"/>
  <c r="F460" i="35"/>
  <c r="E460" i="35"/>
  <c r="D460" i="35"/>
  <c r="C460" i="35"/>
  <c r="B460" i="35"/>
  <c r="I459" i="35"/>
  <c r="H459" i="35"/>
  <c r="G459" i="35"/>
  <c r="F459" i="35"/>
  <c r="E459" i="35"/>
  <c r="D459" i="35"/>
  <c r="C459" i="35"/>
  <c r="B459" i="35"/>
  <c r="I458" i="35"/>
  <c r="H458" i="35"/>
  <c r="G458" i="35"/>
  <c r="F458" i="35"/>
  <c r="E458" i="35"/>
  <c r="D458" i="35"/>
  <c r="C458" i="35"/>
  <c r="B458" i="35"/>
  <c r="I457" i="35"/>
  <c r="H457" i="35"/>
  <c r="G457" i="35"/>
  <c r="F457" i="35"/>
  <c r="E457" i="35"/>
  <c r="D457" i="35"/>
  <c r="C457" i="35"/>
  <c r="B457" i="35"/>
  <c r="I456" i="35"/>
  <c r="H456" i="35"/>
  <c r="G456" i="35"/>
  <c r="F456" i="35"/>
  <c r="E456" i="35"/>
  <c r="D456" i="35"/>
  <c r="C456" i="35"/>
  <c r="B456" i="35"/>
  <c r="I455" i="35"/>
  <c r="H455" i="35"/>
  <c r="G455" i="35"/>
  <c r="F455" i="35"/>
  <c r="E455" i="35"/>
  <c r="D455" i="35"/>
  <c r="C455" i="35"/>
  <c r="B455" i="35"/>
  <c r="I454" i="35"/>
  <c r="H454" i="35"/>
  <c r="G454" i="35"/>
  <c r="F454" i="35"/>
  <c r="E454" i="35"/>
  <c r="D454" i="35"/>
  <c r="C454" i="35"/>
  <c r="B454" i="35"/>
  <c r="I453" i="35"/>
  <c r="H453" i="35"/>
  <c r="G453" i="35"/>
  <c r="F453" i="35"/>
  <c r="E453" i="35"/>
  <c r="D453" i="35"/>
  <c r="C453" i="35"/>
  <c r="B453" i="35"/>
  <c r="I452" i="35"/>
  <c r="H452" i="35"/>
  <c r="G452" i="35"/>
  <c r="F452" i="35"/>
  <c r="E452" i="35"/>
  <c r="D452" i="35"/>
  <c r="C452" i="35"/>
  <c r="B452" i="35"/>
  <c r="I430" i="35"/>
  <c r="I431" i="35"/>
  <c r="I432" i="35"/>
  <c r="I433" i="35"/>
  <c r="I434" i="35"/>
  <c r="I435" i="35"/>
  <c r="I436" i="35"/>
  <c r="I437" i="35"/>
  <c r="I438" i="35"/>
  <c r="I439" i="35"/>
  <c r="I440" i="35"/>
  <c r="I429" i="35"/>
  <c r="H429" i="35"/>
  <c r="H430" i="35"/>
  <c r="H431" i="35"/>
  <c r="H432" i="35"/>
  <c r="H433" i="35"/>
  <c r="H434" i="35"/>
  <c r="H435" i="35"/>
  <c r="H436" i="35"/>
  <c r="H437" i="35"/>
  <c r="H438" i="35"/>
  <c r="H439" i="35"/>
  <c r="H440" i="35"/>
  <c r="G430" i="35"/>
  <c r="G431" i="35"/>
  <c r="G432" i="35"/>
  <c r="G433" i="35"/>
  <c r="G434" i="35"/>
  <c r="G435" i="35"/>
  <c r="G436" i="35"/>
  <c r="G437" i="35"/>
  <c r="G438" i="35"/>
  <c r="G439" i="35"/>
  <c r="G440" i="35"/>
  <c r="G429" i="35"/>
  <c r="F430" i="35"/>
  <c r="F431" i="35"/>
  <c r="F432" i="35"/>
  <c r="F433" i="35"/>
  <c r="F434" i="35"/>
  <c r="F435" i="35"/>
  <c r="F436" i="35"/>
  <c r="F437" i="35"/>
  <c r="F438" i="35"/>
  <c r="F439" i="35"/>
  <c r="F440" i="35"/>
  <c r="E430" i="35"/>
  <c r="E431" i="35"/>
  <c r="E432" i="35"/>
  <c r="E433" i="35"/>
  <c r="E434" i="35"/>
  <c r="E435" i="35"/>
  <c r="E436" i="35"/>
  <c r="E437" i="35"/>
  <c r="E438" i="35"/>
  <c r="E439" i="35"/>
  <c r="E440" i="35"/>
  <c r="E429" i="35"/>
  <c r="D429" i="35"/>
  <c r="D430" i="35"/>
  <c r="D431" i="35"/>
  <c r="D432" i="35"/>
  <c r="D433" i="35"/>
  <c r="D434" i="35"/>
  <c r="D435" i="35"/>
  <c r="D436" i="35"/>
  <c r="D437" i="35"/>
  <c r="D438" i="35"/>
  <c r="D439" i="35"/>
  <c r="D440" i="35"/>
  <c r="C430" i="35"/>
  <c r="C431" i="35"/>
  <c r="C432" i="35"/>
  <c r="C433" i="35"/>
  <c r="C434" i="35"/>
  <c r="C435" i="35"/>
  <c r="C436" i="35"/>
  <c r="C437" i="35"/>
  <c r="C438" i="35"/>
  <c r="C439" i="35"/>
  <c r="C440" i="35"/>
  <c r="C429" i="35"/>
  <c r="B429" i="35"/>
  <c r="B430" i="35"/>
  <c r="B431" i="35"/>
  <c r="B432" i="35"/>
  <c r="B433" i="35"/>
  <c r="B434" i="35"/>
  <c r="B435" i="35"/>
  <c r="B436" i="35"/>
  <c r="B437" i="35"/>
  <c r="B438" i="35"/>
  <c r="B439" i="35"/>
  <c r="B440" i="35"/>
  <c r="U375" i="35"/>
  <c r="T375" i="35"/>
  <c r="S375" i="35"/>
  <c r="R375" i="35"/>
  <c r="Q375" i="35"/>
  <c r="P375" i="35"/>
  <c r="O375" i="35"/>
  <c r="N375" i="35"/>
  <c r="U374" i="35"/>
  <c r="T374" i="35"/>
  <c r="S374" i="35"/>
  <c r="R374" i="35"/>
  <c r="Q374" i="35"/>
  <c r="P374" i="35"/>
  <c r="O374" i="35"/>
  <c r="N374" i="35"/>
  <c r="U363" i="35"/>
  <c r="T363" i="35"/>
  <c r="S363" i="35"/>
  <c r="R363" i="35"/>
  <c r="Q363" i="35"/>
  <c r="P363" i="35"/>
  <c r="O363" i="35"/>
  <c r="N363" i="35"/>
  <c r="U362" i="35"/>
  <c r="T362" i="35"/>
  <c r="S362" i="35"/>
  <c r="R362" i="35"/>
  <c r="Q362" i="35"/>
  <c r="P362" i="35"/>
  <c r="O362" i="35"/>
  <c r="N362" i="35"/>
  <c r="U351" i="35"/>
  <c r="T351" i="35"/>
  <c r="S351" i="35"/>
  <c r="R351" i="35"/>
  <c r="Q351" i="35"/>
  <c r="P351" i="35"/>
  <c r="O351" i="35"/>
  <c r="N351" i="35"/>
  <c r="U350" i="35"/>
  <c r="T350" i="35"/>
  <c r="S350" i="35"/>
  <c r="R350" i="35"/>
  <c r="Q350" i="35"/>
  <c r="P350" i="35"/>
  <c r="O350" i="35"/>
  <c r="N350" i="35"/>
  <c r="U339" i="35"/>
  <c r="T339" i="35"/>
  <c r="S339" i="35"/>
  <c r="R339" i="35"/>
  <c r="Q339" i="35"/>
  <c r="P339" i="35"/>
  <c r="O339" i="35"/>
  <c r="N339" i="35"/>
  <c r="U338" i="35"/>
  <c r="T338" i="35"/>
  <c r="S338" i="35"/>
  <c r="R338" i="35"/>
  <c r="Q338" i="35"/>
  <c r="P338" i="35"/>
  <c r="O338" i="35"/>
  <c r="N338" i="35"/>
  <c r="U327" i="35"/>
  <c r="T327" i="35"/>
  <c r="S327" i="35"/>
  <c r="R327" i="35"/>
  <c r="Q327" i="35"/>
  <c r="P327" i="35"/>
  <c r="O327" i="35"/>
  <c r="N327" i="35"/>
  <c r="U326" i="35"/>
  <c r="T326" i="35"/>
  <c r="S326" i="35"/>
  <c r="R326" i="35"/>
  <c r="Q326" i="35"/>
  <c r="P326" i="35"/>
  <c r="O326" i="35"/>
  <c r="N326" i="35"/>
  <c r="U315" i="35"/>
  <c r="T315" i="35"/>
  <c r="S315" i="35"/>
  <c r="R315" i="35"/>
  <c r="Q315" i="35"/>
  <c r="P315" i="35"/>
  <c r="O315" i="35"/>
  <c r="N315" i="35"/>
  <c r="U314" i="35"/>
  <c r="T314" i="35"/>
  <c r="S314" i="35"/>
  <c r="R314" i="35"/>
  <c r="Q314" i="35"/>
  <c r="P314" i="35"/>
  <c r="O314" i="35"/>
  <c r="N314" i="35"/>
  <c r="U303" i="35"/>
  <c r="T303" i="35"/>
  <c r="S303" i="35"/>
  <c r="R303" i="35"/>
  <c r="Q303" i="35"/>
  <c r="P303" i="35"/>
  <c r="O303" i="35"/>
  <c r="N303" i="35"/>
  <c r="U302" i="35"/>
  <c r="T302" i="35"/>
  <c r="S302" i="35"/>
  <c r="R302" i="35"/>
  <c r="Q302" i="35"/>
  <c r="P302" i="35"/>
  <c r="O302" i="35"/>
  <c r="N302" i="35"/>
  <c r="U291" i="35"/>
  <c r="T291" i="35"/>
  <c r="S291" i="35"/>
  <c r="R291" i="35"/>
  <c r="Q291" i="35"/>
  <c r="P291" i="35"/>
  <c r="O291" i="35"/>
  <c r="N291" i="35"/>
  <c r="U290" i="35"/>
  <c r="T290" i="35"/>
  <c r="S290" i="35"/>
  <c r="R290" i="35"/>
  <c r="Q290" i="35"/>
  <c r="P290" i="35"/>
  <c r="O290" i="35"/>
  <c r="N290" i="35"/>
  <c r="U279" i="35"/>
  <c r="U278" i="35"/>
  <c r="T278" i="35"/>
  <c r="T279" i="35"/>
  <c r="S279" i="35"/>
  <c r="S278" i="35"/>
  <c r="R278" i="35"/>
  <c r="R279" i="35"/>
  <c r="I308" i="35"/>
  <c r="G308" i="35"/>
  <c r="F308" i="35"/>
  <c r="E308" i="35"/>
  <c r="D308" i="35"/>
  <c r="C308" i="35"/>
  <c r="B308" i="35"/>
  <c r="I381" i="35"/>
  <c r="H381" i="35"/>
  <c r="G381" i="35"/>
  <c r="F381" i="35"/>
  <c r="E381" i="35"/>
  <c r="D381" i="35"/>
  <c r="C381" i="35"/>
  <c r="B381" i="35"/>
  <c r="I380" i="35"/>
  <c r="H380" i="35"/>
  <c r="G380" i="35"/>
  <c r="F380" i="35"/>
  <c r="E380" i="35"/>
  <c r="D380" i="35"/>
  <c r="C380" i="35"/>
  <c r="B380" i="35"/>
  <c r="I379" i="35"/>
  <c r="H379" i="35"/>
  <c r="G379" i="35"/>
  <c r="F379" i="35"/>
  <c r="E379" i="35"/>
  <c r="D379" i="35"/>
  <c r="C379" i="35"/>
  <c r="B379" i="35"/>
  <c r="I378" i="35"/>
  <c r="H378" i="35"/>
  <c r="G378" i="35"/>
  <c r="F378" i="35"/>
  <c r="E378" i="35"/>
  <c r="D378" i="35"/>
  <c r="C378" i="35"/>
  <c r="B378" i="35"/>
  <c r="I377" i="35"/>
  <c r="H377" i="35"/>
  <c r="G377" i="35"/>
  <c r="F377" i="35"/>
  <c r="E377" i="35"/>
  <c r="D377" i="35"/>
  <c r="C377" i="35"/>
  <c r="B377" i="35"/>
  <c r="I376" i="35"/>
  <c r="H376" i="35"/>
  <c r="G376" i="35"/>
  <c r="F376" i="35"/>
  <c r="E376" i="35"/>
  <c r="D376" i="35"/>
  <c r="C376" i="35"/>
  <c r="B376" i="35"/>
  <c r="I375" i="35"/>
  <c r="H375" i="35"/>
  <c r="G375" i="35"/>
  <c r="F375" i="35"/>
  <c r="E375" i="35"/>
  <c r="D375" i="35"/>
  <c r="C375" i="35"/>
  <c r="B375" i="35"/>
  <c r="I374" i="35"/>
  <c r="H374" i="35"/>
  <c r="G374" i="35"/>
  <c r="F374" i="35"/>
  <c r="E374" i="35"/>
  <c r="D374" i="35"/>
  <c r="C374" i="35"/>
  <c r="B374" i="35"/>
  <c r="I369" i="35"/>
  <c r="H369" i="35"/>
  <c r="G369" i="35"/>
  <c r="F369" i="35"/>
  <c r="E369" i="35"/>
  <c r="D369" i="35"/>
  <c r="C369" i="35"/>
  <c r="B369" i="35"/>
  <c r="I368" i="35"/>
  <c r="H368" i="35"/>
  <c r="G368" i="35"/>
  <c r="F368" i="35"/>
  <c r="E368" i="35"/>
  <c r="D368" i="35"/>
  <c r="C368" i="35"/>
  <c r="B368" i="35"/>
  <c r="I367" i="35"/>
  <c r="H367" i="35"/>
  <c r="G367" i="35"/>
  <c r="F367" i="35"/>
  <c r="E367" i="35"/>
  <c r="D367" i="35"/>
  <c r="C367" i="35"/>
  <c r="B367" i="35"/>
  <c r="I366" i="35"/>
  <c r="H366" i="35"/>
  <c r="G366" i="35"/>
  <c r="F366" i="35"/>
  <c r="E366" i="35"/>
  <c r="D366" i="35"/>
  <c r="C366" i="35"/>
  <c r="B366" i="35"/>
  <c r="I365" i="35"/>
  <c r="H365" i="35"/>
  <c r="G365" i="35"/>
  <c r="F365" i="35"/>
  <c r="E365" i="35"/>
  <c r="D365" i="35"/>
  <c r="C365" i="35"/>
  <c r="B365" i="35"/>
  <c r="I364" i="35"/>
  <c r="H364" i="35"/>
  <c r="G364" i="35"/>
  <c r="F364" i="35"/>
  <c r="E364" i="35"/>
  <c r="D364" i="35"/>
  <c r="C364" i="35"/>
  <c r="B364" i="35"/>
  <c r="I363" i="35"/>
  <c r="H363" i="35"/>
  <c r="G363" i="35"/>
  <c r="F363" i="35"/>
  <c r="E363" i="35"/>
  <c r="D363" i="35"/>
  <c r="C363" i="35"/>
  <c r="B363" i="35"/>
  <c r="I362" i="35"/>
  <c r="H362" i="35"/>
  <c r="G362" i="35"/>
  <c r="F362" i="35"/>
  <c r="E362" i="35"/>
  <c r="D362" i="35"/>
  <c r="C362" i="35"/>
  <c r="B362" i="35"/>
  <c r="I357" i="35"/>
  <c r="H357" i="35"/>
  <c r="G357" i="35"/>
  <c r="F357" i="35"/>
  <c r="E357" i="35"/>
  <c r="D357" i="35"/>
  <c r="C357" i="35"/>
  <c r="B357" i="35"/>
  <c r="I356" i="35"/>
  <c r="H356" i="35"/>
  <c r="G356" i="35"/>
  <c r="F356" i="35"/>
  <c r="E356" i="35"/>
  <c r="D356" i="35"/>
  <c r="C356" i="35"/>
  <c r="B356" i="35"/>
  <c r="I355" i="35"/>
  <c r="H355" i="35"/>
  <c r="G355" i="35"/>
  <c r="F355" i="35"/>
  <c r="E355" i="35"/>
  <c r="D355" i="35"/>
  <c r="C355" i="35"/>
  <c r="B355" i="35"/>
  <c r="I354" i="35"/>
  <c r="H354" i="35"/>
  <c r="G354" i="35"/>
  <c r="F354" i="35"/>
  <c r="E354" i="35"/>
  <c r="D354" i="35"/>
  <c r="C354" i="35"/>
  <c r="B354" i="35"/>
  <c r="I353" i="35"/>
  <c r="H353" i="35"/>
  <c r="G353" i="35"/>
  <c r="F353" i="35"/>
  <c r="E353" i="35"/>
  <c r="D353" i="35"/>
  <c r="C353" i="35"/>
  <c r="B353" i="35"/>
  <c r="I352" i="35"/>
  <c r="H352" i="35"/>
  <c r="G352" i="35"/>
  <c r="F352" i="35"/>
  <c r="E352" i="35"/>
  <c r="D352" i="35"/>
  <c r="C352" i="35"/>
  <c r="B352" i="35"/>
  <c r="I351" i="35"/>
  <c r="H351" i="35"/>
  <c r="G351" i="35"/>
  <c r="F351" i="35"/>
  <c r="E351" i="35"/>
  <c r="D351" i="35"/>
  <c r="C351" i="35"/>
  <c r="B351" i="35"/>
  <c r="I350" i="35"/>
  <c r="H350" i="35"/>
  <c r="G350" i="35"/>
  <c r="F350" i="35"/>
  <c r="E350" i="35"/>
  <c r="D350" i="35"/>
  <c r="C350" i="35"/>
  <c r="B350" i="35"/>
  <c r="I345" i="35"/>
  <c r="H345" i="35"/>
  <c r="G345" i="35"/>
  <c r="F345" i="35"/>
  <c r="E345" i="35"/>
  <c r="D345" i="35"/>
  <c r="C345" i="35"/>
  <c r="B345" i="35"/>
  <c r="I344" i="35"/>
  <c r="H344" i="35"/>
  <c r="G344" i="35"/>
  <c r="F344" i="35"/>
  <c r="E344" i="35"/>
  <c r="D344" i="35"/>
  <c r="C344" i="35"/>
  <c r="B344" i="35"/>
  <c r="I343" i="35"/>
  <c r="H343" i="35"/>
  <c r="G343" i="35"/>
  <c r="F343" i="35"/>
  <c r="E343" i="35"/>
  <c r="D343" i="35"/>
  <c r="C343" i="35"/>
  <c r="B343" i="35"/>
  <c r="I342" i="35"/>
  <c r="H342" i="35"/>
  <c r="G342" i="35"/>
  <c r="F342" i="35"/>
  <c r="E342" i="35"/>
  <c r="D342" i="35"/>
  <c r="C342" i="35"/>
  <c r="B342" i="35"/>
  <c r="I341" i="35"/>
  <c r="H341" i="35"/>
  <c r="G341" i="35"/>
  <c r="F341" i="35"/>
  <c r="E341" i="35"/>
  <c r="D341" i="35"/>
  <c r="C341" i="35"/>
  <c r="B341" i="35"/>
  <c r="I340" i="35"/>
  <c r="H340" i="35"/>
  <c r="G340" i="35"/>
  <c r="F340" i="35"/>
  <c r="E340" i="35"/>
  <c r="D340" i="35"/>
  <c r="C340" i="35"/>
  <c r="B340" i="35"/>
  <c r="I339" i="35"/>
  <c r="H339" i="35"/>
  <c r="G339" i="35"/>
  <c r="F339" i="35"/>
  <c r="E339" i="35"/>
  <c r="D339" i="35"/>
  <c r="C339" i="35"/>
  <c r="B339" i="35"/>
  <c r="I338" i="35"/>
  <c r="H338" i="35"/>
  <c r="G338" i="35"/>
  <c r="F338" i="35"/>
  <c r="E338" i="35"/>
  <c r="D338" i="35"/>
  <c r="C338" i="35"/>
  <c r="B338" i="35"/>
  <c r="I333" i="35"/>
  <c r="H333" i="35"/>
  <c r="G333" i="35"/>
  <c r="F333" i="35"/>
  <c r="E333" i="35"/>
  <c r="D333" i="35"/>
  <c r="C333" i="35"/>
  <c r="B333" i="35"/>
  <c r="I332" i="35"/>
  <c r="H332" i="35"/>
  <c r="G332" i="35"/>
  <c r="F332" i="35"/>
  <c r="E332" i="35"/>
  <c r="D332" i="35"/>
  <c r="C332" i="35"/>
  <c r="B332" i="35"/>
  <c r="I331" i="35"/>
  <c r="H331" i="35"/>
  <c r="G331" i="35"/>
  <c r="F331" i="35"/>
  <c r="E331" i="35"/>
  <c r="D331" i="35"/>
  <c r="C331" i="35"/>
  <c r="B331" i="35"/>
  <c r="I330" i="35"/>
  <c r="H330" i="35"/>
  <c r="G330" i="35"/>
  <c r="F330" i="35"/>
  <c r="E330" i="35"/>
  <c r="D330" i="35"/>
  <c r="C330" i="35"/>
  <c r="B330" i="35"/>
  <c r="I329" i="35"/>
  <c r="H329" i="35"/>
  <c r="G329" i="35"/>
  <c r="F329" i="35"/>
  <c r="E329" i="35"/>
  <c r="D329" i="35"/>
  <c r="C329" i="35"/>
  <c r="B329" i="35"/>
  <c r="I328" i="35"/>
  <c r="H328" i="35"/>
  <c r="G328" i="35"/>
  <c r="F328" i="35"/>
  <c r="E328" i="35"/>
  <c r="D328" i="35"/>
  <c r="C328" i="35"/>
  <c r="B328" i="35"/>
  <c r="I327" i="35"/>
  <c r="H327" i="35"/>
  <c r="G327" i="35"/>
  <c r="F327" i="35"/>
  <c r="E327" i="35"/>
  <c r="D327" i="35"/>
  <c r="C327" i="35"/>
  <c r="B327" i="35"/>
  <c r="I326" i="35"/>
  <c r="H326" i="35"/>
  <c r="G326" i="35"/>
  <c r="F326" i="35"/>
  <c r="E326" i="35"/>
  <c r="D326" i="35"/>
  <c r="C326" i="35"/>
  <c r="B326" i="35"/>
  <c r="I321" i="35"/>
  <c r="H321" i="35"/>
  <c r="G321" i="35"/>
  <c r="F321" i="35"/>
  <c r="E321" i="35"/>
  <c r="D321" i="35"/>
  <c r="C321" i="35"/>
  <c r="B321" i="35"/>
  <c r="I320" i="35"/>
  <c r="H320" i="35"/>
  <c r="G320" i="35"/>
  <c r="F320" i="35"/>
  <c r="E320" i="35"/>
  <c r="D320" i="35"/>
  <c r="C320" i="35"/>
  <c r="B320" i="35"/>
  <c r="I319" i="35"/>
  <c r="H319" i="35"/>
  <c r="G319" i="35"/>
  <c r="F319" i="35"/>
  <c r="E319" i="35"/>
  <c r="D319" i="35"/>
  <c r="C319" i="35"/>
  <c r="B319" i="35"/>
  <c r="I318" i="35"/>
  <c r="H318" i="35"/>
  <c r="G318" i="35"/>
  <c r="F318" i="35"/>
  <c r="E318" i="35"/>
  <c r="D318" i="35"/>
  <c r="C318" i="35"/>
  <c r="B318" i="35"/>
  <c r="I317" i="35"/>
  <c r="H317" i="35"/>
  <c r="G317" i="35"/>
  <c r="F317" i="35"/>
  <c r="E317" i="35"/>
  <c r="D317" i="35"/>
  <c r="C317" i="35"/>
  <c r="B317" i="35"/>
  <c r="I316" i="35"/>
  <c r="H316" i="35"/>
  <c r="G316" i="35"/>
  <c r="F316" i="35"/>
  <c r="E316" i="35"/>
  <c r="D316" i="35"/>
  <c r="C316" i="35"/>
  <c r="B316" i="35"/>
  <c r="I315" i="35"/>
  <c r="H315" i="35"/>
  <c r="G315" i="35"/>
  <c r="F315" i="35"/>
  <c r="E315" i="35"/>
  <c r="D315" i="35"/>
  <c r="C315" i="35"/>
  <c r="B315" i="35"/>
  <c r="I314" i="35"/>
  <c r="H314" i="35"/>
  <c r="G314" i="35"/>
  <c r="F314" i="35"/>
  <c r="E314" i="35"/>
  <c r="D314" i="35"/>
  <c r="C314" i="35"/>
  <c r="B314" i="35"/>
  <c r="I309" i="35"/>
  <c r="H309" i="35"/>
  <c r="G309" i="35"/>
  <c r="F309" i="35"/>
  <c r="E309" i="35"/>
  <c r="D309" i="35"/>
  <c r="C309" i="35"/>
  <c r="B309" i="35"/>
  <c r="H308" i="35"/>
  <c r="I307" i="35"/>
  <c r="H307" i="35"/>
  <c r="G307" i="35"/>
  <c r="F307" i="35"/>
  <c r="E307" i="35"/>
  <c r="D307" i="35"/>
  <c r="C307" i="35"/>
  <c r="B307" i="35"/>
  <c r="I306" i="35"/>
  <c r="H306" i="35"/>
  <c r="G306" i="35"/>
  <c r="F306" i="35"/>
  <c r="E306" i="35"/>
  <c r="D306" i="35"/>
  <c r="C306" i="35"/>
  <c r="B306" i="35"/>
  <c r="I305" i="35"/>
  <c r="H305" i="35"/>
  <c r="G305" i="35"/>
  <c r="F305" i="35"/>
  <c r="E305" i="35"/>
  <c r="D305" i="35"/>
  <c r="C305" i="35"/>
  <c r="B305" i="35"/>
  <c r="I304" i="35"/>
  <c r="H304" i="35"/>
  <c r="G304" i="35"/>
  <c r="F304" i="35"/>
  <c r="E304" i="35"/>
  <c r="D304" i="35"/>
  <c r="C304" i="35"/>
  <c r="B304" i="35"/>
  <c r="I303" i="35"/>
  <c r="H303" i="35"/>
  <c r="G303" i="35"/>
  <c r="F303" i="35"/>
  <c r="E303" i="35"/>
  <c r="D303" i="35"/>
  <c r="C303" i="35"/>
  <c r="B303" i="35"/>
  <c r="I302" i="35"/>
  <c r="H302" i="35"/>
  <c r="G302" i="35"/>
  <c r="F302" i="35"/>
  <c r="E302" i="35"/>
  <c r="D302" i="35"/>
  <c r="C302" i="35"/>
  <c r="B302" i="35"/>
  <c r="I297" i="35"/>
  <c r="H297" i="35"/>
  <c r="G297" i="35"/>
  <c r="F297" i="35"/>
  <c r="E297" i="35"/>
  <c r="D297" i="35"/>
  <c r="C297" i="35"/>
  <c r="B297" i="35"/>
  <c r="I296" i="35"/>
  <c r="H296" i="35"/>
  <c r="G296" i="35"/>
  <c r="F296" i="35"/>
  <c r="E296" i="35"/>
  <c r="D296" i="35"/>
  <c r="C296" i="35"/>
  <c r="B296" i="35"/>
  <c r="I295" i="35"/>
  <c r="H295" i="35"/>
  <c r="G295" i="35"/>
  <c r="F295" i="35"/>
  <c r="E295" i="35"/>
  <c r="D295" i="35"/>
  <c r="C295" i="35"/>
  <c r="B295" i="35"/>
  <c r="I294" i="35"/>
  <c r="H294" i="35"/>
  <c r="G294" i="35"/>
  <c r="F294" i="35"/>
  <c r="E294" i="35"/>
  <c r="D294" i="35"/>
  <c r="C294" i="35"/>
  <c r="B294" i="35"/>
  <c r="I293" i="35"/>
  <c r="H293" i="35"/>
  <c r="G293" i="35"/>
  <c r="F293" i="35"/>
  <c r="E293" i="35"/>
  <c r="D293" i="35"/>
  <c r="C293" i="35"/>
  <c r="B293" i="35"/>
  <c r="I292" i="35"/>
  <c r="H292" i="35"/>
  <c r="G292" i="35"/>
  <c r="F292" i="35"/>
  <c r="E292" i="35"/>
  <c r="D292" i="35"/>
  <c r="C292" i="35"/>
  <c r="B292" i="35"/>
  <c r="I291" i="35"/>
  <c r="H291" i="35"/>
  <c r="G291" i="35"/>
  <c r="F291" i="35"/>
  <c r="E291" i="35"/>
  <c r="D291" i="35"/>
  <c r="C291" i="35"/>
  <c r="B291" i="35"/>
  <c r="I290" i="35"/>
  <c r="H290" i="35"/>
  <c r="G290" i="35"/>
  <c r="F290" i="35"/>
  <c r="E290" i="35"/>
  <c r="D290" i="35"/>
  <c r="C290" i="35"/>
  <c r="B290" i="35"/>
  <c r="I284" i="35"/>
  <c r="H284" i="35"/>
  <c r="G284" i="35"/>
  <c r="F284" i="35"/>
  <c r="E284" i="35"/>
  <c r="D284" i="35"/>
  <c r="C284" i="35"/>
  <c r="B284" i="35"/>
  <c r="Q279" i="35"/>
  <c r="Q278" i="35"/>
  <c r="P278" i="35"/>
  <c r="P279" i="35"/>
  <c r="O279" i="35"/>
  <c r="O278" i="35"/>
  <c r="N278" i="35"/>
  <c r="N279" i="35"/>
  <c r="I279" i="35"/>
  <c r="I280" i="35"/>
  <c r="I281" i="35"/>
  <c r="I282" i="35"/>
  <c r="I283" i="35"/>
  <c r="I285" i="35"/>
  <c r="I278" i="35"/>
  <c r="H278" i="35"/>
  <c r="H279" i="35"/>
  <c r="H280" i="35"/>
  <c r="H281" i="35"/>
  <c r="H282" i="35"/>
  <c r="H283" i="35"/>
  <c r="H285" i="35"/>
  <c r="G279" i="35"/>
  <c r="G280" i="35"/>
  <c r="G281" i="35"/>
  <c r="G282" i="35"/>
  <c r="G283" i="35"/>
  <c r="G285" i="35"/>
  <c r="G278" i="35"/>
  <c r="F278" i="35"/>
  <c r="F279" i="35"/>
  <c r="F280" i="35"/>
  <c r="F281" i="35"/>
  <c r="F282" i="35"/>
  <c r="F283" i="35"/>
  <c r="F285" i="35"/>
  <c r="E279" i="35"/>
  <c r="E280" i="35"/>
  <c r="E281" i="35"/>
  <c r="E282" i="35"/>
  <c r="E283" i="35"/>
  <c r="E285" i="35"/>
  <c r="E278" i="35"/>
  <c r="D278" i="35"/>
  <c r="D279" i="35"/>
  <c r="D280" i="35"/>
  <c r="D281" i="35"/>
  <c r="D282" i="35"/>
  <c r="D283" i="35"/>
  <c r="D285" i="35"/>
  <c r="C279" i="35"/>
  <c r="C280" i="35"/>
  <c r="C281" i="35"/>
  <c r="C282" i="35"/>
  <c r="C283" i="35"/>
  <c r="C285" i="35"/>
  <c r="C278" i="35"/>
  <c r="B278" i="35"/>
  <c r="B279" i="35"/>
  <c r="B280" i="35"/>
  <c r="B281" i="35"/>
  <c r="B282" i="35"/>
  <c r="B283" i="35"/>
  <c r="B285" i="35"/>
  <c r="AC263" i="35"/>
  <c r="AB263" i="35"/>
  <c r="AA263" i="35"/>
  <c r="Z263" i="35"/>
  <c r="AC262" i="35"/>
  <c r="AB262" i="35"/>
  <c r="AA262" i="35"/>
  <c r="Z262" i="35"/>
  <c r="AC261" i="35"/>
  <c r="AB261" i="35"/>
  <c r="AA261" i="35"/>
  <c r="Z261" i="35"/>
  <c r="AC260" i="35"/>
  <c r="AB260" i="35"/>
  <c r="AA260" i="35"/>
  <c r="Z260" i="35"/>
  <c r="AC259" i="35"/>
  <c r="AB259" i="35"/>
  <c r="AA259" i="35"/>
  <c r="Z259" i="35"/>
  <c r="AC258" i="35"/>
  <c r="AB258" i="35"/>
  <c r="AA258" i="35"/>
  <c r="Z258" i="35"/>
  <c r="AC257" i="35"/>
  <c r="AB257" i="35"/>
  <c r="AA257" i="35"/>
  <c r="Z257" i="35"/>
  <c r="AC256" i="35"/>
  <c r="AB256" i="35"/>
  <c r="AA256" i="35"/>
  <c r="Z256" i="35"/>
  <c r="AC251" i="35"/>
  <c r="AB251" i="35"/>
  <c r="AA251" i="35"/>
  <c r="Z251" i="35"/>
  <c r="AC250" i="35"/>
  <c r="AB250" i="35"/>
  <c r="AA250" i="35"/>
  <c r="Z250" i="35"/>
  <c r="AC249" i="35"/>
  <c r="AB249" i="35"/>
  <c r="AA249" i="35"/>
  <c r="Z249" i="35"/>
  <c r="AC248" i="35"/>
  <c r="AB248" i="35"/>
  <c r="AA248" i="35"/>
  <c r="Z248" i="35"/>
  <c r="AC247" i="35"/>
  <c r="AB247" i="35"/>
  <c r="AA247" i="35"/>
  <c r="Z247" i="35"/>
  <c r="AC246" i="35"/>
  <c r="AB246" i="35"/>
  <c r="AA246" i="35"/>
  <c r="Z246" i="35"/>
  <c r="AC245" i="35"/>
  <c r="AB245" i="35"/>
  <c r="AA245" i="35"/>
  <c r="Z245" i="35"/>
  <c r="AC244" i="35"/>
  <c r="AB244" i="35"/>
  <c r="AA244" i="35"/>
  <c r="Z244" i="35"/>
  <c r="AC239" i="35"/>
  <c r="AB239" i="35"/>
  <c r="AA239" i="35"/>
  <c r="Z239" i="35"/>
  <c r="AC238" i="35"/>
  <c r="AB238" i="35"/>
  <c r="AA238" i="35"/>
  <c r="Z238" i="35"/>
  <c r="AC237" i="35"/>
  <c r="AB237" i="35"/>
  <c r="AA237" i="35"/>
  <c r="Z237" i="35"/>
  <c r="AC236" i="35"/>
  <c r="AB236" i="35"/>
  <c r="AA236" i="35"/>
  <c r="Z236" i="35"/>
  <c r="AC235" i="35"/>
  <c r="AB235" i="35"/>
  <c r="AA235" i="35"/>
  <c r="Z235" i="35"/>
  <c r="AC234" i="35"/>
  <c r="AB234" i="35"/>
  <c r="AA234" i="35"/>
  <c r="Z234" i="35"/>
  <c r="AC233" i="35"/>
  <c r="AB233" i="35"/>
  <c r="AA233" i="35"/>
  <c r="Z233" i="35"/>
  <c r="AC232" i="35"/>
  <c r="AB232" i="35"/>
  <c r="AA232" i="35"/>
  <c r="Z232" i="35"/>
  <c r="AC227" i="35"/>
  <c r="AB227" i="35"/>
  <c r="AA227" i="35"/>
  <c r="Z227" i="35"/>
  <c r="AC226" i="35"/>
  <c r="AB226" i="35"/>
  <c r="AA226" i="35"/>
  <c r="Z226" i="35"/>
  <c r="AC225" i="35"/>
  <c r="AB225" i="35"/>
  <c r="AA225" i="35"/>
  <c r="Z225" i="35"/>
  <c r="AC224" i="35"/>
  <c r="AB224" i="35"/>
  <c r="AA224" i="35"/>
  <c r="Z224" i="35"/>
  <c r="AC223" i="35"/>
  <c r="AB223" i="35"/>
  <c r="AA223" i="35"/>
  <c r="Z223" i="35"/>
  <c r="AC222" i="35"/>
  <c r="AB222" i="35"/>
  <c r="AA222" i="35"/>
  <c r="Z222" i="35"/>
  <c r="AC221" i="35"/>
  <c r="AB221" i="35"/>
  <c r="AA221" i="35"/>
  <c r="Z221" i="35"/>
  <c r="AC220" i="35"/>
  <c r="AB220" i="35"/>
  <c r="AA220" i="35"/>
  <c r="Z220" i="35"/>
  <c r="AC215" i="35"/>
  <c r="AB215" i="35"/>
  <c r="AA215" i="35"/>
  <c r="Z215" i="35"/>
  <c r="AC214" i="35"/>
  <c r="AB214" i="35"/>
  <c r="AA214" i="35"/>
  <c r="Z214" i="35"/>
  <c r="AC213" i="35"/>
  <c r="AB213" i="35"/>
  <c r="AA213" i="35"/>
  <c r="Z213" i="35"/>
  <c r="AC212" i="35"/>
  <c r="AB212" i="35"/>
  <c r="AA212" i="35"/>
  <c r="Z212" i="35"/>
  <c r="AC211" i="35"/>
  <c r="AB211" i="35"/>
  <c r="AA211" i="35"/>
  <c r="Z211" i="35"/>
  <c r="AC210" i="35"/>
  <c r="AB210" i="35"/>
  <c r="AA210" i="35"/>
  <c r="Z210" i="35"/>
  <c r="AC209" i="35"/>
  <c r="AB209" i="35"/>
  <c r="AA209" i="35"/>
  <c r="Z209" i="35"/>
  <c r="AC208" i="35"/>
  <c r="AB208" i="35"/>
  <c r="AA208" i="35"/>
  <c r="Z208" i="35"/>
  <c r="AC203" i="35"/>
  <c r="AB203" i="35"/>
  <c r="AA203" i="35"/>
  <c r="Z203" i="35"/>
  <c r="AC202" i="35"/>
  <c r="AB202" i="35"/>
  <c r="AA202" i="35"/>
  <c r="Z202" i="35"/>
  <c r="AC201" i="35"/>
  <c r="AB201" i="35"/>
  <c r="AA201" i="35"/>
  <c r="Z201" i="35"/>
  <c r="AC200" i="35"/>
  <c r="AB200" i="35"/>
  <c r="AA200" i="35"/>
  <c r="Z200" i="35"/>
  <c r="AC199" i="35"/>
  <c r="AB199" i="35"/>
  <c r="AA199" i="35"/>
  <c r="Z199" i="35"/>
  <c r="AC198" i="35"/>
  <c r="AB198" i="35"/>
  <c r="AA198" i="35"/>
  <c r="Z198" i="35"/>
  <c r="AC197" i="35"/>
  <c r="AB197" i="35"/>
  <c r="AA197" i="35"/>
  <c r="Z197" i="35"/>
  <c r="AC196" i="35"/>
  <c r="AB196" i="35"/>
  <c r="AA196" i="35"/>
  <c r="Z196" i="35"/>
  <c r="AC191" i="35"/>
  <c r="AB191" i="35"/>
  <c r="AA191" i="35"/>
  <c r="Z191" i="35"/>
  <c r="AC190" i="35"/>
  <c r="AB190" i="35"/>
  <c r="AA190" i="35"/>
  <c r="Z190" i="35"/>
  <c r="AC189" i="35"/>
  <c r="AB189" i="35"/>
  <c r="AA189" i="35"/>
  <c r="Z189" i="35"/>
  <c r="AC188" i="35"/>
  <c r="AB188" i="35"/>
  <c r="AA188" i="35"/>
  <c r="Z188" i="35"/>
  <c r="AC187" i="35"/>
  <c r="AB187" i="35"/>
  <c r="AA187" i="35"/>
  <c r="Z187" i="35"/>
  <c r="AC186" i="35"/>
  <c r="AB186" i="35"/>
  <c r="AA186" i="35"/>
  <c r="Z186" i="35"/>
  <c r="AC185" i="35"/>
  <c r="AB185" i="35"/>
  <c r="AA185" i="35"/>
  <c r="Z185" i="35"/>
  <c r="AC184" i="35"/>
  <c r="AB184" i="35"/>
  <c r="AA184" i="35"/>
  <c r="Z184" i="35"/>
  <c r="AC179" i="35"/>
  <c r="AB179" i="35"/>
  <c r="AA179" i="35"/>
  <c r="Z179" i="35"/>
  <c r="AC178" i="35"/>
  <c r="AB178" i="35"/>
  <c r="AA178" i="35"/>
  <c r="Z178" i="35"/>
  <c r="AC177" i="35"/>
  <c r="AB177" i="35"/>
  <c r="AA177" i="35"/>
  <c r="Z177" i="35"/>
  <c r="AC176" i="35"/>
  <c r="AB176" i="35"/>
  <c r="AA176" i="35"/>
  <c r="Z176" i="35"/>
  <c r="AC175" i="35"/>
  <c r="AB175" i="35"/>
  <c r="AA175" i="35"/>
  <c r="Z175" i="35"/>
  <c r="AC174" i="35"/>
  <c r="AB174" i="35"/>
  <c r="AA174" i="35"/>
  <c r="Z174" i="35"/>
  <c r="AC173" i="35"/>
  <c r="AB173" i="35"/>
  <c r="AA173" i="35"/>
  <c r="Z173" i="35"/>
  <c r="AC172" i="35"/>
  <c r="AB172" i="35"/>
  <c r="AA172" i="35"/>
  <c r="Z172" i="35"/>
  <c r="AC161" i="35"/>
  <c r="AC162" i="35"/>
  <c r="AC163" i="35"/>
  <c r="AC164" i="35"/>
  <c r="AC165" i="35"/>
  <c r="AC166" i="35"/>
  <c r="AC167" i="35"/>
  <c r="AC160" i="35"/>
  <c r="AB160" i="35"/>
  <c r="AB161" i="35"/>
  <c r="AB162" i="35"/>
  <c r="AB163" i="35"/>
  <c r="AB164" i="35"/>
  <c r="AB165" i="35"/>
  <c r="AB166" i="35"/>
  <c r="AB167" i="35"/>
  <c r="AA161" i="35"/>
  <c r="AA162" i="35"/>
  <c r="AA163" i="35"/>
  <c r="AA164" i="35"/>
  <c r="AA165" i="35"/>
  <c r="AA166" i="35"/>
  <c r="AA167" i="35"/>
  <c r="AA160" i="35"/>
  <c r="Z160" i="35"/>
  <c r="Z161" i="35"/>
  <c r="Z162" i="35"/>
  <c r="Z163" i="35"/>
  <c r="Z164" i="35"/>
  <c r="Z165" i="35"/>
  <c r="Z166" i="35"/>
  <c r="Z167" i="35"/>
  <c r="U227" i="35"/>
  <c r="T227" i="35"/>
  <c r="S227" i="35"/>
  <c r="R227" i="35"/>
  <c r="U226" i="35"/>
  <c r="T226" i="35"/>
  <c r="S226" i="35"/>
  <c r="R226" i="35"/>
  <c r="U225" i="35"/>
  <c r="T225" i="35"/>
  <c r="S225" i="35"/>
  <c r="R225" i="35"/>
  <c r="U224" i="35"/>
  <c r="T224" i="35"/>
  <c r="S224" i="35"/>
  <c r="R224" i="35"/>
  <c r="U219" i="35"/>
  <c r="T219" i="35"/>
  <c r="S219" i="35"/>
  <c r="R219" i="35"/>
  <c r="U218" i="35"/>
  <c r="T218" i="35"/>
  <c r="S218" i="35"/>
  <c r="R218" i="35"/>
  <c r="U217" i="35"/>
  <c r="T217" i="35"/>
  <c r="S217" i="35"/>
  <c r="R217" i="35"/>
  <c r="U216" i="35"/>
  <c r="T216" i="35"/>
  <c r="S216" i="35"/>
  <c r="R216" i="35"/>
  <c r="U211" i="35"/>
  <c r="T211" i="35"/>
  <c r="S211" i="35"/>
  <c r="R211" i="35"/>
  <c r="U210" i="35"/>
  <c r="T210" i="35"/>
  <c r="S210" i="35"/>
  <c r="R210" i="35"/>
  <c r="U209" i="35"/>
  <c r="T209" i="35"/>
  <c r="S209" i="35"/>
  <c r="R209" i="35"/>
  <c r="U208" i="35"/>
  <c r="T208" i="35"/>
  <c r="S208" i="35"/>
  <c r="R208" i="35"/>
  <c r="U203" i="35"/>
  <c r="T203" i="35"/>
  <c r="S203" i="35"/>
  <c r="R203" i="35"/>
  <c r="U202" i="35"/>
  <c r="T202" i="35"/>
  <c r="S202" i="35"/>
  <c r="R202" i="35"/>
  <c r="U201" i="35"/>
  <c r="T201" i="35"/>
  <c r="S201" i="35"/>
  <c r="R201" i="35"/>
  <c r="U200" i="35"/>
  <c r="T200" i="35"/>
  <c r="S200" i="35"/>
  <c r="R200" i="35"/>
  <c r="U195" i="35"/>
  <c r="T195" i="35"/>
  <c r="S195" i="35"/>
  <c r="R195" i="35"/>
  <c r="U194" i="35"/>
  <c r="T194" i="35"/>
  <c r="S194" i="35"/>
  <c r="R194" i="35"/>
  <c r="U193" i="35"/>
  <c r="T193" i="35"/>
  <c r="S193" i="35"/>
  <c r="R193" i="35"/>
  <c r="U192" i="35"/>
  <c r="T192" i="35"/>
  <c r="S192" i="35"/>
  <c r="R192" i="35"/>
  <c r="U187" i="35"/>
  <c r="T187" i="35"/>
  <c r="S187" i="35"/>
  <c r="R187" i="35"/>
  <c r="U186" i="35"/>
  <c r="T186" i="35"/>
  <c r="S186" i="35"/>
  <c r="R186" i="35"/>
  <c r="U185" i="35"/>
  <c r="T185" i="35"/>
  <c r="S185" i="35"/>
  <c r="R185" i="35"/>
  <c r="U184" i="35"/>
  <c r="T184" i="35"/>
  <c r="S184" i="35"/>
  <c r="R184" i="35"/>
  <c r="U179" i="35"/>
  <c r="T179" i="35"/>
  <c r="S179" i="35"/>
  <c r="R179" i="35"/>
  <c r="U178" i="35"/>
  <c r="T178" i="35"/>
  <c r="S178" i="35"/>
  <c r="R178" i="35"/>
  <c r="U177" i="35"/>
  <c r="T177" i="35"/>
  <c r="S177" i="35"/>
  <c r="R177" i="35"/>
  <c r="U176" i="35"/>
  <c r="T176" i="35"/>
  <c r="S176" i="35"/>
  <c r="R176" i="35"/>
  <c r="U171" i="35"/>
  <c r="T171" i="35"/>
  <c r="S171" i="35"/>
  <c r="R171" i="35"/>
  <c r="U170" i="35"/>
  <c r="T170" i="35"/>
  <c r="S170" i="35"/>
  <c r="R170" i="35"/>
  <c r="U169" i="35"/>
  <c r="T169" i="35"/>
  <c r="S169" i="35"/>
  <c r="R169" i="35"/>
  <c r="U168" i="35"/>
  <c r="T168" i="35"/>
  <c r="S168" i="35"/>
  <c r="R168" i="35"/>
  <c r="U161" i="35"/>
  <c r="U162" i="35"/>
  <c r="U163" i="35"/>
  <c r="U160" i="35"/>
  <c r="T160" i="35"/>
  <c r="T161" i="35"/>
  <c r="T162" i="35"/>
  <c r="T163" i="35"/>
  <c r="S161" i="35"/>
  <c r="S162" i="35"/>
  <c r="S163" i="35"/>
  <c r="S160" i="35"/>
  <c r="R160" i="35"/>
  <c r="R161" i="35"/>
  <c r="R162" i="35"/>
  <c r="R163" i="35"/>
  <c r="O227" i="35"/>
  <c r="N227" i="35"/>
  <c r="M227" i="35"/>
  <c r="L227" i="35"/>
  <c r="K227" i="35"/>
  <c r="J227" i="35"/>
  <c r="O226" i="35"/>
  <c r="N226" i="35"/>
  <c r="M226" i="35"/>
  <c r="L226" i="35"/>
  <c r="K226" i="35"/>
  <c r="J226" i="35"/>
  <c r="O225" i="35"/>
  <c r="N225" i="35"/>
  <c r="M225" i="35"/>
  <c r="L225" i="35"/>
  <c r="K225" i="35"/>
  <c r="J225" i="35"/>
  <c r="O224" i="35"/>
  <c r="N224" i="35"/>
  <c r="M224" i="35"/>
  <c r="L224" i="35"/>
  <c r="K224" i="35"/>
  <c r="J224" i="35"/>
  <c r="O219" i="35"/>
  <c r="N219" i="35"/>
  <c r="M219" i="35"/>
  <c r="L219" i="35"/>
  <c r="K219" i="35"/>
  <c r="J219" i="35"/>
  <c r="O218" i="35"/>
  <c r="N218" i="35"/>
  <c r="M218" i="35"/>
  <c r="L218" i="35"/>
  <c r="K218" i="35"/>
  <c r="J218" i="35"/>
  <c r="O217" i="35"/>
  <c r="N217" i="35"/>
  <c r="M217" i="35"/>
  <c r="L217" i="35"/>
  <c r="K217" i="35"/>
  <c r="J217" i="35"/>
  <c r="O216" i="35"/>
  <c r="N216" i="35"/>
  <c r="M216" i="35"/>
  <c r="L216" i="35"/>
  <c r="K216" i="35"/>
  <c r="J216" i="35"/>
  <c r="O211" i="35"/>
  <c r="N211" i="35"/>
  <c r="M211" i="35"/>
  <c r="L211" i="35"/>
  <c r="K211" i="35"/>
  <c r="J211" i="35"/>
  <c r="O210" i="35"/>
  <c r="N210" i="35"/>
  <c r="M210" i="35"/>
  <c r="L210" i="35"/>
  <c r="K210" i="35"/>
  <c r="J210" i="35"/>
  <c r="O209" i="35"/>
  <c r="N209" i="35"/>
  <c r="M209" i="35"/>
  <c r="L209" i="35"/>
  <c r="K209" i="35"/>
  <c r="J209" i="35"/>
  <c r="O208" i="35"/>
  <c r="N208" i="35"/>
  <c r="M208" i="35"/>
  <c r="L208" i="35"/>
  <c r="K208" i="35"/>
  <c r="J208" i="35"/>
  <c r="O203" i="35"/>
  <c r="N203" i="35"/>
  <c r="M203" i="35"/>
  <c r="L203" i="35"/>
  <c r="K203" i="35"/>
  <c r="J203" i="35"/>
  <c r="O202" i="35"/>
  <c r="N202" i="35"/>
  <c r="M202" i="35"/>
  <c r="L202" i="35"/>
  <c r="K202" i="35"/>
  <c r="J202" i="35"/>
  <c r="O201" i="35"/>
  <c r="N201" i="35"/>
  <c r="M201" i="35"/>
  <c r="L201" i="35"/>
  <c r="K201" i="35"/>
  <c r="J201" i="35"/>
  <c r="O200" i="35"/>
  <c r="N200" i="35"/>
  <c r="M200" i="35"/>
  <c r="L200" i="35"/>
  <c r="K200" i="35"/>
  <c r="J200" i="35"/>
  <c r="O195" i="35"/>
  <c r="N195" i="35"/>
  <c r="M195" i="35"/>
  <c r="L195" i="35"/>
  <c r="K195" i="35"/>
  <c r="J195" i="35"/>
  <c r="O194" i="35"/>
  <c r="N194" i="35"/>
  <c r="M194" i="35"/>
  <c r="L194" i="35"/>
  <c r="K194" i="35"/>
  <c r="J194" i="35"/>
  <c r="O193" i="35"/>
  <c r="N193" i="35"/>
  <c r="M193" i="35"/>
  <c r="L193" i="35"/>
  <c r="K193" i="35"/>
  <c r="J193" i="35"/>
  <c r="O192" i="35"/>
  <c r="N192" i="35"/>
  <c r="M192" i="35"/>
  <c r="L192" i="35"/>
  <c r="K192" i="35"/>
  <c r="J192" i="35"/>
  <c r="O187" i="35"/>
  <c r="N187" i="35"/>
  <c r="M187" i="35"/>
  <c r="L187" i="35"/>
  <c r="K187" i="35"/>
  <c r="J187" i="35"/>
  <c r="O186" i="35"/>
  <c r="N186" i="35"/>
  <c r="M186" i="35"/>
  <c r="L186" i="35"/>
  <c r="K186" i="35"/>
  <c r="J186" i="35"/>
  <c r="O185" i="35"/>
  <c r="N185" i="35"/>
  <c r="M185" i="35"/>
  <c r="L185" i="35"/>
  <c r="K185" i="35"/>
  <c r="J185" i="35"/>
  <c r="O184" i="35"/>
  <c r="N184" i="35"/>
  <c r="M184" i="35"/>
  <c r="L184" i="35"/>
  <c r="K184" i="35"/>
  <c r="J184" i="35"/>
  <c r="O179" i="35"/>
  <c r="N179" i="35"/>
  <c r="M179" i="35"/>
  <c r="L179" i="35"/>
  <c r="K179" i="35"/>
  <c r="J179" i="35"/>
  <c r="O178" i="35"/>
  <c r="N178" i="35"/>
  <c r="M178" i="35"/>
  <c r="L178" i="35"/>
  <c r="K178" i="35"/>
  <c r="J178" i="35"/>
  <c r="O177" i="35"/>
  <c r="N177" i="35"/>
  <c r="M177" i="35"/>
  <c r="L177" i="35"/>
  <c r="K177" i="35"/>
  <c r="J177" i="35"/>
  <c r="O176" i="35"/>
  <c r="N176" i="35"/>
  <c r="M176" i="35"/>
  <c r="L176" i="35"/>
  <c r="K176" i="35"/>
  <c r="J176" i="35"/>
  <c r="O171" i="35"/>
  <c r="N171" i="35"/>
  <c r="M171" i="35"/>
  <c r="L171" i="35"/>
  <c r="K171" i="35"/>
  <c r="J171" i="35"/>
  <c r="O170" i="35"/>
  <c r="N170" i="35"/>
  <c r="M170" i="35"/>
  <c r="L170" i="35"/>
  <c r="K170" i="35"/>
  <c r="J170" i="35"/>
  <c r="O169" i="35"/>
  <c r="N169" i="35"/>
  <c r="M169" i="35"/>
  <c r="L169" i="35"/>
  <c r="K169" i="35"/>
  <c r="J169" i="35"/>
  <c r="O168" i="35"/>
  <c r="N168" i="35"/>
  <c r="M168" i="35"/>
  <c r="L168" i="35"/>
  <c r="K168" i="35"/>
  <c r="J168" i="35"/>
  <c r="O161" i="35"/>
  <c r="O162" i="35"/>
  <c r="O163" i="35"/>
  <c r="O160" i="35"/>
  <c r="N160" i="35"/>
  <c r="N161" i="35"/>
  <c r="N162" i="35"/>
  <c r="N163" i="35"/>
  <c r="M161" i="35"/>
  <c r="M162" i="35"/>
  <c r="M163" i="35"/>
  <c r="M160" i="35"/>
  <c r="L160" i="35"/>
  <c r="L161" i="35"/>
  <c r="L162" i="35"/>
  <c r="L163" i="35"/>
  <c r="K161" i="35"/>
  <c r="K162" i="35"/>
  <c r="K163" i="35"/>
  <c r="K160" i="35"/>
  <c r="J160" i="35"/>
  <c r="J161" i="35"/>
  <c r="J162" i="35"/>
  <c r="J163" i="35"/>
  <c r="G227" i="35"/>
  <c r="F227" i="35"/>
  <c r="E227" i="35"/>
  <c r="D227" i="35"/>
  <c r="C227" i="35"/>
  <c r="B227" i="35"/>
  <c r="G226" i="35"/>
  <c r="F226" i="35"/>
  <c r="E226" i="35"/>
  <c r="D226" i="35"/>
  <c r="C226" i="35"/>
  <c r="B226" i="35"/>
  <c r="G225" i="35"/>
  <c r="F225" i="35"/>
  <c r="E225" i="35"/>
  <c r="D225" i="35"/>
  <c r="C225" i="35"/>
  <c r="B225" i="35"/>
  <c r="G224" i="35"/>
  <c r="F224" i="35"/>
  <c r="E224" i="35"/>
  <c r="D224" i="35"/>
  <c r="C224" i="35"/>
  <c r="B224" i="35"/>
  <c r="G219" i="35"/>
  <c r="F219" i="35"/>
  <c r="E219" i="35"/>
  <c r="D219" i="35"/>
  <c r="C219" i="35"/>
  <c r="B219" i="35"/>
  <c r="G218" i="35"/>
  <c r="F218" i="35"/>
  <c r="E218" i="35"/>
  <c r="D218" i="35"/>
  <c r="C218" i="35"/>
  <c r="B218" i="35"/>
  <c r="G217" i="35"/>
  <c r="F217" i="35"/>
  <c r="E217" i="35"/>
  <c r="D217" i="35"/>
  <c r="C217" i="35"/>
  <c r="B217" i="35"/>
  <c r="G216" i="35"/>
  <c r="F216" i="35"/>
  <c r="E216" i="35"/>
  <c r="D216" i="35"/>
  <c r="C216" i="35"/>
  <c r="B216" i="35"/>
  <c r="G211" i="35"/>
  <c r="F211" i="35"/>
  <c r="E211" i="35"/>
  <c r="D211" i="35"/>
  <c r="C211" i="35"/>
  <c r="B211" i="35"/>
  <c r="G210" i="35"/>
  <c r="F210" i="35"/>
  <c r="E210" i="35"/>
  <c r="D210" i="35"/>
  <c r="C210" i="35"/>
  <c r="B210" i="35"/>
  <c r="G209" i="35"/>
  <c r="F209" i="35"/>
  <c r="E209" i="35"/>
  <c r="D209" i="35"/>
  <c r="C209" i="35"/>
  <c r="B209" i="35"/>
  <c r="G208" i="35"/>
  <c r="F208" i="35"/>
  <c r="E208" i="35"/>
  <c r="D208" i="35"/>
  <c r="C208" i="35"/>
  <c r="B208" i="35"/>
  <c r="G203" i="35"/>
  <c r="F203" i="35"/>
  <c r="E203" i="35"/>
  <c r="D203" i="35"/>
  <c r="C203" i="35"/>
  <c r="B203" i="35"/>
  <c r="G202" i="35"/>
  <c r="F202" i="35"/>
  <c r="E202" i="35"/>
  <c r="D202" i="35"/>
  <c r="C202" i="35"/>
  <c r="B202" i="35"/>
  <c r="G201" i="35"/>
  <c r="F201" i="35"/>
  <c r="E201" i="35"/>
  <c r="D201" i="35"/>
  <c r="C201" i="35"/>
  <c r="B201" i="35"/>
  <c r="G200" i="35"/>
  <c r="F200" i="35"/>
  <c r="E200" i="35"/>
  <c r="D200" i="35"/>
  <c r="C200" i="35"/>
  <c r="B200" i="35"/>
  <c r="G195" i="35"/>
  <c r="F195" i="35"/>
  <c r="E195" i="35"/>
  <c r="D195" i="35"/>
  <c r="C195" i="35"/>
  <c r="B195" i="35"/>
  <c r="G194" i="35"/>
  <c r="F194" i="35"/>
  <c r="E194" i="35"/>
  <c r="D194" i="35"/>
  <c r="C194" i="35"/>
  <c r="B194" i="35"/>
  <c r="G193" i="35"/>
  <c r="F193" i="35"/>
  <c r="E193" i="35"/>
  <c r="D193" i="35"/>
  <c r="C193" i="35"/>
  <c r="B193" i="35"/>
  <c r="G192" i="35"/>
  <c r="F192" i="35"/>
  <c r="E192" i="35"/>
  <c r="D192" i="35"/>
  <c r="C192" i="35"/>
  <c r="B192" i="35"/>
  <c r="G187" i="35"/>
  <c r="F187" i="35"/>
  <c r="E187" i="35"/>
  <c r="D187" i="35"/>
  <c r="C187" i="35"/>
  <c r="B187" i="35"/>
  <c r="G186" i="35"/>
  <c r="F186" i="35"/>
  <c r="E186" i="35"/>
  <c r="D186" i="35"/>
  <c r="C186" i="35"/>
  <c r="B186" i="35"/>
  <c r="G185" i="35"/>
  <c r="F185" i="35"/>
  <c r="E185" i="35"/>
  <c r="D185" i="35"/>
  <c r="C185" i="35"/>
  <c r="B185" i="35"/>
  <c r="G184" i="35"/>
  <c r="F184" i="35"/>
  <c r="E184" i="35"/>
  <c r="D184" i="35"/>
  <c r="C184" i="35"/>
  <c r="B184" i="35"/>
  <c r="G179" i="35"/>
  <c r="F179" i="35"/>
  <c r="E179" i="35"/>
  <c r="D179" i="35"/>
  <c r="C179" i="35"/>
  <c r="B179" i="35"/>
  <c r="G178" i="35"/>
  <c r="F178" i="35"/>
  <c r="E178" i="35"/>
  <c r="D178" i="35"/>
  <c r="C178" i="35"/>
  <c r="B178" i="35"/>
  <c r="G177" i="35"/>
  <c r="F177" i="35"/>
  <c r="E177" i="35"/>
  <c r="D177" i="35"/>
  <c r="C177" i="35"/>
  <c r="B177" i="35"/>
  <c r="G176" i="35"/>
  <c r="F176" i="35"/>
  <c r="E176" i="35"/>
  <c r="D176" i="35"/>
  <c r="C176" i="35"/>
  <c r="B176" i="35"/>
  <c r="G171" i="35"/>
  <c r="F171" i="35"/>
  <c r="E171" i="35"/>
  <c r="D171" i="35"/>
  <c r="C171" i="35"/>
  <c r="B171" i="35"/>
  <c r="G170" i="35"/>
  <c r="F170" i="35"/>
  <c r="E170" i="35"/>
  <c r="D170" i="35"/>
  <c r="C170" i="35"/>
  <c r="B170" i="35"/>
  <c r="G169" i="35"/>
  <c r="F169" i="35"/>
  <c r="E169" i="35"/>
  <c r="D169" i="35"/>
  <c r="C169" i="35"/>
  <c r="B169" i="35"/>
  <c r="G168" i="35"/>
  <c r="F168" i="35"/>
  <c r="E168" i="35"/>
  <c r="D168" i="35"/>
  <c r="C168" i="35"/>
  <c r="B168" i="35"/>
  <c r="G161" i="35"/>
  <c r="G162" i="35"/>
  <c r="G163" i="35"/>
  <c r="G160" i="35"/>
  <c r="F160" i="35"/>
  <c r="F161" i="35"/>
  <c r="F162" i="35"/>
  <c r="F163" i="35"/>
  <c r="E161" i="35"/>
  <c r="E162" i="35"/>
  <c r="E163" i="35"/>
  <c r="D161" i="35"/>
  <c r="D162" i="35"/>
  <c r="D163" i="35"/>
  <c r="D160" i="35"/>
  <c r="C161" i="35"/>
  <c r="C162" i="35"/>
  <c r="C163" i="35"/>
  <c r="C160" i="35"/>
  <c r="B160" i="35"/>
  <c r="B161" i="35"/>
  <c r="B162" i="35"/>
  <c r="B163" i="35"/>
  <c r="R118" i="35"/>
  <c r="Q118" i="35"/>
  <c r="T114" i="35"/>
  <c r="S114" i="35"/>
  <c r="R114" i="35"/>
  <c r="Q114" i="35"/>
  <c r="T113" i="35"/>
  <c r="S113" i="35"/>
  <c r="R113" i="35"/>
  <c r="Q113" i="35"/>
  <c r="T112" i="35"/>
  <c r="S112" i="35"/>
  <c r="R112" i="35"/>
  <c r="Q112" i="35"/>
  <c r="R105" i="35"/>
  <c r="Q105" i="35"/>
  <c r="T101" i="35"/>
  <c r="S101" i="35"/>
  <c r="R101" i="35"/>
  <c r="Q101" i="35"/>
  <c r="T100" i="35"/>
  <c r="S100" i="35"/>
  <c r="R100" i="35"/>
  <c r="Q100" i="35"/>
  <c r="T99" i="35"/>
  <c r="S99" i="35"/>
  <c r="R99" i="35"/>
  <c r="Q99" i="35"/>
  <c r="R92" i="35"/>
  <c r="Q92" i="35"/>
  <c r="T88" i="35"/>
  <c r="S88" i="35"/>
  <c r="R88" i="35"/>
  <c r="Q88" i="35"/>
  <c r="T87" i="35"/>
  <c r="S87" i="35"/>
  <c r="R87" i="35"/>
  <c r="Q87" i="35"/>
  <c r="T86" i="35"/>
  <c r="S86" i="35"/>
  <c r="R86" i="35"/>
  <c r="Q86" i="35"/>
  <c r="R79" i="35"/>
  <c r="Q79" i="35"/>
  <c r="T75" i="35"/>
  <c r="S75" i="35"/>
  <c r="R75" i="35"/>
  <c r="Q75" i="35"/>
  <c r="T74" i="35"/>
  <c r="S74" i="35"/>
  <c r="R74" i="35"/>
  <c r="Q74" i="35"/>
  <c r="T73" i="35"/>
  <c r="S73" i="35"/>
  <c r="R73" i="35"/>
  <c r="Q73" i="35"/>
  <c r="R66" i="35"/>
  <c r="Q66" i="35"/>
  <c r="T62" i="35"/>
  <c r="S62" i="35"/>
  <c r="R62" i="35"/>
  <c r="Q62" i="35"/>
  <c r="T61" i="35"/>
  <c r="S61" i="35"/>
  <c r="R61" i="35"/>
  <c r="Q61" i="35"/>
  <c r="T60" i="35"/>
  <c r="S60" i="35"/>
  <c r="R60" i="35"/>
  <c r="Q60" i="35"/>
  <c r="R53" i="35"/>
  <c r="Q53" i="35"/>
  <c r="T49" i="35"/>
  <c r="S49" i="35"/>
  <c r="R49" i="35"/>
  <c r="Q49" i="35"/>
  <c r="T48" i="35"/>
  <c r="S48" i="35"/>
  <c r="R48" i="35"/>
  <c r="Q48" i="35"/>
  <c r="T47" i="35"/>
  <c r="S47" i="35"/>
  <c r="R47" i="35"/>
  <c r="Q47" i="35"/>
  <c r="R40" i="35"/>
  <c r="Q40" i="35"/>
  <c r="T36" i="35"/>
  <c r="S36" i="35"/>
  <c r="R36" i="35"/>
  <c r="Q36" i="35"/>
  <c r="T35" i="35"/>
  <c r="S35" i="35"/>
  <c r="R35" i="35"/>
  <c r="Q35" i="35"/>
  <c r="T34" i="35"/>
  <c r="S34" i="35"/>
  <c r="R34" i="35"/>
  <c r="Q34" i="35"/>
  <c r="R27" i="35"/>
  <c r="Q27" i="35"/>
  <c r="T23" i="35"/>
  <c r="S23" i="35"/>
  <c r="R23" i="35"/>
  <c r="Q23" i="35"/>
  <c r="T22" i="35"/>
  <c r="S22" i="35"/>
  <c r="R22" i="35"/>
  <c r="Q22" i="35"/>
  <c r="T21" i="35"/>
  <c r="S21" i="35"/>
  <c r="R21" i="35"/>
  <c r="Q21" i="35"/>
  <c r="R14" i="35"/>
  <c r="Q14" i="35"/>
  <c r="T9" i="35"/>
  <c r="T10" i="35"/>
  <c r="T8" i="35"/>
  <c r="S8" i="35"/>
  <c r="S9" i="35"/>
  <c r="S10" i="35"/>
  <c r="R9" i="35"/>
  <c r="R10" i="35"/>
  <c r="R8" i="35"/>
  <c r="Q8" i="35"/>
  <c r="Q9" i="35"/>
  <c r="Q10" i="35"/>
  <c r="L119" i="35"/>
  <c r="K119" i="35"/>
  <c r="J119" i="35"/>
  <c r="I119" i="35"/>
  <c r="L118" i="35"/>
  <c r="K118" i="35"/>
  <c r="J118" i="35"/>
  <c r="I118" i="35"/>
  <c r="L117" i="35"/>
  <c r="K117" i="35"/>
  <c r="J117" i="35"/>
  <c r="I117" i="35"/>
  <c r="L116" i="35"/>
  <c r="K116" i="35"/>
  <c r="J116" i="35"/>
  <c r="I116" i="35"/>
  <c r="L115" i="35"/>
  <c r="K115" i="35"/>
  <c r="J115" i="35"/>
  <c r="I115" i="35"/>
  <c r="L114" i="35"/>
  <c r="K114" i="35"/>
  <c r="J114" i="35"/>
  <c r="I114" i="35"/>
  <c r="L113" i="35"/>
  <c r="K113" i="35"/>
  <c r="J113" i="35"/>
  <c r="I113" i="35"/>
  <c r="L112" i="35"/>
  <c r="K112" i="35"/>
  <c r="J112" i="35"/>
  <c r="I112" i="35"/>
  <c r="L106" i="35"/>
  <c r="K106" i="35"/>
  <c r="J106" i="35"/>
  <c r="I106" i="35"/>
  <c r="L105" i="35"/>
  <c r="K105" i="35"/>
  <c r="J105" i="35"/>
  <c r="I105" i="35"/>
  <c r="L104" i="35"/>
  <c r="K104" i="35"/>
  <c r="J104" i="35"/>
  <c r="I104" i="35"/>
  <c r="L103" i="35"/>
  <c r="K103" i="35"/>
  <c r="J103" i="35"/>
  <c r="I103" i="35"/>
  <c r="L102" i="35"/>
  <c r="K102" i="35"/>
  <c r="J102" i="35"/>
  <c r="I102" i="35"/>
  <c r="L101" i="35"/>
  <c r="K101" i="35"/>
  <c r="J101" i="35"/>
  <c r="I101" i="35"/>
  <c r="L100" i="35"/>
  <c r="K100" i="35"/>
  <c r="J100" i="35"/>
  <c r="I100" i="35"/>
  <c r="L99" i="35"/>
  <c r="K99" i="35"/>
  <c r="J99" i="35"/>
  <c r="I99" i="35"/>
  <c r="L93" i="35"/>
  <c r="K93" i="35"/>
  <c r="J93" i="35"/>
  <c r="I93" i="35"/>
  <c r="L92" i="35"/>
  <c r="K92" i="35"/>
  <c r="J92" i="35"/>
  <c r="I92" i="35"/>
  <c r="L91" i="35"/>
  <c r="K91" i="35"/>
  <c r="J91" i="35"/>
  <c r="I91" i="35"/>
  <c r="L90" i="35"/>
  <c r="K90" i="35"/>
  <c r="J90" i="35"/>
  <c r="I90" i="35"/>
  <c r="L89" i="35"/>
  <c r="K89" i="35"/>
  <c r="J89" i="35"/>
  <c r="I89" i="35"/>
  <c r="L88" i="35"/>
  <c r="K88" i="35"/>
  <c r="J88" i="35"/>
  <c r="I88" i="35"/>
  <c r="L87" i="35"/>
  <c r="K87" i="35"/>
  <c r="J87" i="35"/>
  <c r="I87" i="35"/>
  <c r="L86" i="35"/>
  <c r="K86" i="35"/>
  <c r="J86" i="35"/>
  <c r="I86" i="35"/>
  <c r="L80" i="35"/>
  <c r="K80" i="35"/>
  <c r="J80" i="35"/>
  <c r="I80" i="35"/>
  <c r="L79" i="35"/>
  <c r="K79" i="35"/>
  <c r="J79" i="35"/>
  <c r="I79" i="35"/>
  <c r="L78" i="35"/>
  <c r="K78" i="35"/>
  <c r="J78" i="35"/>
  <c r="I78" i="35"/>
  <c r="L77" i="35"/>
  <c r="K77" i="35"/>
  <c r="J77" i="35"/>
  <c r="I77" i="35"/>
  <c r="L76" i="35"/>
  <c r="K76" i="35"/>
  <c r="J76" i="35"/>
  <c r="I76" i="35"/>
  <c r="L75" i="35"/>
  <c r="K75" i="35"/>
  <c r="J75" i="35"/>
  <c r="I75" i="35"/>
  <c r="L74" i="35"/>
  <c r="K74" i="35"/>
  <c r="J74" i="35"/>
  <c r="I74" i="35"/>
  <c r="L73" i="35"/>
  <c r="K73" i="35"/>
  <c r="J73" i="35"/>
  <c r="I73" i="35"/>
  <c r="L67" i="35"/>
  <c r="K67" i="35"/>
  <c r="J67" i="35"/>
  <c r="I67" i="35"/>
  <c r="L66" i="35"/>
  <c r="K66" i="35"/>
  <c r="J66" i="35"/>
  <c r="I66" i="35"/>
  <c r="L65" i="35"/>
  <c r="K65" i="35"/>
  <c r="J65" i="35"/>
  <c r="I65" i="35"/>
  <c r="L64" i="35"/>
  <c r="K64" i="35"/>
  <c r="J64" i="35"/>
  <c r="I64" i="35"/>
  <c r="L63" i="35"/>
  <c r="K63" i="35"/>
  <c r="J63" i="35"/>
  <c r="I63" i="35"/>
  <c r="L62" i="35"/>
  <c r="K62" i="35"/>
  <c r="J62" i="35"/>
  <c r="I62" i="35"/>
  <c r="L61" i="35"/>
  <c r="K61" i="35"/>
  <c r="J61" i="35"/>
  <c r="I61" i="35"/>
  <c r="L60" i="35"/>
  <c r="K60" i="35"/>
  <c r="J60" i="35"/>
  <c r="I60" i="35"/>
  <c r="L54" i="35"/>
  <c r="K54" i="35"/>
  <c r="J54" i="35"/>
  <c r="I54" i="35"/>
  <c r="L53" i="35"/>
  <c r="K53" i="35"/>
  <c r="J53" i="35"/>
  <c r="I53" i="35"/>
  <c r="L52" i="35"/>
  <c r="K52" i="35"/>
  <c r="J52" i="35"/>
  <c r="I52" i="35"/>
  <c r="L51" i="35"/>
  <c r="K51" i="35"/>
  <c r="J51" i="35"/>
  <c r="I51" i="35"/>
  <c r="L50" i="35"/>
  <c r="K50" i="35"/>
  <c r="J50" i="35"/>
  <c r="I50" i="35"/>
  <c r="L49" i="35"/>
  <c r="K49" i="35"/>
  <c r="J49" i="35"/>
  <c r="I49" i="35"/>
  <c r="L48" i="35"/>
  <c r="K48" i="35"/>
  <c r="J48" i="35"/>
  <c r="I48" i="35"/>
  <c r="L47" i="35"/>
  <c r="K47" i="35"/>
  <c r="J47" i="35"/>
  <c r="I47" i="35"/>
  <c r="L41" i="35"/>
  <c r="K41" i="35"/>
  <c r="J41" i="35"/>
  <c r="I41" i="35"/>
  <c r="L40" i="35"/>
  <c r="K40" i="35"/>
  <c r="J40" i="35"/>
  <c r="I40" i="35"/>
  <c r="L39" i="35"/>
  <c r="K39" i="35"/>
  <c r="J39" i="35"/>
  <c r="I39" i="35"/>
  <c r="L38" i="35"/>
  <c r="K38" i="35"/>
  <c r="J38" i="35"/>
  <c r="I38" i="35"/>
  <c r="L37" i="35"/>
  <c r="K37" i="35"/>
  <c r="J37" i="35"/>
  <c r="I37" i="35"/>
  <c r="L36" i="35"/>
  <c r="K36" i="35"/>
  <c r="J36" i="35"/>
  <c r="I36" i="35"/>
  <c r="L35" i="35"/>
  <c r="K35" i="35"/>
  <c r="J35" i="35"/>
  <c r="I35" i="35"/>
  <c r="L34" i="35"/>
  <c r="K34" i="35"/>
  <c r="J34" i="35"/>
  <c r="I34" i="35"/>
  <c r="L28" i="35"/>
  <c r="K28" i="35"/>
  <c r="J28" i="35"/>
  <c r="I28" i="35"/>
  <c r="L27" i="35"/>
  <c r="K27" i="35"/>
  <c r="J27" i="35"/>
  <c r="I27" i="35"/>
  <c r="L26" i="35"/>
  <c r="K26" i="35"/>
  <c r="J26" i="35"/>
  <c r="I26" i="35"/>
  <c r="L25" i="35"/>
  <c r="K25" i="35"/>
  <c r="J25" i="35"/>
  <c r="I25" i="35"/>
  <c r="L24" i="35"/>
  <c r="K24" i="35"/>
  <c r="J24" i="35"/>
  <c r="I24" i="35"/>
  <c r="L23" i="35"/>
  <c r="K23" i="35"/>
  <c r="J23" i="35"/>
  <c r="I23" i="35"/>
  <c r="L22" i="35"/>
  <c r="K22" i="35"/>
  <c r="J22" i="35"/>
  <c r="I22" i="35"/>
  <c r="L21" i="35"/>
  <c r="K21" i="35"/>
  <c r="J21" i="35"/>
  <c r="I21" i="35"/>
  <c r="L9" i="35"/>
  <c r="L10" i="35"/>
  <c r="L11" i="35"/>
  <c r="L12" i="35"/>
  <c r="L13" i="35"/>
  <c r="L14" i="35"/>
  <c r="L15" i="35"/>
  <c r="L8" i="35"/>
  <c r="K8" i="35"/>
  <c r="K9" i="35"/>
  <c r="K10" i="35"/>
  <c r="K11" i="35"/>
  <c r="K12" i="35"/>
  <c r="K13" i="35"/>
  <c r="K14" i="35"/>
  <c r="K15" i="35"/>
  <c r="J9" i="35"/>
  <c r="J10" i="35"/>
  <c r="J11" i="35"/>
  <c r="J12" i="35"/>
  <c r="J13" i="35"/>
  <c r="J14" i="35"/>
  <c r="J15" i="35"/>
  <c r="J8" i="35"/>
  <c r="I8" i="35"/>
  <c r="I9" i="35"/>
  <c r="I10" i="35"/>
  <c r="I11" i="35"/>
  <c r="I12" i="35"/>
  <c r="I13" i="35"/>
  <c r="I14" i="35"/>
  <c r="I15" i="35"/>
  <c r="E115" i="35"/>
  <c r="D115" i="35"/>
  <c r="C115" i="35"/>
  <c r="B115" i="35"/>
  <c r="E114" i="35"/>
  <c r="D114" i="35"/>
  <c r="C114" i="35"/>
  <c r="B114" i="35"/>
  <c r="E113" i="35"/>
  <c r="D113" i="35"/>
  <c r="C113" i="35"/>
  <c r="B113" i="35"/>
  <c r="E112" i="35"/>
  <c r="D112" i="35"/>
  <c r="C112" i="35"/>
  <c r="B112" i="35"/>
  <c r="E102" i="35"/>
  <c r="D102" i="35"/>
  <c r="C102" i="35"/>
  <c r="B102" i="35"/>
  <c r="E101" i="35"/>
  <c r="D101" i="35"/>
  <c r="C101" i="35"/>
  <c r="B101" i="35"/>
  <c r="E100" i="35"/>
  <c r="D100" i="35"/>
  <c r="C100" i="35"/>
  <c r="B100" i="35"/>
  <c r="E99" i="35"/>
  <c r="D99" i="35"/>
  <c r="C99" i="35"/>
  <c r="B99" i="35"/>
  <c r="E89" i="35"/>
  <c r="D89" i="35"/>
  <c r="C89" i="35"/>
  <c r="B89" i="35"/>
  <c r="E88" i="35"/>
  <c r="D88" i="35"/>
  <c r="C88" i="35"/>
  <c r="B88" i="35"/>
  <c r="E87" i="35"/>
  <c r="D87" i="35"/>
  <c r="C87" i="35"/>
  <c r="B87" i="35"/>
  <c r="E86" i="35"/>
  <c r="D86" i="35"/>
  <c r="C86" i="35"/>
  <c r="B86" i="35"/>
  <c r="E76" i="35"/>
  <c r="D76" i="35"/>
  <c r="C76" i="35"/>
  <c r="B76" i="35"/>
  <c r="E75" i="35"/>
  <c r="D75" i="35"/>
  <c r="C75" i="35"/>
  <c r="B75" i="35"/>
  <c r="E74" i="35"/>
  <c r="D74" i="35"/>
  <c r="C74" i="35"/>
  <c r="B74" i="35"/>
  <c r="E73" i="35"/>
  <c r="D73" i="35"/>
  <c r="C73" i="35"/>
  <c r="B73" i="35"/>
  <c r="E63" i="35"/>
  <c r="D63" i="35"/>
  <c r="C63" i="35"/>
  <c r="B63" i="35"/>
  <c r="E62" i="35"/>
  <c r="D62" i="35"/>
  <c r="C62" i="35"/>
  <c r="B62" i="35"/>
  <c r="E61" i="35"/>
  <c r="D61" i="35"/>
  <c r="C61" i="35"/>
  <c r="B61" i="35"/>
  <c r="E60" i="35"/>
  <c r="D60" i="35"/>
  <c r="C60" i="35"/>
  <c r="B60" i="35"/>
  <c r="E50" i="35"/>
  <c r="D50" i="35"/>
  <c r="C50" i="35"/>
  <c r="B50" i="35"/>
  <c r="E49" i="35"/>
  <c r="D49" i="35"/>
  <c r="C49" i="35"/>
  <c r="B49" i="35"/>
  <c r="E48" i="35"/>
  <c r="D48" i="35"/>
  <c r="C48" i="35"/>
  <c r="B48" i="35"/>
  <c r="E47" i="35"/>
  <c r="D47" i="35"/>
  <c r="C47" i="35"/>
  <c r="B47" i="35"/>
  <c r="E37" i="35"/>
  <c r="D37" i="35"/>
  <c r="C37" i="35"/>
  <c r="B37" i="35"/>
  <c r="E36" i="35"/>
  <c r="D36" i="35"/>
  <c r="C36" i="35"/>
  <c r="B36" i="35"/>
  <c r="E35" i="35"/>
  <c r="D35" i="35"/>
  <c r="C35" i="35"/>
  <c r="B35" i="35"/>
  <c r="E34" i="35"/>
  <c r="D34" i="35"/>
  <c r="C34" i="35"/>
  <c r="B34" i="35"/>
  <c r="E24" i="35"/>
  <c r="D24" i="35"/>
  <c r="C24" i="35"/>
  <c r="B24" i="35"/>
  <c r="E23" i="35"/>
  <c r="D23" i="35"/>
  <c r="C23" i="35"/>
  <c r="B23" i="35"/>
  <c r="E22" i="35"/>
  <c r="D22" i="35"/>
  <c r="C22" i="35"/>
  <c r="B22" i="35"/>
  <c r="E21" i="35"/>
  <c r="D21" i="35"/>
  <c r="C21" i="35"/>
  <c r="B21" i="35"/>
  <c r="E9" i="35"/>
  <c r="E10" i="35"/>
  <c r="E11" i="35"/>
  <c r="E8" i="35"/>
  <c r="D8" i="35"/>
  <c r="D9" i="35"/>
  <c r="D10" i="35"/>
  <c r="D11" i="35"/>
  <c r="C9" i="35"/>
  <c r="C10" i="35"/>
  <c r="C11" i="35"/>
  <c r="C8" i="35"/>
  <c r="B8" i="35"/>
  <c r="B9" i="35"/>
  <c r="B10" i="35"/>
  <c r="B11" i="35"/>
  <c r="C2" i="35"/>
  <c r="AE508" i="35" l="1"/>
  <c r="AD508" i="35"/>
  <c r="AE507" i="35"/>
  <c r="AD507" i="35"/>
  <c r="AE506" i="35"/>
  <c r="AD506" i="35"/>
  <c r="AE505" i="35"/>
  <c r="AD505" i="35"/>
  <c r="AE504" i="35"/>
  <c r="AD504" i="35"/>
  <c r="AE503" i="35"/>
  <c r="AD503" i="35"/>
  <c r="AE502" i="35"/>
  <c r="AD502" i="35"/>
  <c r="AE501" i="35"/>
  <c r="AD501" i="35"/>
  <c r="AE500" i="35"/>
  <c r="AD500" i="35"/>
  <c r="AE499" i="35"/>
  <c r="AD499" i="35"/>
  <c r="AE498" i="35"/>
  <c r="AD498" i="35"/>
  <c r="AE497" i="35"/>
  <c r="I417" i="35"/>
  <c r="H417" i="35"/>
  <c r="G417" i="35"/>
  <c r="F417" i="35"/>
  <c r="E417" i="35"/>
  <c r="D417" i="35"/>
  <c r="C417" i="35"/>
  <c r="B417" i="35"/>
  <c r="I416" i="35"/>
  <c r="H416" i="35"/>
  <c r="G416" i="35"/>
  <c r="F416" i="35"/>
  <c r="E416" i="35"/>
  <c r="D416" i="35"/>
  <c r="C416" i="35"/>
  <c r="B416" i="35"/>
  <c r="I415" i="35"/>
  <c r="H415" i="35"/>
  <c r="G415" i="35"/>
  <c r="F415" i="35"/>
  <c r="E415" i="35"/>
  <c r="D415" i="35"/>
  <c r="C415" i="35"/>
  <c r="B415" i="35"/>
  <c r="I414" i="35"/>
  <c r="H414" i="35"/>
  <c r="G414" i="35"/>
  <c r="F414" i="35"/>
  <c r="E414" i="35"/>
  <c r="D414" i="35"/>
  <c r="C414" i="35"/>
  <c r="B414" i="35"/>
  <c r="I413" i="35"/>
  <c r="H413" i="35"/>
  <c r="G413" i="35"/>
  <c r="F413" i="35"/>
  <c r="E413" i="35"/>
  <c r="D413" i="35"/>
  <c r="C413" i="35"/>
  <c r="B413" i="35"/>
  <c r="I412" i="35"/>
  <c r="H412" i="35"/>
  <c r="G412" i="35"/>
  <c r="F412" i="35"/>
  <c r="E412" i="35"/>
  <c r="D412" i="35"/>
  <c r="C412" i="35"/>
  <c r="B412" i="35"/>
  <c r="I411" i="35"/>
  <c r="H411" i="35"/>
  <c r="G411" i="35"/>
  <c r="F411" i="35"/>
  <c r="E411" i="35"/>
  <c r="D411" i="35"/>
  <c r="C411" i="35"/>
  <c r="B411" i="35"/>
  <c r="I410" i="35"/>
  <c r="H410" i="35"/>
  <c r="G410" i="35"/>
  <c r="F410" i="35"/>
  <c r="E410" i="35"/>
  <c r="D410" i="35"/>
  <c r="C410" i="35"/>
  <c r="B410" i="35"/>
  <c r="E160" i="35"/>
  <c r="E149" i="35"/>
  <c r="D149" i="35"/>
  <c r="C149" i="35"/>
  <c r="B149" i="35"/>
  <c r="E148" i="35"/>
  <c r="D148" i="35"/>
  <c r="C148" i="35"/>
  <c r="B148" i="35"/>
  <c r="E147" i="35"/>
  <c r="D147" i="35"/>
  <c r="C147" i="35"/>
  <c r="B147" i="35"/>
  <c r="E146" i="35"/>
  <c r="D146" i="35"/>
  <c r="C146" i="35"/>
  <c r="B146" i="35"/>
</calcChain>
</file>

<file path=xl/sharedStrings.xml><?xml version="1.0" encoding="utf-8"?>
<sst xmlns="http://schemas.openxmlformats.org/spreadsheetml/2006/main" count="7813" uniqueCount="222">
  <si>
    <t>Gender</t>
  </si>
  <si>
    <t>F</t>
  </si>
  <si>
    <t>Age</t>
  </si>
  <si>
    <t>Condition</t>
  </si>
  <si>
    <t>Healthy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</si>
  <si>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</si>
  <si>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</si>
  <si>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</si>
  <si>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</si>
  <si>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</si>
  <si>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</si>
  <si>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</si>
  <si>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</si>
  <si>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</si>
  <si>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</si>
  <si>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</si>
  <si>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</si>
  <si>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STD</t>
  </si>
  <si>
    <t>Ilicostalis</t>
  </si>
  <si>
    <t>Ilicostalis_L</t>
  </si>
  <si>
    <t>Amplitude</t>
  </si>
  <si>
    <t>Multifidus</t>
  </si>
  <si>
    <t>Multifidus_L</t>
  </si>
  <si>
    <t>Rectus_A_R</t>
  </si>
  <si>
    <t>Obliques_R</t>
  </si>
  <si>
    <t>Area COP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</si>
  <si>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</si>
  <si>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</si>
  <si>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</si>
  <si>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</si>
  <si>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</si>
  <si>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</si>
  <si>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</si>
  <si>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</si>
  <si>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</si>
  <si>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COP important values - Reach_C</t>
  </si>
  <si>
    <t>Coherency values between each muscle and each COP direction - OneFootStanding_R_EC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</si>
  <si>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</si>
  <si>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</si>
  <si>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</si>
  <si>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</si>
  <si>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</si>
  <si>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</si>
  <si>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</si>
  <si>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COP important values - OneFootStanding_L_EC</t>
  </si>
  <si>
    <t>Coherency values between each muscle and each COP direction - Reach_R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</si>
  <si>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</si>
  <si>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</si>
  <si>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</si>
  <si>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</si>
  <si>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</si>
  <si>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</si>
  <si>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</si>
  <si>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</si>
  <si>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</si>
  <si>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</si>
  <si>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</si>
  <si>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</si>
  <si>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</si>
  <si>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</si>
  <si>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</si>
  <si>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</si>
  <si>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</si>
  <si>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</si>
  <si>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</si>
  <si>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</si>
  <si>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</si>
  <si>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</si>
  <si>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</si>
  <si>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</si>
  <si>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</si>
  <si>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</si>
  <si>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</si>
  <si>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</si>
  <si>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</si>
  <si>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coeficient between each muscle and each COP direction - Reach_C</t>
  </si>
  <si>
    <t>Correlation values - OneFootStanding_R_EC</t>
  </si>
  <si>
    <t>Correlation values - OneFootStanding_L_EO</t>
  </si>
  <si>
    <t>Correlation values - Standing_EO</t>
  </si>
  <si>
    <t>Correlation coeficient between each muscle and each COP direction - OneFootStanding_R_EC</t>
  </si>
  <si>
    <t>Correlation coeficient between each muscle and each COP direction - OneFootStanding_L_EO</t>
  </si>
  <si>
    <t>Correlation values - Reach_R</t>
  </si>
  <si>
    <t>Correlation values - Standing_EC</t>
  </si>
  <si>
    <t>Correlation coeficient between each muscle and each COP direction - Standing_EO</t>
  </si>
  <si>
    <t>Correlation values - OneFootStanding_L_EC</t>
  </si>
  <si>
    <t>**Frequency analysis of EMG and COP</t>
  </si>
  <si>
    <t>Correlation coeficient between each muscle and each COP direction - Reach_R</t>
  </si>
  <si>
    <t>Frequencys EMG  - OneFootStanding_R_EO</t>
  </si>
  <si>
    <t>Frequencys COP  - OneFootStanding_R_EO</t>
  </si>
  <si>
    <t>Peak Freq (Hz)</t>
  </si>
  <si>
    <t>Mean Freq (Hz)</t>
  </si>
  <si>
    <t>Median Freq (Hz)</t>
  </si>
  <si>
    <t>80% Freq (Hz)</t>
  </si>
  <si>
    <t>COP_Y</t>
  </si>
  <si>
    <t>Correlation coeficient between each muscle and each COP direction - Standing_EC</t>
  </si>
  <si>
    <t>Frequencys EMG  - Standing_EO</t>
  </si>
  <si>
    <t>Frequencys COP  - Reach_L</t>
  </si>
  <si>
    <t>Correlation coeficient between each muscle and each COP direction - OneFootStanding_L_EC</t>
  </si>
  <si>
    <t>Frequencys EMG  - Reach_L</t>
  </si>
  <si>
    <t>Frequencys COP  - Reach_C</t>
  </si>
  <si>
    <t>Frequencys EMG  - Reach_C</t>
  </si>
  <si>
    <t>Frequencys COP  - OneFootStanding_R_EC</t>
  </si>
  <si>
    <t>Frequencys EMG  - OneFootStanding_R_EC</t>
  </si>
  <si>
    <t>Frequencys COP  - OneFootStanding_L_EO</t>
  </si>
  <si>
    <t>Frequencys EMG  - Standing_EC</t>
  </si>
  <si>
    <t>Frequencys COP  - Standing_EO</t>
  </si>
  <si>
    <t>Frequencys EMG  - OneFootStanding_L_EC</t>
  </si>
  <si>
    <t>Frequencys COP  - Reach_R</t>
  </si>
  <si>
    <t>Frequencys EMG  - OneFootStanding_L_EO</t>
  </si>
  <si>
    <t>Frequencys COP  - Standing_EC</t>
  </si>
  <si>
    <t>Frequencys EMG  - Reach_R</t>
  </si>
  <si>
    <t>Frequencys COP  - OneFootStanding_L_EC</t>
  </si>
  <si>
    <t>Evolution of COP parameters - OneFootStanding_R_EO</t>
  </si>
  <si>
    <t>Evolution of EMG values in percentage - OneFootStanding_R_EO</t>
  </si>
  <si>
    <t>Area (mm2)</t>
  </si>
  <si>
    <t>Rectus_A L</t>
  </si>
  <si>
    <t>Rectus_A R</t>
  </si>
  <si>
    <t>Obliques L</t>
  </si>
  <si>
    <t>Obliques R</t>
  </si>
  <si>
    <t>Ilicostalis L</t>
  </si>
  <si>
    <t>Ilicostalis R</t>
  </si>
  <si>
    <t>Multifidus L</t>
  </si>
  <si>
    <t>Multifidus R</t>
  </si>
  <si>
    <t>STD (mm)</t>
  </si>
  <si>
    <t>Velocity (mm/s)</t>
  </si>
  <si>
    <t>[0-2.5] s</t>
  </si>
  <si>
    <t>[2.5-5.0] s</t>
  </si>
  <si>
    <t>[5.0-7.5] s</t>
  </si>
  <si>
    <t>[7.5-10.0] s</t>
  </si>
  <si>
    <t>[10.0-12.5] s</t>
  </si>
  <si>
    <t>[12.5-15.0] s</t>
  </si>
  <si>
    <t>[15.0-17.5] s</t>
  </si>
  <si>
    <t>[17.5-20.0] s</t>
  </si>
  <si>
    <t>[20.0-22.5] s</t>
  </si>
  <si>
    <t>[22.5-25.0] s</t>
  </si>
  <si>
    <t>[25.0-27.5] s</t>
  </si>
  <si>
    <t>[27.5-30.0] s</t>
  </si>
  <si>
    <t>Evolution of COP parameters - Standing_EO</t>
  </si>
  <si>
    <t>Evolution of EMG values in percentage - Reach_L</t>
  </si>
  <si>
    <t>[0-1] s</t>
  </si>
  <si>
    <t>[1-2] s</t>
  </si>
  <si>
    <t>[2-3] s</t>
  </si>
  <si>
    <t>[3-4] s</t>
  </si>
  <si>
    <t>[4-5] s</t>
  </si>
  <si>
    <t>[5-6] s</t>
  </si>
  <si>
    <t>Evolution of COP parameters - Reach_L</t>
  </si>
  <si>
    <t>Evolution of EMG values in percentage - Reach_C</t>
  </si>
  <si>
    <t>Evolution of COP parameters - Reach_C</t>
  </si>
  <si>
    <t>Evolution of EMG values in percentage - OneFootStanding_R_EC</t>
  </si>
  <si>
    <t>Evolution of COP parameters - OneFootStanding_R_EC</t>
  </si>
  <si>
    <t>Evolution of EMG values in percentage - OneFootStanding_L_EO</t>
  </si>
  <si>
    <t>Evolution of COP parameters - Standing_EC</t>
  </si>
  <si>
    <t>Evolution of EMG values in percentage - Standing_EO</t>
  </si>
  <si>
    <t>Evolution of COP parameters - OneFootStanding_L_EC</t>
  </si>
  <si>
    <t>Evolution of EMG values in percentage - Reach_R</t>
  </si>
  <si>
    <t>Evolution of COP parameters - OneFootStanding_L_EO</t>
  </si>
  <si>
    <t>Evolution of EMG values in percentage - Standing_EC</t>
  </si>
  <si>
    <t>Evolution of COP parameters - Reach_R</t>
  </si>
  <si>
    <t>Evolution of EMG values in percentage - OneFootStanding_L_EC</t>
  </si>
  <si>
    <t>Max values of each muscle - Relax</t>
  </si>
  <si>
    <t>Correlation coeficient between each muscle and each COP direction - Relax</t>
  </si>
  <si>
    <t>M</t>
  </si>
  <si>
    <t>Height(cm)</t>
  </si>
  <si>
    <t>Weight(kg)</t>
  </si>
  <si>
    <t>Sports</t>
  </si>
  <si>
    <t>None</t>
  </si>
  <si>
    <t>Dominant Hand</t>
  </si>
  <si>
    <t>[6-7] s</t>
  </si>
  <si>
    <t>[7-8] s</t>
  </si>
  <si>
    <t>[8-9] s</t>
  </si>
  <si>
    <t>[9-10] s</t>
  </si>
  <si>
    <t>[30.0-32.5] s</t>
  </si>
  <si>
    <t>Frequencys COP - OneFootStanding_L_EC</t>
  </si>
  <si>
    <t>Frequency EMG - OneFootStanding_R_EO</t>
  </si>
  <si>
    <t>Frequency COP - OneFootStanding_R_EO</t>
  </si>
  <si>
    <t>Frequency EMG - Standing_EO</t>
  </si>
  <si>
    <t>Frequency COP - Reach_L</t>
  </si>
  <si>
    <t>Frequency EMG - Reach_L</t>
  </si>
  <si>
    <t>Frequency COP - Reach_C</t>
  </si>
  <si>
    <t>Frequency EMG - Reach_C</t>
  </si>
  <si>
    <t>Frequency COP - OneFootStanding_R_EC</t>
  </si>
  <si>
    <t>Frequency EMG - OneFootStanding_R_EC</t>
  </si>
  <si>
    <t>Frequency COP - OneFootStanding_L_EO</t>
  </si>
  <si>
    <t>Frequency EMG - Standing_EC</t>
  </si>
  <si>
    <t>Frequency COP - Standing_EO</t>
  </si>
  <si>
    <t>Frequency EMG - OneFootStanding_L_EC</t>
  </si>
  <si>
    <t>Frequency COP - Reach_R</t>
  </si>
  <si>
    <t>Frequency EMG - OneFootStanding_L_EO</t>
  </si>
  <si>
    <t>Frequency COP - Standing_EC</t>
  </si>
  <si>
    <t>Frequency EMG - Reach_R</t>
  </si>
  <si>
    <t>Frequency COP - OneFootStanding_L_EC</t>
  </si>
  <si>
    <t>Mean Ages</t>
  </si>
  <si>
    <t>Mean Value</t>
  </si>
  <si>
    <t>STD Value</t>
  </si>
  <si>
    <t>Frequencys EMG - OneFootStanding_R_EO</t>
  </si>
  <si>
    <t>Frequencys COP - OneFootStanding_R_EO</t>
  </si>
  <si>
    <t>Frequencys EMG - Standing_EO</t>
  </si>
  <si>
    <t>Frequencys COP - Reach_L</t>
  </si>
  <si>
    <t>Frequencys EMG - Reach_L</t>
  </si>
  <si>
    <t>Frequencys COP - Reach_C</t>
  </si>
  <si>
    <t>Frequencys EMG - Reach_C</t>
  </si>
  <si>
    <t>Frequencys COP- OneFootStanding_R_EC</t>
  </si>
  <si>
    <t>Frequencys EMG - OneFootStanding_R_EC</t>
  </si>
  <si>
    <t>Frequencys COP - OneFootStanding_L_EO</t>
  </si>
  <si>
    <t>Frequencys EMG - Standing_EC</t>
  </si>
  <si>
    <t>Frequencys COP - Standing_EO</t>
  </si>
  <si>
    <t>Frequencys EMG - OneFootStanding_L_EC</t>
  </si>
  <si>
    <t>Frequencys COP - Reach_R</t>
  </si>
  <si>
    <t>Frequencys EMG- OneFootStanding_L_EO</t>
  </si>
  <si>
    <t>Frequencys COP - Standing_EC</t>
  </si>
  <si>
    <t>Frequencys EMG- Reach_R</t>
  </si>
  <si>
    <t>Frequencys EMG- Relax</t>
  </si>
  <si>
    <t>Mean</t>
  </si>
  <si>
    <t>[32.5-35.0] s</t>
  </si>
  <si>
    <t>[35.0-37.5] s</t>
  </si>
  <si>
    <t>[37.5-40.0] s</t>
  </si>
  <si>
    <t>NÃO UTILIZAR O MULTIFIDUS ESQUERDO NO REACH_L</t>
  </si>
  <si>
    <t>Healthy/Chron Disease</t>
  </si>
  <si>
    <t>------</t>
  </si>
  <si>
    <t>-----</t>
  </si>
  <si>
    <t>Moscular Tonus - Relax VS Task</t>
  </si>
  <si>
    <t>Mean and STD and each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</si>
</sst>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66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CC2BC"/>
        <bgColor rgb="FFBCC2BC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1E90FF"/>
        <bgColor rgb="FF1E90FF"/>
      </patternFill>
    </fill>
    <fill>
      <patternFill patternType="solid">
        <fgColor rgb="FF1E90FF"/>
        <bgColor rgb="FF1E90FF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1E90FF"/>
        <bgColor rgb="FF1E90FF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0" borderId="0" xfId="0" applyAlignment="1">
      <alignment horizontal="center"/>
    </xf>
    <xf numFmtId="0" fontId="0" fillId="9" borderId="0" xfId="0" applyFill="1"/>
    <xf numFmtId="0" fontId="1" fillId="10" borderId="3" xfId="0" applyFont="1" applyFill="1" applyBorder="1"/>
    <xf numFmtId="0" fontId="1" fillId="10" borderId="0" xfId="0" applyFont="1" applyFill="1"/>
    <xf numFmtId="0" fontId="1" fillId="11" borderId="3" xfId="0" applyFont="1" applyFill="1" applyBorder="1"/>
    <xf numFmtId="0" fontId="1" fillId="11" borderId="0" xfId="0" applyFont="1" applyFill="1"/>
    <xf numFmtId="0" fontId="1" fillId="11" borderId="1" xfId="0" applyFont="1" applyFill="1" applyBorder="1"/>
    <xf numFmtId="0" fontId="1" fillId="11" borderId="2" xfId="0" applyFont="1" applyFill="1" applyBorder="1"/>
    <xf numFmtId="0" fontId="1" fillId="12" borderId="0" xfId="0" applyFont="1" applyFill="1"/>
    <xf numFmtId="0" fontId="1" fillId="13" borderId="0" xfId="0" applyFont="1" applyFill="1"/>
    <xf numFmtId="0" fontId="1" fillId="13" borderId="3" xfId="0" applyFont="1" applyFill="1" applyBorder="1"/>
    <xf numFmtId="0" fontId="1" fillId="13" borderId="5" xfId="0" applyFont="1" applyFill="1" applyBorder="1"/>
    <xf numFmtId="0" fontId="1" fillId="14" borderId="0" xfId="0" applyFont="1" applyFill="1"/>
    <xf numFmtId="0" fontId="1" fillId="14" borderId="3" xfId="0" applyFont="1" applyFill="1" applyBorder="1"/>
    <xf numFmtId="0" fontId="1" fillId="14" borderId="5" xfId="0" applyFont="1" applyFill="1" applyBorder="1"/>
    <xf numFmtId="0" fontId="1" fillId="15" borderId="0" xfId="0" applyFont="1" applyFill="1"/>
    <xf numFmtId="0" fontId="1" fillId="15" borderId="5" xfId="0" applyFont="1" applyFill="1" applyBorder="1"/>
    <xf numFmtId="0" fontId="1" fillId="15" borderId="3" xfId="0" applyFont="1" applyFill="1" applyBorder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9" borderId="0" xfId="0" applyFont="1" applyFill="1"/>
    <xf numFmtId="0" fontId="1" fillId="27" borderId="0" xfId="0" applyFont="1" applyFill="1"/>
    <xf numFmtId="0" fontId="1" fillId="28" borderId="3" xfId="0" applyFont="1" applyFill="1" applyBorder="1"/>
    <xf numFmtId="0" fontId="1" fillId="28" borderId="5" xfId="0" applyFont="1" applyFill="1" applyBorder="1"/>
    <xf numFmtId="0" fontId="1" fillId="28" borderId="0" xfId="0" applyFont="1" applyFill="1"/>
    <xf numFmtId="0" fontId="0" fillId="0" borderId="3" xfId="0" applyBorder="1"/>
    <xf numFmtId="0" fontId="1" fillId="29" borderId="0" xfId="0" applyFont="1" applyFill="1"/>
    <xf numFmtId="0" fontId="1" fillId="30" borderId="3" xfId="0" applyFont="1" applyFill="1" applyBorder="1"/>
    <xf numFmtId="0" fontId="1" fillId="30" borderId="0" xfId="0" applyFont="1" applyFill="1"/>
    <xf numFmtId="0" fontId="1" fillId="30" borderId="5" xfId="0" applyFont="1" applyFill="1" applyBorder="1"/>
    <xf numFmtId="0" fontId="1" fillId="31" borderId="0" xfId="0" applyFont="1" applyFill="1"/>
    <xf numFmtId="0" fontId="1" fillId="32" borderId="0" xfId="0" applyFont="1" applyFill="1"/>
    <xf numFmtId="0" fontId="0" fillId="0" borderId="5" xfId="0" applyBorder="1"/>
    <xf numFmtId="0" fontId="1" fillId="33" borderId="0" xfId="0" applyFont="1" applyFill="1"/>
    <xf numFmtId="0" fontId="0" fillId="0" borderId="5" xfId="0" quotePrefix="1" applyBorder="1" applyAlignment="1">
      <alignment horizontal="center"/>
    </xf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13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0" fillId="0" borderId="0" xfId="0"/>
    <xf numFmtId="0" fontId="1" fillId="0" borderId="0" xfId="0" applyFont="1"/>
    <xf numFmtId="0" fontId="1" fillId="41" borderId="0" xfId="0" applyFont="1" applyFill="1"/>
    <xf numFmtId="0" fontId="1" fillId="42" borderId="0" xfId="0" applyFont="1" applyFill="1"/>
    <xf numFmtId="0" fontId="1" fillId="0" borderId="0" xfId="0" applyFont="1" applyBorder="1"/>
    <xf numFmtId="0" fontId="0" fillId="0" borderId="0" xfId="0" applyBorder="1"/>
    <xf numFmtId="0" fontId="0" fillId="0" borderId="0" xfId="0" quotePrefix="1" applyAlignment="1">
      <alignment horizontal="center"/>
    </xf>
    <xf numFmtId="0" fontId="0" fillId="0" borderId="0" xfId="0" applyBorder="1" applyAlignment="1">
      <alignment horizontal="center"/>
    </xf>
    <xf numFmtId="0" fontId="1" fillId="3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1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  <xf numFmtId="0" fontId="1" fillId="3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28" borderId="2" xfId="0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  <xf numFmtId="0" fontId="1" fillId="28" borderId="4" xfId="0" applyFont="1" applyFill="1" applyBorder="1" applyAlignment="1">
      <alignment horizontal="center"/>
    </xf>
    <xf numFmtId="0" fontId="1" fillId="28" borderId="8" xfId="0" applyFont="1" applyFill="1" applyBorder="1" applyAlignment="1">
      <alignment horizontal="center"/>
    </xf>
    <xf numFmtId="0" fontId="1" fillId="28" borderId="7" xfId="0" applyFont="1" applyFill="1" applyBorder="1" applyAlignment="1">
      <alignment horizontal="center"/>
    </xf>
    <xf numFmtId="0" fontId="1" fillId="28" borderId="6" xfId="0" applyFont="1" applyFill="1" applyBorder="1" applyAlignment="1">
      <alignment horizontal="center"/>
    </xf>
    <xf numFmtId="0" fontId="1" fillId="28" borderId="0" xfId="0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1" fillId="29" borderId="1" xfId="0" applyFont="1" applyFill="1" applyBorder="1" applyAlignment="1">
      <alignment horizontal="center"/>
    </xf>
    <xf numFmtId="0" fontId="1" fillId="30" borderId="3" xfId="0" applyFont="1" applyFill="1" applyBorder="1" applyAlignment="1">
      <alignment horizontal="center"/>
    </xf>
    <xf numFmtId="0" fontId="1" fillId="30" borderId="5" xfId="0" applyFont="1" applyFill="1" applyBorder="1" applyAlignment="1">
      <alignment horizontal="center"/>
    </xf>
    <xf numFmtId="0" fontId="1" fillId="3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 Foot Standing R EO - COP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 COP X</c:v>
          </c:tx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30'!$B$429:$B$440</c:f>
              <c:numCache>
                <c:formatCode>General</c:formatCode>
                <c:ptCount val="12"/>
                <c:pt idx="0">
                  <c:v>8.3487086280199421</c:v>
                </c:pt>
                <c:pt idx="1">
                  <c:v>4.5437601138185286</c:v>
                </c:pt>
                <c:pt idx="2">
                  <c:v>4.8451920919454379</c:v>
                </c:pt>
                <c:pt idx="3">
                  <c:v>3.3954331540471863</c:v>
                </c:pt>
                <c:pt idx="4">
                  <c:v>4.9131304820990875</c:v>
                </c:pt>
                <c:pt idx="5">
                  <c:v>3.8320159556630231</c:v>
                </c:pt>
                <c:pt idx="6">
                  <c:v>3.47521443224307</c:v>
                </c:pt>
                <c:pt idx="7">
                  <c:v>3.9091113302717444</c:v>
                </c:pt>
                <c:pt idx="8">
                  <c:v>4.2323374924272228</c:v>
                </c:pt>
                <c:pt idx="9">
                  <c:v>4.384307082676365</c:v>
                </c:pt>
                <c:pt idx="10">
                  <c:v>4.1348675194002</c:v>
                </c:pt>
                <c:pt idx="11">
                  <c:v>4.516214720284264</c:v>
                </c:pt>
              </c:numCache>
            </c:numRef>
          </c:val>
          <c:smooth val="0"/>
        </c:ser>
        <c:ser>
          <c:idx val="1"/>
          <c:order val="1"/>
          <c:tx>
            <c:v>Velocity COP X</c:v>
          </c:tx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30'!$D$429:$D$440</c:f>
              <c:numCache>
                <c:formatCode>General</c:formatCode>
                <c:ptCount val="12"/>
                <c:pt idx="0">
                  <c:v>1.6938465889099663</c:v>
                </c:pt>
                <c:pt idx="1">
                  <c:v>4.0322313512279793E-2</c:v>
                </c:pt>
                <c:pt idx="2">
                  <c:v>-0.85518751080057709</c:v>
                </c:pt>
                <c:pt idx="3">
                  <c:v>1.4835213050895999</c:v>
                </c:pt>
                <c:pt idx="4">
                  <c:v>-1.7007921007549001</c:v>
                </c:pt>
                <c:pt idx="5">
                  <c:v>-1.6466645434099256</c:v>
                </c:pt>
                <c:pt idx="6">
                  <c:v>0.92086906237190858</c:v>
                </c:pt>
                <c:pt idx="7">
                  <c:v>-1.0672158124084692</c:v>
                </c:pt>
                <c:pt idx="8">
                  <c:v>0.55760925652101467</c:v>
                </c:pt>
                <c:pt idx="9">
                  <c:v>0.9724952279115936</c:v>
                </c:pt>
                <c:pt idx="10">
                  <c:v>1.0971339849869861</c:v>
                </c:pt>
                <c:pt idx="11">
                  <c:v>-1.2715398601606633</c:v>
                </c:pt>
              </c:numCache>
            </c:numRef>
          </c:val>
          <c:smooth val="0"/>
        </c:ser>
        <c:ser>
          <c:idx val="2"/>
          <c:order val="2"/>
          <c:tx>
            <c:v>STD COP Y</c:v>
          </c:tx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30'!$F$429:$F$440</c:f>
              <c:numCache>
                <c:formatCode>General</c:formatCode>
                <c:ptCount val="12"/>
                <c:pt idx="0">
                  <c:v>10.748604965276266</c:v>
                </c:pt>
                <c:pt idx="1">
                  <c:v>5.7618731174732218</c:v>
                </c:pt>
                <c:pt idx="2">
                  <c:v>5.9304993541353479</c:v>
                </c:pt>
                <c:pt idx="3">
                  <c:v>4.2092727565508241</c:v>
                </c:pt>
                <c:pt idx="4">
                  <c:v>5.376725342326961</c:v>
                </c:pt>
                <c:pt idx="5">
                  <c:v>4.8185385501225309</c:v>
                </c:pt>
                <c:pt idx="6">
                  <c:v>4.34580738793486</c:v>
                </c:pt>
                <c:pt idx="7">
                  <c:v>4.3125013478917857</c:v>
                </c:pt>
                <c:pt idx="8">
                  <c:v>5.4165603787137542</c:v>
                </c:pt>
                <c:pt idx="9">
                  <c:v>6.0222211729387904</c:v>
                </c:pt>
                <c:pt idx="10">
                  <c:v>4.4177766964312939</c:v>
                </c:pt>
                <c:pt idx="11">
                  <c:v>5.1674581053823374</c:v>
                </c:pt>
              </c:numCache>
            </c:numRef>
          </c:val>
          <c:smooth val="0"/>
        </c:ser>
        <c:ser>
          <c:idx val="3"/>
          <c:order val="3"/>
          <c:tx>
            <c:v>Velocity COP Y</c:v>
          </c:tx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30'!$H$429:$H$440</c:f>
              <c:numCache>
                <c:formatCode>General</c:formatCode>
                <c:ptCount val="12"/>
                <c:pt idx="0">
                  <c:v>-1.5963399919584167</c:v>
                </c:pt>
                <c:pt idx="1">
                  <c:v>6.1391819771339173E-2</c:v>
                </c:pt>
                <c:pt idx="2">
                  <c:v>0.87235937068112324</c:v>
                </c:pt>
                <c:pt idx="3">
                  <c:v>-1.340545110176163</c:v>
                </c:pt>
                <c:pt idx="4">
                  <c:v>-0.73071025806842704</c:v>
                </c:pt>
                <c:pt idx="5">
                  <c:v>3.789802284356329</c:v>
                </c:pt>
                <c:pt idx="6">
                  <c:v>-1.1912137771401534</c:v>
                </c:pt>
                <c:pt idx="7">
                  <c:v>1.625630244387176</c:v>
                </c:pt>
                <c:pt idx="8">
                  <c:v>0.13450186192765726</c:v>
                </c:pt>
                <c:pt idx="9">
                  <c:v>-3.7724537946002932</c:v>
                </c:pt>
                <c:pt idx="10">
                  <c:v>0.20773192212491942</c:v>
                </c:pt>
                <c:pt idx="11">
                  <c:v>2.3925759176903059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21280"/>
        <c:axId val="137418944"/>
      </c:lineChart>
      <c:catAx>
        <c:axId val="14032128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7418944"/>
        <c:crosses val="autoZero"/>
        <c:auto val="1"/>
        <c:lblAlgn val="ctr"/>
        <c:lblOffset val="100"/>
        <c:noMultiLvlLbl val="0"/>
      </c:catAx>
      <c:valAx>
        <c:axId val="137418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0321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 Foot Standing</a:t>
            </a:r>
            <a:r>
              <a:rPr lang="pt-PT" baseline="0"/>
              <a:t> R EO - Area COP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30'!$M$426:$N$426</c:f>
              <c:strCache>
                <c:ptCount val="1"/>
                <c:pt idx="0">
                  <c:v>Area (mm2)</c:v>
                </c:pt>
              </c:strCache>
            </c:strRef>
          </c:tx>
          <c:cat>
            <c:strRef>
              <c:f>'Statistical Analysis over 30'!$L$428:$L$439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30'!$M$428:$M$439</c:f>
              <c:numCache>
                <c:formatCode>General</c:formatCode>
                <c:ptCount val="12"/>
                <c:pt idx="0">
                  <c:v>838.45393599485692</c:v>
                </c:pt>
                <c:pt idx="1">
                  <c:v>220.90259981655436</c:v>
                </c:pt>
                <c:pt idx="2">
                  <c:v>172.98445765700853</c:v>
                </c:pt>
                <c:pt idx="3">
                  <c:v>153.2131701554855</c:v>
                </c:pt>
                <c:pt idx="4">
                  <c:v>169.64258812456825</c:v>
                </c:pt>
                <c:pt idx="5">
                  <c:v>122.77962898747887</c:v>
                </c:pt>
                <c:pt idx="6">
                  <c:v>110.54498569391778</c:v>
                </c:pt>
                <c:pt idx="7">
                  <c:v>129.59932896088731</c:v>
                </c:pt>
                <c:pt idx="8">
                  <c:v>138.13574304671118</c:v>
                </c:pt>
                <c:pt idx="9">
                  <c:v>170.5678698598243</c:v>
                </c:pt>
                <c:pt idx="10">
                  <c:v>137.91321160586531</c:v>
                </c:pt>
                <c:pt idx="11">
                  <c:v>89.424337935693586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22304"/>
        <c:axId val="140476992"/>
      </c:lineChart>
      <c:catAx>
        <c:axId val="1403223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40476992"/>
        <c:crosses val="autoZero"/>
        <c:auto val="1"/>
        <c:lblAlgn val="ctr"/>
        <c:lblOffset val="100"/>
        <c:noMultiLvlLbl val="0"/>
      </c:catAx>
      <c:valAx>
        <c:axId val="140476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0322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 Foot Standing</a:t>
            </a:r>
            <a:r>
              <a:rPr lang="pt-PT" baseline="0"/>
              <a:t> R EO - EMG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30'!$R$426:$S$426</c:f>
              <c:strCache>
                <c:ptCount val="1"/>
                <c:pt idx="0">
                  <c:v>Rectus_A L</c:v>
                </c:pt>
              </c:strCache>
            </c:strRef>
          </c:tx>
          <c:cat>
            <c:strRef>
              <c:f>'Statistical Analysis over 30'!$Q$428:$Q$439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30'!$R$428:$R$439</c:f>
              <c:numCache>
                <c:formatCode>General</c:formatCode>
                <c:ptCount val="12"/>
                <c:pt idx="0">
                  <c:v>0.76118419433457463</c:v>
                </c:pt>
                <c:pt idx="1">
                  <c:v>0.70700382449877408</c:v>
                </c:pt>
                <c:pt idx="2">
                  <c:v>0.74187309886667729</c:v>
                </c:pt>
                <c:pt idx="3">
                  <c:v>0.70476027245862682</c:v>
                </c:pt>
                <c:pt idx="4">
                  <c:v>0.74607150090118135</c:v>
                </c:pt>
                <c:pt idx="5">
                  <c:v>0.73715253720391161</c:v>
                </c:pt>
                <c:pt idx="6">
                  <c:v>0.70335986705821585</c:v>
                </c:pt>
                <c:pt idx="7">
                  <c:v>0.71792365660801727</c:v>
                </c:pt>
                <c:pt idx="8">
                  <c:v>0.72547893764600657</c:v>
                </c:pt>
                <c:pt idx="9">
                  <c:v>0.77660995097224128</c:v>
                </c:pt>
                <c:pt idx="10">
                  <c:v>0.88167375437173845</c:v>
                </c:pt>
                <c:pt idx="11">
                  <c:v>0.90326556217101139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'Statistical Analysis over 30'!$T$426:$U$426</c:f>
              <c:strCache>
                <c:ptCount val="1"/>
                <c:pt idx="0">
                  <c:v>Rectus_A R</c:v>
                </c:pt>
              </c:strCache>
            </c:strRef>
          </c:tx>
          <c:cat>
            <c:strRef>
              <c:f>'Statistical Analysis over 30'!$Q$428:$Q$439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30'!$T$428:$T$439</c:f>
              <c:numCache>
                <c:formatCode>General</c:formatCode>
                <c:ptCount val="12"/>
                <c:pt idx="0">
                  <c:v>0.7617941588718754</c:v>
                </c:pt>
                <c:pt idx="1">
                  <c:v>0.77482022332313583</c:v>
                </c:pt>
                <c:pt idx="2">
                  <c:v>0.7735090530745512</c:v>
                </c:pt>
                <c:pt idx="3">
                  <c:v>0.77348244783300402</c:v>
                </c:pt>
                <c:pt idx="4">
                  <c:v>0.77334154494499108</c:v>
                </c:pt>
                <c:pt idx="5">
                  <c:v>0.7728419391402086</c:v>
                </c:pt>
                <c:pt idx="6">
                  <c:v>0.79159005575682317</c:v>
                </c:pt>
                <c:pt idx="7">
                  <c:v>0.80758667080645308</c:v>
                </c:pt>
                <c:pt idx="8">
                  <c:v>0.81432730556208033</c:v>
                </c:pt>
                <c:pt idx="9">
                  <c:v>0.87236983710273319</c:v>
                </c:pt>
                <c:pt idx="10">
                  <c:v>0.93153109224049813</c:v>
                </c:pt>
                <c:pt idx="11">
                  <c:v>0.93849353128385959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'Statistical Analysis over 30'!$V$426:$W$426</c:f>
              <c:strCache>
                <c:ptCount val="1"/>
                <c:pt idx="0">
                  <c:v>Obliques L</c:v>
                </c:pt>
              </c:strCache>
            </c:strRef>
          </c:tx>
          <c:cat>
            <c:strRef>
              <c:f>'Statistical Analysis over 30'!$Q$428:$Q$439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30'!$V$428:$V$439</c:f>
              <c:numCache>
                <c:formatCode>General</c:formatCode>
                <c:ptCount val="12"/>
                <c:pt idx="0">
                  <c:v>0.81021713588523059</c:v>
                </c:pt>
                <c:pt idx="1">
                  <c:v>0.79331342465750565</c:v>
                </c:pt>
                <c:pt idx="2">
                  <c:v>0.83132676537341299</c:v>
                </c:pt>
                <c:pt idx="3">
                  <c:v>0.74989843632547371</c:v>
                </c:pt>
                <c:pt idx="4">
                  <c:v>0.81627180817888656</c:v>
                </c:pt>
                <c:pt idx="5">
                  <c:v>0.7370785277599502</c:v>
                </c:pt>
                <c:pt idx="6">
                  <c:v>0.73314921941464051</c:v>
                </c:pt>
                <c:pt idx="7">
                  <c:v>0.77981948466225259</c:v>
                </c:pt>
                <c:pt idx="8">
                  <c:v>0.79036341680455136</c:v>
                </c:pt>
                <c:pt idx="9">
                  <c:v>0.87005411224835782</c:v>
                </c:pt>
                <c:pt idx="10">
                  <c:v>0.8912458590065353</c:v>
                </c:pt>
                <c:pt idx="11">
                  <c:v>0.85758824680777956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'Statistical Analysis over 30'!$X$426:$Y$426</c:f>
              <c:strCache>
                <c:ptCount val="1"/>
                <c:pt idx="0">
                  <c:v>Obliques R</c:v>
                </c:pt>
              </c:strCache>
            </c:strRef>
          </c:tx>
          <c:cat>
            <c:strRef>
              <c:f>'Statistical Analysis over 30'!$Q$428:$Q$439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30'!$X$428:$X$439</c:f>
              <c:numCache>
                <c:formatCode>General</c:formatCode>
                <c:ptCount val="12"/>
                <c:pt idx="0">
                  <c:v>0.81058259266741395</c:v>
                </c:pt>
                <c:pt idx="1">
                  <c:v>0.75906628521625297</c:v>
                </c:pt>
                <c:pt idx="2">
                  <c:v>0.84464984100576646</c:v>
                </c:pt>
                <c:pt idx="3">
                  <c:v>0.77672056773475862</c:v>
                </c:pt>
                <c:pt idx="4">
                  <c:v>0.79446175834675903</c:v>
                </c:pt>
                <c:pt idx="5">
                  <c:v>0.70980571559427641</c:v>
                </c:pt>
                <c:pt idx="6">
                  <c:v>0.76428728726766693</c:v>
                </c:pt>
                <c:pt idx="7">
                  <c:v>0.72318219675457873</c:v>
                </c:pt>
                <c:pt idx="8">
                  <c:v>0.8143334214492477</c:v>
                </c:pt>
                <c:pt idx="9">
                  <c:v>0.80488033548555915</c:v>
                </c:pt>
                <c:pt idx="10">
                  <c:v>0.84092062696892045</c:v>
                </c:pt>
                <c:pt idx="11">
                  <c:v>0.79565626129496947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'Statistical Analysis over 30'!$Z$426:$AA$426</c:f>
              <c:strCache>
                <c:ptCount val="1"/>
                <c:pt idx="0">
                  <c:v>Ilicostalis L</c:v>
                </c:pt>
              </c:strCache>
            </c:strRef>
          </c:tx>
          <c:cat>
            <c:strRef>
              <c:f>'Statistical Analysis over 30'!$Q$428:$Q$439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30'!$Z$428:$Z$439</c:f>
              <c:numCache>
                <c:formatCode>General</c:formatCode>
                <c:ptCount val="12"/>
                <c:pt idx="0">
                  <c:v>0.91748422419841058</c:v>
                </c:pt>
                <c:pt idx="1">
                  <c:v>0.58497808419619512</c:v>
                </c:pt>
                <c:pt idx="2">
                  <c:v>0.56206572572341351</c:v>
                </c:pt>
                <c:pt idx="3">
                  <c:v>0.51225569097008328</c:v>
                </c:pt>
                <c:pt idx="4">
                  <c:v>0.50362325154339582</c:v>
                </c:pt>
                <c:pt idx="5">
                  <c:v>0.49999980248520987</c:v>
                </c:pt>
                <c:pt idx="6">
                  <c:v>0.43271206671438539</c:v>
                </c:pt>
                <c:pt idx="7">
                  <c:v>0.52710726883543446</c:v>
                </c:pt>
                <c:pt idx="8">
                  <c:v>0.51449228931699909</c:v>
                </c:pt>
                <c:pt idx="9">
                  <c:v>0.65313689734003888</c:v>
                </c:pt>
                <c:pt idx="10">
                  <c:v>0.53698295865117029</c:v>
                </c:pt>
                <c:pt idx="11">
                  <c:v>0.61130608035897249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'Statistical Analysis over 30'!$AB$426:$AC$426</c:f>
              <c:strCache>
                <c:ptCount val="1"/>
                <c:pt idx="0">
                  <c:v>Ilicostalis R</c:v>
                </c:pt>
              </c:strCache>
            </c:strRef>
          </c:tx>
          <c:cat>
            <c:strRef>
              <c:f>'Statistical Analysis over 30'!$Q$428:$Q$439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30'!$AB$428:$AB$439</c:f>
              <c:numCache>
                <c:formatCode>General</c:formatCode>
                <c:ptCount val="12"/>
                <c:pt idx="0">
                  <c:v>0.88868101314143588</c:v>
                </c:pt>
                <c:pt idx="1">
                  <c:v>0.75846574010866663</c:v>
                </c:pt>
                <c:pt idx="2">
                  <c:v>0.70854830983040795</c:v>
                </c:pt>
                <c:pt idx="3">
                  <c:v>0.7462411489590417</c:v>
                </c:pt>
                <c:pt idx="4">
                  <c:v>0.73257327757860169</c:v>
                </c:pt>
                <c:pt idx="5">
                  <c:v>0.69526667634077177</c:v>
                </c:pt>
                <c:pt idx="6">
                  <c:v>0.68721406498928705</c:v>
                </c:pt>
                <c:pt idx="7">
                  <c:v>0.75366364914723849</c:v>
                </c:pt>
                <c:pt idx="8">
                  <c:v>0.75204396495437797</c:v>
                </c:pt>
                <c:pt idx="9">
                  <c:v>0.86220975908851583</c:v>
                </c:pt>
                <c:pt idx="10">
                  <c:v>0.80191361181057719</c:v>
                </c:pt>
                <c:pt idx="11">
                  <c:v>0.81391176518757136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'Statistical Analysis over 30'!$AD$426:$AE$426</c:f>
              <c:strCache>
                <c:ptCount val="1"/>
                <c:pt idx="0">
                  <c:v>Multifidus L</c:v>
                </c:pt>
              </c:strCache>
            </c:strRef>
          </c:tx>
          <c:cat>
            <c:strRef>
              <c:f>'Statistical Analysis over 30'!$Q$428:$Q$439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30'!$AD$428:$AD$439</c:f>
              <c:numCache>
                <c:formatCode>General</c:formatCode>
                <c:ptCount val="12"/>
                <c:pt idx="0">
                  <c:v>0.80615115240609514</c:v>
                </c:pt>
                <c:pt idx="1">
                  <c:v>0.63235333429744633</c:v>
                </c:pt>
                <c:pt idx="2">
                  <c:v>0.65365859258371561</c:v>
                </c:pt>
                <c:pt idx="3">
                  <c:v>0.62458371644459987</c:v>
                </c:pt>
                <c:pt idx="4">
                  <c:v>0.59366144955976219</c:v>
                </c:pt>
                <c:pt idx="5">
                  <c:v>0.63894768828442405</c:v>
                </c:pt>
                <c:pt idx="6">
                  <c:v>0.62008512644247926</c:v>
                </c:pt>
                <c:pt idx="7">
                  <c:v>0.57200271382319556</c:v>
                </c:pt>
                <c:pt idx="8">
                  <c:v>0.59991541409245464</c:v>
                </c:pt>
                <c:pt idx="9">
                  <c:v>0.70405548375479055</c:v>
                </c:pt>
                <c:pt idx="10">
                  <c:v>0.71402784609155312</c:v>
                </c:pt>
                <c:pt idx="11">
                  <c:v>0.73336269904042251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'Statistical Analysis over 30'!$AF$426:$AG$426</c:f>
              <c:strCache>
                <c:ptCount val="1"/>
                <c:pt idx="0">
                  <c:v>Multifidus R</c:v>
                </c:pt>
              </c:strCache>
            </c:strRef>
          </c:tx>
          <c:cat>
            <c:strRef>
              <c:f>'Statistical Analysis over 30'!$Q$428:$Q$439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30'!$AF$428:$AF$439</c:f>
              <c:numCache>
                <c:formatCode>General</c:formatCode>
                <c:ptCount val="12"/>
                <c:pt idx="0">
                  <c:v>0.67125292557968319</c:v>
                </c:pt>
                <c:pt idx="1">
                  <c:v>0.6066489687401122</c:v>
                </c:pt>
                <c:pt idx="2">
                  <c:v>0.5875247652080775</c:v>
                </c:pt>
                <c:pt idx="3">
                  <c:v>0.5516024094593418</c:v>
                </c:pt>
                <c:pt idx="4">
                  <c:v>0.66941849156995525</c:v>
                </c:pt>
                <c:pt idx="5">
                  <c:v>0.57853405903716015</c:v>
                </c:pt>
                <c:pt idx="6">
                  <c:v>0.61242838808400535</c:v>
                </c:pt>
                <c:pt idx="7">
                  <c:v>0.60583293258410476</c:v>
                </c:pt>
                <c:pt idx="8">
                  <c:v>0.6756120103978509</c:v>
                </c:pt>
                <c:pt idx="9">
                  <c:v>0.76602383025519383</c:v>
                </c:pt>
                <c:pt idx="10">
                  <c:v>0.78597358250769445</c:v>
                </c:pt>
                <c:pt idx="11">
                  <c:v>0.85462715966537328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23328"/>
        <c:axId val="140478720"/>
      </c:lineChart>
      <c:catAx>
        <c:axId val="1403233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40478720"/>
        <c:crosses val="autoZero"/>
        <c:auto val="1"/>
        <c:lblAlgn val="ctr"/>
        <c:lblOffset val="100"/>
        <c:noMultiLvlLbl val="0"/>
      </c:catAx>
      <c:valAx>
        <c:axId val="140478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0323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Standing EO - COP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 COP X</c:v>
          </c:tx>
          <c:cat>
            <c:strRef>
              <c:f>'Statistical Analysis over 30'!$A$452:$A$463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30'!$B$452:$B$463</c:f>
              <c:numCache>
                <c:formatCode>General</c:formatCode>
                <c:ptCount val="12"/>
                <c:pt idx="0">
                  <c:v>9.0661145994710157</c:v>
                </c:pt>
                <c:pt idx="1">
                  <c:v>2.8923090745339364</c:v>
                </c:pt>
                <c:pt idx="2">
                  <c:v>2.8290373317047828</c:v>
                </c:pt>
                <c:pt idx="3">
                  <c:v>2.2921680912361166</c:v>
                </c:pt>
                <c:pt idx="4">
                  <c:v>2.0689110559573578</c:v>
                </c:pt>
                <c:pt idx="5">
                  <c:v>2.1390082821868015</c:v>
                </c:pt>
                <c:pt idx="6">
                  <c:v>2.1274442740070016</c:v>
                </c:pt>
                <c:pt idx="7">
                  <c:v>1.5685813581470556</c:v>
                </c:pt>
                <c:pt idx="8">
                  <c:v>1.6323004297150803</c:v>
                </c:pt>
                <c:pt idx="9">
                  <c:v>1.0575408465821097</c:v>
                </c:pt>
                <c:pt idx="10">
                  <c:v>1.4800664317793906</c:v>
                </c:pt>
                <c:pt idx="11">
                  <c:v>1.2968209877113868</c:v>
                </c:pt>
              </c:numCache>
            </c:numRef>
          </c:val>
          <c:smooth val="0"/>
        </c:ser>
        <c:ser>
          <c:idx val="1"/>
          <c:order val="1"/>
          <c:tx>
            <c:v>Velocity COP X</c:v>
          </c:tx>
          <c:cat>
            <c:strRef>
              <c:f>'Statistical Analysis over 30'!$A$452:$A$463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30'!$D$452:$D$463</c:f>
              <c:numCache>
                <c:formatCode>General</c:formatCode>
                <c:ptCount val="12"/>
                <c:pt idx="0">
                  <c:v>-4.9772228049247751</c:v>
                </c:pt>
                <c:pt idx="1">
                  <c:v>1.8437239061753956</c:v>
                </c:pt>
                <c:pt idx="2">
                  <c:v>-0.25052445552554969</c:v>
                </c:pt>
                <c:pt idx="3">
                  <c:v>2.8288614267126755E-2</c:v>
                </c:pt>
                <c:pt idx="4">
                  <c:v>1.271595760142576</c:v>
                </c:pt>
                <c:pt idx="5">
                  <c:v>-1.5011995863832535</c:v>
                </c:pt>
                <c:pt idx="6">
                  <c:v>1.246320329468289E-2</c:v>
                </c:pt>
                <c:pt idx="7">
                  <c:v>1.1251726084739717</c:v>
                </c:pt>
                <c:pt idx="8">
                  <c:v>0.45147282734759198</c:v>
                </c:pt>
                <c:pt idx="9">
                  <c:v>0.24177794144682235</c:v>
                </c:pt>
                <c:pt idx="10">
                  <c:v>-0.6062288985217974</c:v>
                </c:pt>
                <c:pt idx="11">
                  <c:v>0.41195782329125397</c:v>
                </c:pt>
              </c:numCache>
            </c:numRef>
          </c:val>
          <c:smooth val="0"/>
        </c:ser>
        <c:ser>
          <c:idx val="2"/>
          <c:order val="2"/>
          <c:tx>
            <c:v>STD COP Y</c:v>
          </c:tx>
          <c:cat>
            <c:strRef>
              <c:f>'Statistical Analysis over 30'!$A$452:$A$463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30'!$F$452:$F$463</c:f>
              <c:numCache>
                <c:formatCode>General</c:formatCode>
                <c:ptCount val="12"/>
                <c:pt idx="0">
                  <c:v>11.79997089850333</c:v>
                </c:pt>
                <c:pt idx="1">
                  <c:v>5.0458975037976233</c:v>
                </c:pt>
                <c:pt idx="2">
                  <c:v>4.3915730919104456</c:v>
                </c:pt>
                <c:pt idx="3">
                  <c:v>3.1520079944969117</c:v>
                </c:pt>
                <c:pt idx="4">
                  <c:v>3.4932184808709961</c:v>
                </c:pt>
                <c:pt idx="5">
                  <c:v>3.7362991265355747</c:v>
                </c:pt>
                <c:pt idx="6">
                  <c:v>2.309337085602472</c:v>
                </c:pt>
                <c:pt idx="7">
                  <c:v>2.6877386686150029</c:v>
                </c:pt>
                <c:pt idx="8">
                  <c:v>2.4998854057859097</c:v>
                </c:pt>
                <c:pt idx="9">
                  <c:v>1.4226565596051393</c:v>
                </c:pt>
                <c:pt idx="10">
                  <c:v>2.0999336409218534</c:v>
                </c:pt>
                <c:pt idx="11">
                  <c:v>1.953418716017945</c:v>
                </c:pt>
              </c:numCache>
            </c:numRef>
          </c:val>
          <c:smooth val="0"/>
        </c:ser>
        <c:ser>
          <c:idx val="3"/>
          <c:order val="3"/>
          <c:tx>
            <c:v>Velocity COP Y</c:v>
          </c:tx>
          <c:cat>
            <c:strRef>
              <c:f>'Statistical Analysis over 30'!$A$452:$A$463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30'!$H$452:$H$463</c:f>
              <c:numCache>
                <c:formatCode>General</c:formatCode>
                <c:ptCount val="12"/>
                <c:pt idx="0">
                  <c:v>4.6645637094673855</c:v>
                </c:pt>
                <c:pt idx="1">
                  <c:v>-4.7225631418424827</c:v>
                </c:pt>
                <c:pt idx="2">
                  <c:v>0.14120630018209274</c:v>
                </c:pt>
                <c:pt idx="3">
                  <c:v>0.5063195734928847</c:v>
                </c:pt>
                <c:pt idx="4">
                  <c:v>-1.6515445076258537</c:v>
                </c:pt>
                <c:pt idx="5">
                  <c:v>1.0980986021146322</c:v>
                </c:pt>
                <c:pt idx="6">
                  <c:v>1.627490832125094</c:v>
                </c:pt>
                <c:pt idx="7">
                  <c:v>-1.7733383098434259</c:v>
                </c:pt>
                <c:pt idx="8">
                  <c:v>-1.1932147458040248</c:v>
                </c:pt>
                <c:pt idx="9">
                  <c:v>-0.43405345537724349</c:v>
                </c:pt>
                <c:pt idx="10">
                  <c:v>0.33737783399100102</c:v>
                </c:pt>
                <c:pt idx="11">
                  <c:v>0.1592164575758645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24352"/>
        <c:axId val="140481600"/>
      </c:lineChart>
      <c:catAx>
        <c:axId val="140324352"/>
        <c:scaling>
          <c:orientation val="minMax"/>
        </c:scaling>
        <c:delete val="0"/>
        <c:axPos val="b"/>
        <c:majorTickMark val="none"/>
        <c:minorTickMark val="none"/>
        <c:tickLblPos val="nextTo"/>
        <c:crossAx val="140481600"/>
        <c:crosses val="autoZero"/>
        <c:auto val="1"/>
        <c:lblAlgn val="ctr"/>
        <c:lblOffset val="100"/>
        <c:noMultiLvlLbl val="0"/>
      </c:catAx>
      <c:valAx>
        <c:axId val="140481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0324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Standing EO - Area COP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30'!$M$449:$N$449</c:f>
              <c:strCache>
                <c:ptCount val="1"/>
                <c:pt idx="0">
                  <c:v>Area (mm2)</c:v>
                </c:pt>
              </c:strCache>
            </c:strRef>
          </c:tx>
          <c:cat>
            <c:strRef>
              <c:f>'Statistical Analysis over 30'!$L$451:$L$462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30'!$M$451:$M$462</c:f>
              <c:numCache>
                <c:formatCode>General</c:formatCode>
                <c:ptCount val="12"/>
                <c:pt idx="0">
                  <c:v>1453.5594883477336</c:v>
                </c:pt>
                <c:pt idx="1">
                  <c:v>102.89116419332098</c:v>
                </c:pt>
                <c:pt idx="2">
                  <c:v>41.412963287248942</c:v>
                </c:pt>
                <c:pt idx="3">
                  <c:v>43.055029653998325</c:v>
                </c:pt>
                <c:pt idx="4">
                  <c:v>56.780199512828155</c:v>
                </c:pt>
                <c:pt idx="5">
                  <c:v>65.320151375906136</c:v>
                </c:pt>
                <c:pt idx="6">
                  <c:v>45.042049656935518</c:v>
                </c:pt>
                <c:pt idx="7">
                  <c:v>34.862462748364131</c:v>
                </c:pt>
                <c:pt idx="8">
                  <c:v>28.575634952077053</c:v>
                </c:pt>
                <c:pt idx="9">
                  <c:v>17.650138363230795</c:v>
                </c:pt>
                <c:pt idx="10">
                  <c:v>23.420256311940364</c:v>
                </c:pt>
                <c:pt idx="11">
                  <c:v>23.535570052729479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538304"/>
        <c:axId val="140483904"/>
      </c:lineChart>
      <c:catAx>
        <c:axId val="1415383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40483904"/>
        <c:crosses val="autoZero"/>
        <c:auto val="1"/>
        <c:lblAlgn val="ctr"/>
        <c:lblOffset val="100"/>
        <c:noMultiLvlLbl val="0"/>
      </c:catAx>
      <c:valAx>
        <c:axId val="140483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1538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Standing EO - EMG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30'!$R$541:$S$541</c:f>
              <c:strCache>
                <c:ptCount val="1"/>
                <c:pt idx="0">
                  <c:v>Rectus_A L</c:v>
                </c:pt>
              </c:strCache>
            </c:strRef>
          </c:tx>
          <c:cat>
            <c:strRef>
              <c:f>'Statistical Analysis over 30'!$Q$543:$Q$554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30'!$R$543:$R$554</c:f>
              <c:numCache>
                <c:formatCode>General</c:formatCode>
                <c:ptCount val="12"/>
                <c:pt idx="0">
                  <c:v>0.95054951476916028</c:v>
                </c:pt>
                <c:pt idx="1">
                  <c:v>0.94188518150184564</c:v>
                </c:pt>
                <c:pt idx="2">
                  <c:v>0.83333989569793254</c:v>
                </c:pt>
                <c:pt idx="3">
                  <c:v>0.83827559246099081</c:v>
                </c:pt>
                <c:pt idx="4">
                  <c:v>0.87472223883900246</c:v>
                </c:pt>
                <c:pt idx="5">
                  <c:v>0.83305021457025374</c:v>
                </c:pt>
                <c:pt idx="6">
                  <c:v>0.80636310902228403</c:v>
                </c:pt>
                <c:pt idx="7">
                  <c:v>0.82078881768561529</c:v>
                </c:pt>
                <c:pt idx="8">
                  <c:v>0.79783889987124446</c:v>
                </c:pt>
                <c:pt idx="9">
                  <c:v>0.82142699086771809</c:v>
                </c:pt>
                <c:pt idx="10">
                  <c:v>0.82509485787594161</c:v>
                </c:pt>
                <c:pt idx="11">
                  <c:v>0.78315544443996399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'Statistical Analysis over 30'!$T$541:$U$541</c:f>
              <c:strCache>
                <c:ptCount val="1"/>
                <c:pt idx="0">
                  <c:v>Rectus_A R</c:v>
                </c:pt>
              </c:strCache>
            </c:strRef>
          </c:tx>
          <c:cat>
            <c:strRef>
              <c:f>'Statistical Analysis over 30'!$Q$543:$Q$554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30'!$T$543:$T$554</c:f>
              <c:numCache>
                <c:formatCode>General</c:formatCode>
                <c:ptCount val="12"/>
                <c:pt idx="0">
                  <c:v>0.97686485334335271</c:v>
                </c:pt>
                <c:pt idx="1">
                  <c:v>0.92515614086819331</c:v>
                </c:pt>
                <c:pt idx="2">
                  <c:v>0.81831975609778029</c:v>
                </c:pt>
                <c:pt idx="3">
                  <c:v>0.80238753926675721</c:v>
                </c:pt>
                <c:pt idx="4">
                  <c:v>0.87141929758053038</c:v>
                </c:pt>
                <c:pt idx="5">
                  <c:v>0.82536385783031463</c:v>
                </c:pt>
                <c:pt idx="6">
                  <c:v>0.80153958115841828</c:v>
                </c:pt>
                <c:pt idx="7">
                  <c:v>0.82083138519434407</c:v>
                </c:pt>
                <c:pt idx="8">
                  <c:v>0.77588659415719896</c:v>
                </c:pt>
                <c:pt idx="9">
                  <c:v>0.79945099072755466</c:v>
                </c:pt>
                <c:pt idx="10">
                  <c:v>0.82139802324585975</c:v>
                </c:pt>
                <c:pt idx="11">
                  <c:v>0.79389397725632249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'Statistical Analysis over 30'!$V$541:$W$541</c:f>
              <c:strCache>
                <c:ptCount val="1"/>
                <c:pt idx="0">
                  <c:v>Obliques L</c:v>
                </c:pt>
              </c:strCache>
            </c:strRef>
          </c:tx>
          <c:cat>
            <c:strRef>
              <c:f>'Statistical Analysis over 30'!$Q$543:$Q$554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30'!$V$543:$V$554</c:f>
              <c:numCache>
                <c:formatCode>General</c:formatCode>
                <c:ptCount val="12"/>
                <c:pt idx="0">
                  <c:v>0.87366614501463946</c:v>
                </c:pt>
                <c:pt idx="1">
                  <c:v>0.89232114446444011</c:v>
                </c:pt>
                <c:pt idx="2">
                  <c:v>0.84555216299351255</c:v>
                </c:pt>
                <c:pt idx="3">
                  <c:v>0.77719108495681333</c:v>
                </c:pt>
                <c:pt idx="4">
                  <c:v>0.93270537206897119</c:v>
                </c:pt>
                <c:pt idx="5">
                  <c:v>0.79458855814782525</c:v>
                </c:pt>
                <c:pt idx="6">
                  <c:v>0.72139368083672495</c:v>
                </c:pt>
                <c:pt idx="7">
                  <c:v>0.78858643456832733</c:v>
                </c:pt>
                <c:pt idx="8">
                  <c:v>0.79196188599871731</c:v>
                </c:pt>
                <c:pt idx="9">
                  <c:v>0.74366600911463521</c:v>
                </c:pt>
                <c:pt idx="10">
                  <c:v>0.71268500945509905</c:v>
                </c:pt>
                <c:pt idx="11">
                  <c:v>0.77056086755000786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'Statistical Analysis over 30'!$X$541:$Y$541</c:f>
              <c:strCache>
                <c:ptCount val="1"/>
                <c:pt idx="0">
                  <c:v>Obliques R</c:v>
                </c:pt>
              </c:strCache>
            </c:strRef>
          </c:tx>
          <c:cat>
            <c:strRef>
              <c:f>'Statistical Analysis over 30'!$Q$543:$Q$554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30'!$X$543:$X$554</c:f>
              <c:numCache>
                <c:formatCode>General</c:formatCode>
                <c:ptCount val="12"/>
                <c:pt idx="0">
                  <c:v>0.87377353693142756</c:v>
                </c:pt>
                <c:pt idx="1">
                  <c:v>0.7683074628082569</c:v>
                </c:pt>
                <c:pt idx="2">
                  <c:v>0.74326155362511237</c:v>
                </c:pt>
                <c:pt idx="3">
                  <c:v>0.69453849015351954</c:v>
                </c:pt>
                <c:pt idx="4">
                  <c:v>0.82245110928031073</c:v>
                </c:pt>
                <c:pt idx="5">
                  <c:v>0.76323258103664293</c:v>
                </c:pt>
                <c:pt idx="6">
                  <c:v>0.72682459810843347</c:v>
                </c:pt>
                <c:pt idx="7">
                  <c:v>0.78435511406894087</c:v>
                </c:pt>
                <c:pt idx="8">
                  <c:v>0.72136656999758775</c:v>
                </c:pt>
                <c:pt idx="9">
                  <c:v>0.7355718051639174</c:v>
                </c:pt>
                <c:pt idx="10">
                  <c:v>0.74916532798983382</c:v>
                </c:pt>
                <c:pt idx="11">
                  <c:v>0.7343350713394422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'Statistical Analysis over 30'!$Z$541:$AA$541</c:f>
              <c:strCache>
                <c:ptCount val="1"/>
                <c:pt idx="0">
                  <c:v>Ilicostalis L</c:v>
                </c:pt>
              </c:strCache>
            </c:strRef>
          </c:tx>
          <c:cat>
            <c:strRef>
              <c:f>'Statistical Analysis over 30'!$Q$543:$Q$554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30'!$Z$543:$Z$554</c:f>
              <c:numCache>
                <c:formatCode>General</c:formatCode>
                <c:ptCount val="12"/>
                <c:pt idx="0">
                  <c:v>0.9306608986653766</c:v>
                </c:pt>
                <c:pt idx="1">
                  <c:v>0.76115902553190873</c:v>
                </c:pt>
                <c:pt idx="2">
                  <c:v>0.68294623123991138</c:v>
                </c:pt>
                <c:pt idx="3">
                  <c:v>0.69975496156721317</c:v>
                </c:pt>
                <c:pt idx="4">
                  <c:v>0.79123181410275722</c:v>
                </c:pt>
                <c:pt idx="5">
                  <c:v>0.77047338245201469</c:v>
                </c:pt>
                <c:pt idx="6">
                  <c:v>0.7484262619820824</c:v>
                </c:pt>
                <c:pt idx="7">
                  <c:v>0.66184362738374869</c:v>
                </c:pt>
                <c:pt idx="8">
                  <c:v>0.64451649745330519</c:v>
                </c:pt>
                <c:pt idx="9">
                  <c:v>0.60840005151514909</c:v>
                </c:pt>
                <c:pt idx="10">
                  <c:v>0.68704708448849028</c:v>
                </c:pt>
                <c:pt idx="11">
                  <c:v>0.66209939574509524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'Statistical Analysis over 30'!$AB$541:$AC$541</c:f>
              <c:strCache>
                <c:ptCount val="1"/>
                <c:pt idx="0">
                  <c:v>Ilicostalis R</c:v>
                </c:pt>
              </c:strCache>
            </c:strRef>
          </c:tx>
          <c:cat>
            <c:strRef>
              <c:f>'Statistical Analysis over 30'!$Q$543:$Q$554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30'!$AB$543:$AB$554</c:f>
              <c:numCache>
                <c:formatCode>General</c:formatCode>
                <c:ptCount val="12"/>
                <c:pt idx="0">
                  <c:v>0.8070673928188461</c:v>
                </c:pt>
                <c:pt idx="1">
                  <c:v>0.73980015400855015</c:v>
                </c:pt>
                <c:pt idx="2">
                  <c:v>0.7612252063034578</c:v>
                </c:pt>
                <c:pt idx="3">
                  <c:v>0.64068693954547506</c:v>
                </c:pt>
                <c:pt idx="4">
                  <c:v>0.77507651952539813</c:v>
                </c:pt>
                <c:pt idx="5">
                  <c:v>0.63308458738420736</c:v>
                </c:pt>
                <c:pt idx="6">
                  <c:v>0.59306108475929409</c:v>
                </c:pt>
                <c:pt idx="7">
                  <c:v>0.59148129679419814</c:v>
                </c:pt>
                <c:pt idx="8">
                  <c:v>0.58962441671789878</c:v>
                </c:pt>
                <c:pt idx="9">
                  <c:v>0.6378639085828447</c:v>
                </c:pt>
                <c:pt idx="10">
                  <c:v>0.64778733448451942</c:v>
                </c:pt>
                <c:pt idx="11">
                  <c:v>0.59680619452896955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'Statistical Analysis over 30'!$AD$541:$AE$541</c:f>
              <c:strCache>
                <c:ptCount val="1"/>
                <c:pt idx="0">
                  <c:v>Multifidus L</c:v>
                </c:pt>
              </c:strCache>
            </c:strRef>
          </c:tx>
          <c:cat>
            <c:strRef>
              <c:f>'Statistical Analysis over 30'!$Q$543:$Q$554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30'!$AD$543:$AD$554</c:f>
              <c:numCache>
                <c:formatCode>General</c:formatCode>
                <c:ptCount val="12"/>
                <c:pt idx="0">
                  <c:v>0.78380409077566704</c:v>
                </c:pt>
                <c:pt idx="1">
                  <c:v>0.82399455006225142</c:v>
                </c:pt>
                <c:pt idx="2">
                  <c:v>0.79395838780552008</c:v>
                </c:pt>
                <c:pt idx="3">
                  <c:v>0.61366956036928233</c:v>
                </c:pt>
                <c:pt idx="4">
                  <c:v>0.62827965063757985</c:v>
                </c:pt>
                <c:pt idx="5">
                  <c:v>0.62101420269383012</c:v>
                </c:pt>
                <c:pt idx="6">
                  <c:v>0.60978540477745458</c:v>
                </c:pt>
                <c:pt idx="7">
                  <c:v>0.59713268093391692</c:v>
                </c:pt>
                <c:pt idx="8">
                  <c:v>0.56007744190019848</c:v>
                </c:pt>
                <c:pt idx="9">
                  <c:v>0.56753752825274151</c:v>
                </c:pt>
                <c:pt idx="10">
                  <c:v>0.5995081634953805</c:v>
                </c:pt>
                <c:pt idx="11">
                  <c:v>0.57519340158275101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'Statistical Analysis over 30'!$AF$541:$AG$541</c:f>
              <c:strCache>
                <c:ptCount val="1"/>
                <c:pt idx="0">
                  <c:v>Multifidus R</c:v>
                </c:pt>
              </c:strCache>
            </c:strRef>
          </c:tx>
          <c:cat>
            <c:strRef>
              <c:f>'Statistical Analysis over 30'!$Q$543:$Q$554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30'!$AF$543:$AF$554</c:f>
              <c:numCache>
                <c:formatCode>General</c:formatCode>
                <c:ptCount val="12"/>
                <c:pt idx="0">
                  <c:v>0.73941326316573552</c:v>
                </c:pt>
                <c:pt idx="1">
                  <c:v>0.61777531361482185</c:v>
                </c:pt>
                <c:pt idx="2">
                  <c:v>0.8121041142537766</c:v>
                </c:pt>
                <c:pt idx="3">
                  <c:v>0.61481509770328979</c:v>
                </c:pt>
                <c:pt idx="4">
                  <c:v>0.67246824289118834</c:v>
                </c:pt>
                <c:pt idx="5">
                  <c:v>0.6241640533550552</c:v>
                </c:pt>
                <c:pt idx="6">
                  <c:v>0.60146271288286457</c:v>
                </c:pt>
                <c:pt idx="7">
                  <c:v>0.59737287550315887</c:v>
                </c:pt>
                <c:pt idx="8">
                  <c:v>0.64861026506391561</c:v>
                </c:pt>
                <c:pt idx="9">
                  <c:v>0.59316011431034221</c:v>
                </c:pt>
                <c:pt idx="10">
                  <c:v>0.59670752461539922</c:v>
                </c:pt>
                <c:pt idx="11">
                  <c:v>0.56468323963837574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539328"/>
        <c:axId val="268969088"/>
      </c:lineChart>
      <c:catAx>
        <c:axId val="141539328"/>
        <c:scaling>
          <c:orientation val="minMax"/>
        </c:scaling>
        <c:delete val="0"/>
        <c:axPos val="b"/>
        <c:majorTickMark val="none"/>
        <c:minorTickMark val="none"/>
        <c:tickLblPos val="nextTo"/>
        <c:crossAx val="268969088"/>
        <c:crosses val="autoZero"/>
        <c:auto val="1"/>
        <c:lblAlgn val="ctr"/>
        <c:lblOffset val="100"/>
        <c:noMultiLvlLbl val="0"/>
      </c:catAx>
      <c:valAx>
        <c:axId val="2689690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1539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Reach L - COP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 COP X</c:v>
          </c:tx>
          <c:cat>
            <c:strRef>
              <c:f>'Statistical Analysis over 30'!$A$475:$A$481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30'!$B$475:$B$481</c:f>
              <c:numCache>
                <c:formatCode>General</c:formatCode>
                <c:ptCount val="7"/>
                <c:pt idx="0">
                  <c:v>10.260881187685721</c:v>
                </c:pt>
                <c:pt idx="1">
                  <c:v>18.56693587170458</c:v>
                </c:pt>
                <c:pt idx="2">
                  <c:v>9.8723486700876286</c:v>
                </c:pt>
                <c:pt idx="3">
                  <c:v>16.425524235238054</c:v>
                </c:pt>
                <c:pt idx="4">
                  <c:v>7.5690769349146549</c:v>
                </c:pt>
                <c:pt idx="5">
                  <c:v>50.630138210098238</c:v>
                </c:pt>
                <c:pt idx="6">
                  <c:v>27.89662558422075</c:v>
                </c:pt>
              </c:numCache>
            </c:numRef>
          </c:val>
          <c:smooth val="0"/>
        </c:ser>
        <c:ser>
          <c:idx val="1"/>
          <c:order val="1"/>
          <c:tx>
            <c:v>Velocity COP X</c:v>
          </c:tx>
          <c:cat>
            <c:strRef>
              <c:f>'Statistical Analysis over 30'!$A$475:$A$481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30'!$D$475:$D$481</c:f>
              <c:numCache>
                <c:formatCode>General</c:formatCode>
                <c:ptCount val="7"/>
                <c:pt idx="0">
                  <c:v>-16.246375154107529</c:v>
                </c:pt>
                <c:pt idx="1">
                  <c:v>-5.9640061209078468</c:v>
                </c:pt>
                <c:pt idx="2">
                  <c:v>-7.7147454147328967</c:v>
                </c:pt>
                <c:pt idx="3">
                  <c:v>34.822560939197082</c:v>
                </c:pt>
                <c:pt idx="4">
                  <c:v>24.480610938439522</c:v>
                </c:pt>
                <c:pt idx="5">
                  <c:v>-99.592009566234424</c:v>
                </c:pt>
                <c:pt idx="6">
                  <c:v>70.892368630887887</c:v>
                </c:pt>
              </c:numCache>
            </c:numRef>
          </c:val>
          <c:smooth val="0"/>
        </c:ser>
        <c:ser>
          <c:idx val="2"/>
          <c:order val="2"/>
          <c:tx>
            <c:v>STD COP Y</c:v>
          </c:tx>
          <c:cat>
            <c:strRef>
              <c:f>'Statistical Analysis over 30'!$A$475:$A$481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30'!$F$475:$F$481</c:f>
              <c:numCache>
                <c:formatCode>General</c:formatCode>
                <c:ptCount val="7"/>
                <c:pt idx="0">
                  <c:v>12.07865148249854</c:v>
                </c:pt>
                <c:pt idx="1">
                  <c:v>18.006916763738559</c:v>
                </c:pt>
                <c:pt idx="2">
                  <c:v>7.2327390649985848</c:v>
                </c:pt>
                <c:pt idx="3">
                  <c:v>13.799327632993119</c:v>
                </c:pt>
                <c:pt idx="4">
                  <c:v>5.3607347864853114</c:v>
                </c:pt>
                <c:pt idx="5">
                  <c:v>50.32595927323262</c:v>
                </c:pt>
                <c:pt idx="6">
                  <c:v>30.403797267408208</c:v>
                </c:pt>
              </c:numCache>
            </c:numRef>
          </c:val>
          <c:smooth val="0"/>
        </c:ser>
        <c:ser>
          <c:idx val="3"/>
          <c:order val="3"/>
          <c:tx>
            <c:v>Velocity COP Y</c:v>
          </c:tx>
          <c:cat>
            <c:strRef>
              <c:f>'Statistical Analysis over 30'!$A$475:$A$481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30'!$H$475:$H$481</c:f>
              <c:numCache>
                <c:formatCode>General</c:formatCode>
                <c:ptCount val="7"/>
                <c:pt idx="0">
                  <c:v>15.517005583421374</c:v>
                </c:pt>
                <c:pt idx="1">
                  <c:v>6.319403861677241</c:v>
                </c:pt>
                <c:pt idx="2">
                  <c:v>-2.6363700844460825</c:v>
                </c:pt>
                <c:pt idx="3">
                  <c:v>-9.4585988951604349</c:v>
                </c:pt>
                <c:pt idx="4">
                  <c:v>-8.215909587251387</c:v>
                </c:pt>
                <c:pt idx="5">
                  <c:v>101.96961447097263</c:v>
                </c:pt>
                <c:pt idx="6">
                  <c:v>-97.735242103986423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86080"/>
        <c:axId val="268971968"/>
      </c:lineChart>
      <c:catAx>
        <c:axId val="141486080"/>
        <c:scaling>
          <c:orientation val="minMax"/>
        </c:scaling>
        <c:delete val="0"/>
        <c:axPos val="b"/>
        <c:majorTickMark val="none"/>
        <c:minorTickMark val="none"/>
        <c:tickLblPos val="nextTo"/>
        <c:crossAx val="268971968"/>
        <c:crosses val="autoZero"/>
        <c:auto val="1"/>
        <c:lblAlgn val="ctr"/>
        <c:lblOffset val="100"/>
        <c:noMultiLvlLbl val="0"/>
      </c:catAx>
      <c:valAx>
        <c:axId val="268971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1486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Reach</a:t>
            </a:r>
            <a:r>
              <a:rPr lang="pt-PT" baseline="0"/>
              <a:t> L - Area COP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30'!$M$472:$N$472</c:f>
              <c:strCache>
                <c:ptCount val="1"/>
                <c:pt idx="0">
                  <c:v>Area (mm2)</c:v>
                </c:pt>
              </c:strCache>
            </c:strRef>
          </c:tx>
          <c:cat>
            <c:strRef>
              <c:f>'Statistical Analysis over 30'!$L$474:$L$480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30'!$M$474:$M$480</c:f>
              <c:numCache>
                <c:formatCode>General</c:formatCode>
                <c:ptCount val="7"/>
                <c:pt idx="0">
                  <c:v>327.93973473603586</c:v>
                </c:pt>
                <c:pt idx="1">
                  <c:v>583.46727362402646</c:v>
                </c:pt>
                <c:pt idx="2">
                  <c:v>484.76496917998315</c:v>
                </c:pt>
                <c:pt idx="3">
                  <c:v>1768.7572547874058</c:v>
                </c:pt>
                <c:pt idx="4">
                  <c:v>490.53464365616622</c:v>
                </c:pt>
                <c:pt idx="5">
                  <c:v>852.02828209911411</c:v>
                </c:pt>
                <c:pt idx="6">
                  <c:v>3264.7302414523947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539840"/>
        <c:axId val="268974272"/>
      </c:lineChart>
      <c:catAx>
        <c:axId val="141539840"/>
        <c:scaling>
          <c:orientation val="minMax"/>
        </c:scaling>
        <c:delete val="0"/>
        <c:axPos val="b"/>
        <c:majorTickMark val="none"/>
        <c:minorTickMark val="none"/>
        <c:tickLblPos val="nextTo"/>
        <c:crossAx val="268974272"/>
        <c:crosses val="autoZero"/>
        <c:auto val="1"/>
        <c:lblAlgn val="ctr"/>
        <c:lblOffset val="100"/>
        <c:noMultiLvlLbl val="0"/>
      </c:catAx>
      <c:valAx>
        <c:axId val="268974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1539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Reach L - EMG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30'!$R$449:$S$449</c:f>
              <c:strCache>
                <c:ptCount val="1"/>
                <c:pt idx="0">
                  <c:v>Rectus_A L</c:v>
                </c:pt>
              </c:strCache>
            </c:strRef>
          </c:tx>
          <c:cat>
            <c:strRef>
              <c:f>'Statistical Analysis over 30'!$Q$451:$Q$458</c:f>
              <c:strCache>
                <c:ptCount val="8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  <c:pt idx="7">
                  <c:v>[7-8] s</c:v>
                </c:pt>
              </c:strCache>
            </c:strRef>
          </c:cat>
          <c:val>
            <c:numRef>
              <c:f>'Statistical Analysis over 30'!$R$451:$R$458</c:f>
              <c:numCache>
                <c:formatCode>General</c:formatCode>
                <c:ptCount val="8"/>
                <c:pt idx="0">
                  <c:v>0.78670648325764181</c:v>
                </c:pt>
                <c:pt idx="1">
                  <c:v>0.65185549142222698</c:v>
                </c:pt>
                <c:pt idx="2">
                  <c:v>0.75537078967271465</c:v>
                </c:pt>
                <c:pt idx="3">
                  <c:v>0.56393711298261351</c:v>
                </c:pt>
                <c:pt idx="4">
                  <c:v>0.70949917783564143</c:v>
                </c:pt>
                <c:pt idx="5">
                  <c:v>0.71553458935644576</c:v>
                </c:pt>
                <c:pt idx="6">
                  <c:v>0.70851970493724448</c:v>
                </c:pt>
                <c:pt idx="7">
                  <c:v>0.68029634921474835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'Statistical Analysis over 30'!$T$449:$U$449</c:f>
              <c:strCache>
                <c:ptCount val="1"/>
                <c:pt idx="0">
                  <c:v>Rectus_A R</c:v>
                </c:pt>
              </c:strCache>
            </c:strRef>
          </c:tx>
          <c:cat>
            <c:strRef>
              <c:f>'Statistical Analysis over 30'!$Q$451:$Q$458</c:f>
              <c:strCache>
                <c:ptCount val="8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  <c:pt idx="7">
                  <c:v>[7-8] s</c:v>
                </c:pt>
              </c:strCache>
            </c:strRef>
          </c:cat>
          <c:val>
            <c:numRef>
              <c:f>'Statistical Analysis over 30'!$T$451:$T$458</c:f>
              <c:numCache>
                <c:formatCode>General</c:formatCode>
                <c:ptCount val="8"/>
                <c:pt idx="0">
                  <c:v>0.84499508119889588</c:v>
                </c:pt>
                <c:pt idx="1">
                  <c:v>0.77851445541323971</c:v>
                </c:pt>
                <c:pt idx="2">
                  <c:v>0.80654734067756817</c:v>
                </c:pt>
                <c:pt idx="3">
                  <c:v>0.74132628983872395</c:v>
                </c:pt>
                <c:pt idx="4">
                  <c:v>0.74883482908100163</c:v>
                </c:pt>
                <c:pt idx="5">
                  <c:v>0.655732937625225</c:v>
                </c:pt>
                <c:pt idx="6">
                  <c:v>0.73643034198034751</c:v>
                </c:pt>
                <c:pt idx="7">
                  <c:v>0.73730124481411763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'Statistical Analysis over 30'!$V$449:$W$449</c:f>
              <c:strCache>
                <c:ptCount val="1"/>
                <c:pt idx="0">
                  <c:v>Obliques L</c:v>
                </c:pt>
              </c:strCache>
            </c:strRef>
          </c:tx>
          <c:cat>
            <c:strRef>
              <c:f>'Statistical Analysis over 30'!$Q$451:$Q$458</c:f>
              <c:strCache>
                <c:ptCount val="8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  <c:pt idx="7">
                  <c:v>[7-8] s</c:v>
                </c:pt>
              </c:strCache>
            </c:strRef>
          </c:cat>
          <c:val>
            <c:numRef>
              <c:f>'Statistical Analysis over 30'!$V$451:$V$458</c:f>
              <c:numCache>
                <c:formatCode>General</c:formatCode>
                <c:ptCount val="8"/>
                <c:pt idx="0">
                  <c:v>0.78312169921035779</c:v>
                </c:pt>
                <c:pt idx="1">
                  <c:v>0.84327994453889477</c:v>
                </c:pt>
                <c:pt idx="2">
                  <c:v>0.7422655090537349</c:v>
                </c:pt>
                <c:pt idx="3">
                  <c:v>0.75574427666193034</c:v>
                </c:pt>
                <c:pt idx="4">
                  <c:v>0.64784946935845156</c:v>
                </c:pt>
                <c:pt idx="5">
                  <c:v>0.70525104163514496</c:v>
                </c:pt>
                <c:pt idx="6">
                  <c:v>0.66492762251743276</c:v>
                </c:pt>
                <c:pt idx="7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'Statistical Analysis over 30'!$X$449:$Y$449</c:f>
              <c:strCache>
                <c:ptCount val="1"/>
                <c:pt idx="0">
                  <c:v>Obliques R</c:v>
                </c:pt>
              </c:strCache>
            </c:strRef>
          </c:tx>
          <c:cat>
            <c:strRef>
              <c:f>'Statistical Analysis over 30'!$Q$451:$Q$458</c:f>
              <c:strCache>
                <c:ptCount val="8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  <c:pt idx="7">
                  <c:v>[7-8] s</c:v>
                </c:pt>
              </c:strCache>
            </c:strRef>
          </c:cat>
          <c:val>
            <c:numRef>
              <c:f>'Statistical Analysis over 30'!$X$451:$X$458</c:f>
              <c:numCache>
                <c:formatCode>General</c:formatCode>
                <c:ptCount val="8"/>
                <c:pt idx="0">
                  <c:v>0.58004701399311864</c:v>
                </c:pt>
                <c:pt idx="1">
                  <c:v>0.78413555224101428</c:v>
                </c:pt>
                <c:pt idx="2">
                  <c:v>0.53707992023027473</c:v>
                </c:pt>
                <c:pt idx="3">
                  <c:v>0.35420607595238657</c:v>
                </c:pt>
                <c:pt idx="4">
                  <c:v>0.4880780912800915</c:v>
                </c:pt>
                <c:pt idx="5">
                  <c:v>0.48399725152148987</c:v>
                </c:pt>
                <c:pt idx="6">
                  <c:v>0.59651052269627103</c:v>
                </c:pt>
                <c:pt idx="7">
                  <c:v>0.41170985415955241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'Statistical Analysis over 30'!$Z$449:$AA$449</c:f>
              <c:strCache>
                <c:ptCount val="1"/>
                <c:pt idx="0">
                  <c:v>Ilicostalis L</c:v>
                </c:pt>
              </c:strCache>
            </c:strRef>
          </c:tx>
          <c:cat>
            <c:strRef>
              <c:f>'Statistical Analysis over 30'!$Q$451:$Q$458</c:f>
              <c:strCache>
                <c:ptCount val="8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  <c:pt idx="7">
                  <c:v>[7-8] s</c:v>
                </c:pt>
              </c:strCache>
            </c:strRef>
          </c:cat>
          <c:val>
            <c:numRef>
              <c:f>'Statistical Analysis over 30'!$Z$451:$Z$458</c:f>
              <c:numCache>
                <c:formatCode>General</c:formatCode>
                <c:ptCount val="8"/>
                <c:pt idx="0">
                  <c:v>0.48883742059564222</c:v>
                </c:pt>
                <c:pt idx="1">
                  <c:v>0.57436227407130702</c:v>
                </c:pt>
                <c:pt idx="2">
                  <c:v>0.84862134449863791</c:v>
                </c:pt>
                <c:pt idx="3">
                  <c:v>0.35442309665323418</c:v>
                </c:pt>
                <c:pt idx="4">
                  <c:v>0.22713139326410475</c:v>
                </c:pt>
                <c:pt idx="5">
                  <c:v>0.4173084946664265</c:v>
                </c:pt>
                <c:pt idx="6">
                  <c:v>0.32226897285216249</c:v>
                </c:pt>
                <c:pt idx="7">
                  <c:v>0.46640590705373969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'Statistical Analysis over 30'!$AB$449:$AC$449</c:f>
              <c:strCache>
                <c:ptCount val="1"/>
                <c:pt idx="0">
                  <c:v>Ilicostalis R</c:v>
                </c:pt>
              </c:strCache>
            </c:strRef>
          </c:tx>
          <c:cat>
            <c:strRef>
              <c:f>'Statistical Analysis over 30'!$Q$451:$Q$458</c:f>
              <c:strCache>
                <c:ptCount val="8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  <c:pt idx="7">
                  <c:v>[7-8] s</c:v>
                </c:pt>
              </c:strCache>
            </c:strRef>
          </c:cat>
          <c:val>
            <c:numRef>
              <c:f>'Statistical Analysis over 30'!$AB$451:$AB$458</c:f>
              <c:numCache>
                <c:formatCode>General</c:formatCode>
                <c:ptCount val="8"/>
                <c:pt idx="0">
                  <c:v>0.59264767233986748</c:v>
                </c:pt>
                <c:pt idx="1">
                  <c:v>0.73622167817752582</c:v>
                </c:pt>
                <c:pt idx="2">
                  <c:v>0.7636656316058944</c:v>
                </c:pt>
                <c:pt idx="3">
                  <c:v>0.65397496715949865</c:v>
                </c:pt>
                <c:pt idx="4">
                  <c:v>0.44410836091005867</c:v>
                </c:pt>
                <c:pt idx="5">
                  <c:v>0.49786254893233517</c:v>
                </c:pt>
                <c:pt idx="6">
                  <c:v>0.55338561148334864</c:v>
                </c:pt>
                <c:pt idx="7">
                  <c:v>0.72475344188734003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'Statistical Analysis over 30'!$AD$449:$AE$449</c:f>
              <c:strCache>
                <c:ptCount val="1"/>
                <c:pt idx="0">
                  <c:v>Multifidus L</c:v>
                </c:pt>
              </c:strCache>
            </c:strRef>
          </c:tx>
          <c:cat>
            <c:strRef>
              <c:f>'Statistical Analysis over 30'!$Q$451:$Q$458</c:f>
              <c:strCache>
                <c:ptCount val="8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  <c:pt idx="7">
                  <c:v>[7-8] s</c:v>
                </c:pt>
              </c:strCache>
            </c:strRef>
          </c:cat>
          <c:val>
            <c:numRef>
              <c:f>'Statistical Analysis over 30'!$AD$451:$AD$458</c:f>
              <c:numCache>
                <c:formatCode>General</c:formatCode>
                <c:ptCount val="8"/>
                <c:pt idx="0">
                  <c:v>0.70080580809045956</c:v>
                </c:pt>
                <c:pt idx="1">
                  <c:v>0.85523743860531165</c:v>
                </c:pt>
                <c:pt idx="2">
                  <c:v>0.43966104393389277</c:v>
                </c:pt>
                <c:pt idx="3">
                  <c:v>0.43229892695499428</c:v>
                </c:pt>
                <c:pt idx="4">
                  <c:v>0.42419306336984269</c:v>
                </c:pt>
                <c:pt idx="5">
                  <c:v>0.61924689799037536</c:v>
                </c:pt>
                <c:pt idx="6">
                  <c:v>0.71001601392634583</c:v>
                </c:pt>
                <c:pt idx="7">
                  <c:v>0.34941324237825833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'Statistical Analysis over 30'!$AF$449:$AG$449</c:f>
              <c:strCache>
                <c:ptCount val="1"/>
                <c:pt idx="0">
                  <c:v>Multifidus R</c:v>
                </c:pt>
              </c:strCache>
            </c:strRef>
          </c:tx>
          <c:cat>
            <c:strRef>
              <c:f>'Statistical Analysis over 30'!$Q$451:$Q$458</c:f>
              <c:strCache>
                <c:ptCount val="8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  <c:pt idx="7">
                  <c:v>[7-8] s</c:v>
                </c:pt>
              </c:strCache>
            </c:strRef>
          </c:cat>
          <c:val>
            <c:numRef>
              <c:f>'Statistical Analysis over 30'!$AF$451:$AF$458</c:f>
              <c:numCache>
                <c:formatCode>General</c:formatCode>
                <c:ptCount val="8"/>
                <c:pt idx="0">
                  <c:v>0.54252017135829367</c:v>
                </c:pt>
                <c:pt idx="1">
                  <c:v>0.76370886308302843</c:v>
                </c:pt>
                <c:pt idx="2">
                  <c:v>0.64235810346608468</c:v>
                </c:pt>
                <c:pt idx="3">
                  <c:v>0.57043156605677381</c:v>
                </c:pt>
                <c:pt idx="4">
                  <c:v>0.32057667098394343</c:v>
                </c:pt>
                <c:pt idx="5">
                  <c:v>0.51439684028947463</c:v>
                </c:pt>
                <c:pt idx="6">
                  <c:v>0.63238133070866653</c:v>
                </c:pt>
                <c:pt idx="7">
                  <c:v>0.28760298554363262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23840"/>
        <c:axId val="269189120"/>
      </c:lineChart>
      <c:catAx>
        <c:axId val="140323840"/>
        <c:scaling>
          <c:orientation val="minMax"/>
        </c:scaling>
        <c:delete val="0"/>
        <c:axPos val="b"/>
        <c:majorTickMark val="none"/>
        <c:minorTickMark val="none"/>
        <c:tickLblPos val="nextTo"/>
        <c:crossAx val="269189120"/>
        <c:crosses val="autoZero"/>
        <c:auto val="1"/>
        <c:lblAlgn val="ctr"/>
        <c:lblOffset val="100"/>
        <c:noMultiLvlLbl val="0"/>
      </c:catAx>
      <c:valAx>
        <c:axId val="269189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0323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Reach C - COP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 COP X</c:v>
          </c:tx>
          <c:cat>
            <c:strRef>
              <c:f>'Statistical Analysis over 30'!$A$498:$A$504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30'!$B$498:$B$504</c:f>
              <c:numCache>
                <c:formatCode>General</c:formatCode>
                <c:ptCount val="7"/>
                <c:pt idx="0">
                  <c:v>6.9657618945408446</c:v>
                </c:pt>
                <c:pt idx="1">
                  <c:v>5.6431476723788236</c:v>
                </c:pt>
                <c:pt idx="2">
                  <c:v>7.3795375762735471</c:v>
                </c:pt>
                <c:pt idx="3">
                  <c:v>3.2303761712236545</c:v>
                </c:pt>
                <c:pt idx="4">
                  <c:v>2.3494621202169697</c:v>
                </c:pt>
                <c:pt idx="5">
                  <c:v>2.1783393378564977</c:v>
                </c:pt>
                <c:pt idx="6">
                  <c:v>4.5377462150122989</c:v>
                </c:pt>
              </c:numCache>
            </c:numRef>
          </c:val>
          <c:smooth val="0"/>
        </c:ser>
        <c:ser>
          <c:idx val="1"/>
          <c:order val="1"/>
          <c:tx>
            <c:v>Velocity COP X</c:v>
          </c:tx>
          <c:cat>
            <c:strRef>
              <c:f>'Statistical Analysis over 30'!$A$498:$A$504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30'!$D$498:$D$504</c:f>
              <c:numCache>
                <c:formatCode>General</c:formatCode>
                <c:ptCount val="7"/>
                <c:pt idx="0">
                  <c:v>-8.7684301136316574</c:v>
                </c:pt>
                <c:pt idx="1">
                  <c:v>1.4599722014018737</c:v>
                </c:pt>
                <c:pt idx="2">
                  <c:v>5.6625706622193013</c:v>
                </c:pt>
                <c:pt idx="3">
                  <c:v>4.2953270494526699</c:v>
                </c:pt>
                <c:pt idx="4">
                  <c:v>-1.0589272781555092</c:v>
                </c:pt>
                <c:pt idx="5">
                  <c:v>-1.4473750040546762</c:v>
                </c:pt>
                <c:pt idx="6">
                  <c:v>-9.7463081993089933</c:v>
                </c:pt>
              </c:numCache>
            </c:numRef>
          </c:val>
          <c:smooth val="0"/>
        </c:ser>
        <c:ser>
          <c:idx val="2"/>
          <c:order val="2"/>
          <c:tx>
            <c:v>STD COP Y</c:v>
          </c:tx>
          <c:cat>
            <c:strRef>
              <c:f>'Statistical Analysis over 30'!$A$498:$A$504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30'!$F$498:$F$504</c:f>
              <c:numCache>
                <c:formatCode>General</c:formatCode>
                <c:ptCount val="7"/>
                <c:pt idx="0">
                  <c:v>17.443681553772535</c:v>
                </c:pt>
                <c:pt idx="1">
                  <c:v>17.58197239558254</c:v>
                </c:pt>
                <c:pt idx="2">
                  <c:v>19.978012206516077</c:v>
                </c:pt>
                <c:pt idx="3">
                  <c:v>14.106560334405792</c:v>
                </c:pt>
                <c:pt idx="4">
                  <c:v>3.8440155482682679</c:v>
                </c:pt>
                <c:pt idx="5">
                  <c:v>2.2234994167004629</c:v>
                </c:pt>
                <c:pt idx="6">
                  <c:v>4.0390753304127189</c:v>
                </c:pt>
              </c:numCache>
            </c:numRef>
          </c:val>
          <c:smooth val="0"/>
        </c:ser>
        <c:ser>
          <c:idx val="3"/>
          <c:order val="3"/>
          <c:tx>
            <c:v>Velocity COP Y</c:v>
          </c:tx>
          <c:cat>
            <c:strRef>
              <c:f>'Statistical Analysis over 30'!$A$498:$A$504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30'!$H$498:$H$504</c:f>
              <c:numCache>
                <c:formatCode>General</c:formatCode>
                <c:ptCount val="7"/>
                <c:pt idx="0">
                  <c:v>21.336275468066628</c:v>
                </c:pt>
                <c:pt idx="1">
                  <c:v>-12.133951249596882</c:v>
                </c:pt>
                <c:pt idx="2">
                  <c:v>24.752642760840889</c:v>
                </c:pt>
                <c:pt idx="3">
                  <c:v>-42.979297738584691</c:v>
                </c:pt>
                <c:pt idx="4">
                  <c:v>-0.35694459798202294</c:v>
                </c:pt>
                <c:pt idx="5">
                  <c:v>4.0744971100551037</c:v>
                </c:pt>
                <c:pt idx="6">
                  <c:v>7.6441541681887166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540864"/>
        <c:axId val="269191424"/>
      </c:lineChart>
      <c:catAx>
        <c:axId val="141540864"/>
        <c:scaling>
          <c:orientation val="minMax"/>
        </c:scaling>
        <c:delete val="0"/>
        <c:axPos val="b"/>
        <c:majorTickMark val="none"/>
        <c:minorTickMark val="none"/>
        <c:tickLblPos val="nextTo"/>
        <c:crossAx val="269191424"/>
        <c:crosses val="autoZero"/>
        <c:auto val="1"/>
        <c:lblAlgn val="ctr"/>
        <c:lblOffset val="100"/>
        <c:noMultiLvlLbl val="0"/>
      </c:catAx>
      <c:valAx>
        <c:axId val="2691914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1540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Reach C - Area COP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30'!$M$495:$N$495</c:f>
              <c:strCache>
                <c:ptCount val="1"/>
                <c:pt idx="0">
                  <c:v>Area (mm2)</c:v>
                </c:pt>
              </c:strCache>
            </c:strRef>
          </c:tx>
          <c:cat>
            <c:strRef>
              <c:f>'Statistical Analysis over 30'!$L$497:$L$503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30'!$M$497:$M$503</c:f>
              <c:numCache>
                <c:formatCode>General</c:formatCode>
                <c:ptCount val="7"/>
                <c:pt idx="0">
                  <c:v>349.01005684646015</c:v>
                </c:pt>
                <c:pt idx="1">
                  <c:v>434.7172351185157</c:v>
                </c:pt>
                <c:pt idx="2">
                  <c:v>571.95728048991748</c:v>
                </c:pt>
                <c:pt idx="3">
                  <c:v>341.04859704987905</c:v>
                </c:pt>
                <c:pt idx="4">
                  <c:v>57.325887391022455</c:v>
                </c:pt>
                <c:pt idx="5">
                  <c:v>25.976577992375969</c:v>
                </c:pt>
                <c:pt idx="6">
                  <c:v>98.624843576976033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571328"/>
        <c:axId val="269193728"/>
      </c:lineChart>
      <c:catAx>
        <c:axId val="289571328"/>
        <c:scaling>
          <c:orientation val="minMax"/>
        </c:scaling>
        <c:delete val="0"/>
        <c:axPos val="b"/>
        <c:majorTickMark val="none"/>
        <c:minorTickMark val="none"/>
        <c:tickLblPos val="nextTo"/>
        <c:crossAx val="269193728"/>
        <c:crosses val="autoZero"/>
        <c:auto val="1"/>
        <c:lblAlgn val="ctr"/>
        <c:lblOffset val="100"/>
        <c:noMultiLvlLbl val="0"/>
      </c:catAx>
      <c:valAx>
        <c:axId val="269193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89571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Reach C - EMG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30'!$R$472:$S$472</c:f>
              <c:strCache>
                <c:ptCount val="1"/>
                <c:pt idx="0">
                  <c:v>Rectus_A L</c:v>
                </c:pt>
              </c:strCache>
            </c:strRef>
          </c:tx>
          <c:cat>
            <c:strRef>
              <c:f>'Statistical Analysis over 30'!$Q$474:$Q$480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30'!$R$474:$R$480</c:f>
              <c:numCache>
                <c:formatCode>General</c:formatCode>
                <c:ptCount val="7"/>
                <c:pt idx="0">
                  <c:v>0.95091857914935518</c:v>
                </c:pt>
                <c:pt idx="1">
                  <c:v>0.91305923716169612</c:v>
                </c:pt>
                <c:pt idx="2">
                  <c:v>0.90918186991077143</c:v>
                </c:pt>
                <c:pt idx="3">
                  <c:v>0.84521914925805464</c:v>
                </c:pt>
                <c:pt idx="4">
                  <c:v>0.8840494877314663</c:v>
                </c:pt>
                <c:pt idx="5">
                  <c:v>0.81227559891140411</c:v>
                </c:pt>
                <c:pt idx="6">
                  <c:v>0.78697356063376633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'Statistical Analysis over 30'!$T$472:$U$472</c:f>
              <c:strCache>
                <c:ptCount val="1"/>
                <c:pt idx="0">
                  <c:v>Rectus_A R</c:v>
                </c:pt>
              </c:strCache>
            </c:strRef>
          </c:tx>
          <c:cat>
            <c:strRef>
              <c:f>'Statistical Analysis over 30'!$Q$474:$Q$480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30'!$T$474:$T$480</c:f>
              <c:numCache>
                <c:formatCode>General</c:formatCode>
                <c:ptCount val="7"/>
                <c:pt idx="0">
                  <c:v>0.89990755980013104</c:v>
                </c:pt>
                <c:pt idx="1">
                  <c:v>0.82352563001588541</c:v>
                </c:pt>
                <c:pt idx="2">
                  <c:v>0.76746155848612341</c:v>
                </c:pt>
                <c:pt idx="3">
                  <c:v>0.76498805010865256</c:v>
                </c:pt>
                <c:pt idx="4">
                  <c:v>0.66433597290290725</c:v>
                </c:pt>
                <c:pt idx="5">
                  <c:v>0.69777917847090587</c:v>
                </c:pt>
                <c:pt idx="6">
                  <c:v>0.75641937792945446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'Statistical Analysis over 30'!$V$472:$W$472</c:f>
              <c:strCache>
                <c:ptCount val="1"/>
                <c:pt idx="0">
                  <c:v>Obliques L</c:v>
                </c:pt>
              </c:strCache>
            </c:strRef>
          </c:tx>
          <c:cat>
            <c:strRef>
              <c:f>'Statistical Analysis over 30'!$Q$474:$Q$480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30'!$V$474:$V$480</c:f>
              <c:numCache>
                <c:formatCode>General</c:formatCode>
                <c:ptCount val="7"/>
                <c:pt idx="0">
                  <c:v>0.76372020929436812</c:v>
                </c:pt>
                <c:pt idx="1">
                  <c:v>0.76332473651972288</c:v>
                </c:pt>
                <c:pt idx="2">
                  <c:v>0.81881939183353902</c:v>
                </c:pt>
                <c:pt idx="3">
                  <c:v>0.69607187998129583</c:v>
                </c:pt>
                <c:pt idx="4">
                  <c:v>0.6257843098218967</c:v>
                </c:pt>
                <c:pt idx="5">
                  <c:v>0.60552716680115093</c:v>
                </c:pt>
                <c:pt idx="6">
                  <c:v>0.76816268845363356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'Statistical Analysis over 30'!$X$472:$Y$472</c:f>
              <c:strCache>
                <c:ptCount val="1"/>
                <c:pt idx="0">
                  <c:v>Obliques R</c:v>
                </c:pt>
              </c:strCache>
            </c:strRef>
          </c:tx>
          <c:cat>
            <c:strRef>
              <c:f>'Statistical Analysis over 30'!$Q$474:$Q$480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30'!$X$474:$X$480</c:f>
              <c:numCache>
                <c:formatCode>General</c:formatCode>
                <c:ptCount val="7"/>
                <c:pt idx="0">
                  <c:v>0.78808822616745977</c:v>
                </c:pt>
                <c:pt idx="1">
                  <c:v>0.6552603540151668</c:v>
                </c:pt>
                <c:pt idx="2">
                  <c:v>0.70551742923460914</c:v>
                </c:pt>
                <c:pt idx="3">
                  <c:v>0.69737173554624154</c:v>
                </c:pt>
                <c:pt idx="4">
                  <c:v>0.65136911572676992</c:v>
                </c:pt>
                <c:pt idx="5">
                  <c:v>0.5651513420436014</c:v>
                </c:pt>
                <c:pt idx="6">
                  <c:v>0.75494542848755097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'Statistical Analysis over 30'!$Z$472:$AA$472</c:f>
              <c:strCache>
                <c:ptCount val="1"/>
                <c:pt idx="0">
                  <c:v>Ilicostalis L</c:v>
                </c:pt>
              </c:strCache>
            </c:strRef>
          </c:tx>
          <c:cat>
            <c:strRef>
              <c:f>'Statistical Analysis over 30'!$Q$474:$Q$480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30'!$Z$474:$Z$480</c:f>
              <c:numCache>
                <c:formatCode>General</c:formatCode>
                <c:ptCount val="7"/>
                <c:pt idx="0">
                  <c:v>0.5544606511518182</c:v>
                </c:pt>
                <c:pt idx="1">
                  <c:v>0.56057684428576471</c:v>
                </c:pt>
                <c:pt idx="2">
                  <c:v>0.68213090707644619</c:v>
                </c:pt>
                <c:pt idx="3">
                  <c:v>0.50211907005441625</c:v>
                </c:pt>
                <c:pt idx="4">
                  <c:v>0.23745740504031487</c:v>
                </c:pt>
                <c:pt idx="5">
                  <c:v>0.28317976263233857</c:v>
                </c:pt>
                <c:pt idx="6">
                  <c:v>0.31510534748834451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'Statistical Analysis over 30'!$AB$472:$AC$472</c:f>
              <c:strCache>
                <c:ptCount val="1"/>
                <c:pt idx="0">
                  <c:v>Ilicostalis R</c:v>
                </c:pt>
              </c:strCache>
            </c:strRef>
          </c:tx>
          <c:cat>
            <c:strRef>
              <c:f>'Statistical Analysis over 30'!$Q$474:$Q$480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30'!$AB$474:$AB$480</c:f>
              <c:numCache>
                <c:formatCode>General</c:formatCode>
                <c:ptCount val="7"/>
                <c:pt idx="0">
                  <c:v>0.61011900822209353</c:v>
                </c:pt>
                <c:pt idx="1">
                  <c:v>0.7066644803442359</c:v>
                </c:pt>
                <c:pt idx="2">
                  <c:v>0.7521510105221908</c:v>
                </c:pt>
                <c:pt idx="3">
                  <c:v>0.47902194624433397</c:v>
                </c:pt>
                <c:pt idx="4">
                  <c:v>0.44503799496434765</c:v>
                </c:pt>
                <c:pt idx="5">
                  <c:v>0.35635842253231453</c:v>
                </c:pt>
                <c:pt idx="6">
                  <c:v>0.26638561707851516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'Statistical Analysis over 30'!$AD$472:$AE$472</c:f>
              <c:strCache>
                <c:ptCount val="1"/>
                <c:pt idx="0">
                  <c:v>Multifidus L</c:v>
                </c:pt>
              </c:strCache>
            </c:strRef>
          </c:tx>
          <c:cat>
            <c:strRef>
              <c:f>'Statistical Analysis over 30'!$Q$474:$Q$480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30'!$AD$474:$AD$480</c:f>
              <c:numCache>
                <c:formatCode>General</c:formatCode>
                <c:ptCount val="7"/>
                <c:pt idx="0">
                  <c:v>0.54771563411797053</c:v>
                </c:pt>
                <c:pt idx="1">
                  <c:v>0.66907348171982139</c:v>
                </c:pt>
                <c:pt idx="2">
                  <c:v>0.45325477003801301</c:v>
                </c:pt>
                <c:pt idx="3">
                  <c:v>0.50459040066336225</c:v>
                </c:pt>
                <c:pt idx="4">
                  <c:v>0.2223987983900694</c:v>
                </c:pt>
                <c:pt idx="5">
                  <c:v>0.17886354397448923</c:v>
                </c:pt>
                <c:pt idx="6">
                  <c:v>0.21835574523543566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'Statistical Analysis over 30'!$AF$472:$AG$472</c:f>
              <c:strCache>
                <c:ptCount val="1"/>
                <c:pt idx="0">
                  <c:v>Multifidus R</c:v>
                </c:pt>
              </c:strCache>
            </c:strRef>
          </c:tx>
          <c:cat>
            <c:strRef>
              <c:f>'Statistical Analysis over 30'!$Q$474:$Q$480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30'!$AF$474:$AF$480</c:f>
              <c:numCache>
                <c:formatCode>General</c:formatCode>
                <c:ptCount val="7"/>
                <c:pt idx="0">
                  <c:v>0.55550876242010072</c:v>
                </c:pt>
                <c:pt idx="1">
                  <c:v>0.56182891311450367</c:v>
                </c:pt>
                <c:pt idx="2">
                  <c:v>0.61811377401083223</c:v>
                </c:pt>
                <c:pt idx="3">
                  <c:v>0.38452237527200273</c:v>
                </c:pt>
                <c:pt idx="4">
                  <c:v>0.29536571795479982</c:v>
                </c:pt>
                <c:pt idx="5">
                  <c:v>0.42794827761109266</c:v>
                </c:pt>
                <c:pt idx="6">
                  <c:v>0.35000647409985836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572864"/>
        <c:axId val="269195456"/>
      </c:lineChart>
      <c:catAx>
        <c:axId val="289572864"/>
        <c:scaling>
          <c:orientation val="minMax"/>
        </c:scaling>
        <c:delete val="0"/>
        <c:axPos val="b"/>
        <c:majorTickMark val="none"/>
        <c:minorTickMark val="none"/>
        <c:tickLblPos val="nextTo"/>
        <c:crossAx val="269195456"/>
        <c:crosses val="autoZero"/>
        <c:auto val="1"/>
        <c:lblAlgn val="ctr"/>
        <c:lblOffset val="100"/>
        <c:noMultiLvlLbl val="0"/>
      </c:catAx>
      <c:valAx>
        <c:axId val="269195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89572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 Foot Standing</a:t>
            </a:r>
            <a:r>
              <a:rPr lang="pt-PT" baseline="0"/>
              <a:t> R EC - COP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 COP X</c:v>
          </c:tx>
          <c:cat>
            <c:strRef>
              <c:f>'Statistical Analysis over 30'!$A$521:$A$532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30'!$B$521:$B$532</c:f>
              <c:numCache>
                <c:formatCode>General</c:formatCode>
                <c:ptCount val="12"/>
                <c:pt idx="0">
                  <c:v>10.958269379555954</c:v>
                </c:pt>
                <c:pt idx="1">
                  <c:v>11.116319750111902</c:v>
                </c:pt>
                <c:pt idx="2">
                  <c:v>7.4195990737194668</c:v>
                </c:pt>
                <c:pt idx="3">
                  <c:v>7.3320455782741121</c:v>
                </c:pt>
                <c:pt idx="4">
                  <c:v>8.3336709525784034</c:v>
                </c:pt>
                <c:pt idx="5">
                  <c:v>5.6448597296079566</c:v>
                </c:pt>
                <c:pt idx="6">
                  <c:v>9.3651232386450278</c:v>
                </c:pt>
                <c:pt idx="7">
                  <c:v>6.8648594423467246</c:v>
                </c:pt>
                <c:pt idx="8">
                  <c:v>7.0080954159237381</c:v>
                </c:pt>
                <c:pt idx="9">
                  <c:v>6.9765980530495098</c:v>
                </c:pt>
                <c:pt idx="10">
                  <c:v>6.327497392181118</c:v>
                </c:pt>
                <c:pt idx="11">
                  <c:v>5.4994051949866787</c:v>
                </c:pt>
              </c:numCache>
            </c:numRef>
          </c:val>
          <c:smooth val="0"/>
        </c:ser>
        <c:ser>
          <c:idx val="1"/>
          <c:order val="1"/>
          <c:tx>
            <c:v>Velocity COP X</c:v>
          </c:tx>
          <c:cat>
            <c:strRef>
              <c:f>'Statistical Analysis over 30'!$A$521:$A$532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30'!$D$521:$D$532</c:f>
              <c:numCache>
                <c:formatCode>General</c:formatCode>
                <c:ptCount val="12"/>
                <c:pt idx="0">
                  <c:v>2.5804783024724927</c:v>
                </c:pt>
                <c:pt idx="1">
                  <c:v>-0.37615833980686081</c:v>
                </c:pt>
                <c:pt idx="2">
                  <c:v>-0.50478312162022543</c:v>
                </c:pt>
                <c:pt idx="3">
                  <c:v>-3.5895249878745652</c:v>
                </c:pt>
                <c:pt idx="4">
                  <c:v>0.98589435749729781</c:v>
                </c:pt>
                <c:pt idx="5">
                  <c:v>-0.44765449842007565</c:v>
                </c:pt>
                <c:pt idx="6">
                  <c:v>-2.2002318578627351</c:v>
                </c:pt>
                <c:pt idx="7">
                  <c:v>2.712967216253737</c:v>
                </c:pt>
                <c:pt idx="8">
                  <c:v>-6.173733089377003</c:v>
                </c:pt>
                <c:pt idx="9">
                  <c:v>5.3555721798630858</c:v>
                </c:pt>
                <c:pt idx="10">
                  <c:v>1.5375994319698185</c:v>
                </c:pt>
                <c:pt idx="11">
                  <c:v>-3.1778394349433916</c:v>
                </c:pt>
              </c:numCache>
            </c:numRef>
          </c:val>
          <c:smooth val="0"/>
        </c:ser>
        <c:ser>
          <c:idx val="2"/>
          <c:order val="2"/>
          <c:tx>
            <c:v>STD COP Y</c:v>
          </c:tx>
          <c:cat>
            <c:strRef>
              <c:f>'Statistical Analysis over 30'!$A$521:$A$532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30'!$F$521:$F$532</c:f>
              <c:numCache>
                <c:formatCode>General</c:formatCode>
                <c:ptCount val="12"/>
                <c:pt idx="0">
                  <c:v>14.927528662902088</c:v>
                </c:pt>
                <c:pt idx="1">
                  <c:v>16.947559863683658</c:v>
                </c:pt>
                <c:pt idx="2">
                  <c:v>11.048025108004897</c:v>
                </c:pt>
                <c:pt idx="3">
                  <c:v>9.2868315766935812</c:v>
                </c:pt>
                <c:pt idx="4">
                  <c:v>14.823804087977949</c:v>
                </c:pt>
                <c:pt idx="5">
                  <c:v>8.0821725018394748</c:v>
                </c:pt>
                <c:pt idx="6">
                  <c:v>10.742170907935048</c:v>
                </c:pt>
                <c:pt idx="7">
                  <c:v>7.7518368474320027</c:v>
                </c:pt>
                <c:pt idx="8">
                  <c:v>10.352715991486548</c:v>
                </c:pt>
                <c:pt idx="9">
                  <c:v>11.400802560637468</c:v>
                </c:pt>
                <c:pt idx="10">
                  <c:v>7.3219948365050813</c:v>
                </c:pt>
                <c:pt idx="11">
                  <c:v>6.7157207505184431</c:v>
                </c:pt>
              </c:numCache>
            </c:numRef>
          </c:val>
          <c:smooth val="0"/>
        </c:ser>
        <c:ser>
          <c:idx val="3"/>
          <c:order val="3"/>
          <c:tx>
            <c:v>Velocity COP Y</c:v>
          </c:tx>
          <c:cat>
            <c:strRef>
              <c:f>'Statistical Analysis over 30'!$A$521:$A$532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30'!$H$521:$H$532</c:f>
              <c:numCache>
                <c:formatCode>General</c:formatCode>
                <c:ptCount val="12"/>
                <c:pt idx="0">
                  <c:v>7.2046792843489769</c:v>
                </c:pt>
                <c:pt idx="1">
                  <c:v>1.665004037621064</c:v>
                </c:pt>
                <c:pt idx="2">
                  <c:v>0.33679661252491278</c:v>
                </c:pt>
                <c:pt idx="3">
                  <c:v>0.78088837515807163</c:v>
                </c:pt>
                <c:pt idx="4">
                  <c:v>1.3045103128667022</c:v>
                </c:pt>
                <c:pt idx="5">
                  <c:v>2.7429840111158801</c:v>
                </c:pt>
                <c:pt idx="6">
                  <c:v>-2.794673407034816</c:v>
                </c:pt>
                <c:pt idx="7">
                  <c:v>-2.5001011317196085</c:v>
                </c:pt>
                <c:pt idx="8">
                  <c:v>7.8886623039626391</c:v>
                </c:pt>
                <c:pt idx="9">
                  <c:v>-11.438552705964199</c:v>
                </c:pt>
                <c:pt idx="10">
                  <c:v>3.4255542564306687</c:v>
                </c:pt>
                <c:pt idx="11">
                  <c:v>2.1288032976494713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573376"/>
        <c:axId val="289808960"/>
      </c:lineChart>
      <c:catAx>
        <c:axId val="289573376"/>
        <c:scaling>
          <c:orientation val="minMax"/>
        </c:scaling>
        <c:delete val="0"/>
        <c:axPos val="b"/>
        <c:majorTickMark val="none"/>
        <c:minorTickMark val="none"/>
        <c:tickLblPos val="nextTo"/>
        <c:crossAx val="289808960"/>
        <c:crosses val="autoZero"/>
        <c:auto val="1"/>
        <c:lblAlgn val="ctr"/>
        <c:lblOffset val="100"/>
        <c:noMultiLvlLbl val="0"/>
      </c:catAx>
      <c:valAx>
        <c:axId val="289808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89573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 Foot Standing R EC</a:t>
            </a:r>
            <a:r>
              <a:rPr lang="pt-PT" baseline="0"/>
              <a:t> - Area COP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30'!$M$518:$N$518</c:f>
              <c:strCache>
                <c:ptCount val="1"/>
                <c:pt idx="0">
                  <c:v>Area (mm2)</c:v>
                </c:pt>
              </c:strCache>
            </c:strRef>
          </c:tx>
          <c:cat>
            <c:strRef>
              <c:f>'Statistical Analysis over 30'!$L$520:$L$531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30'!$M$520:$M$531</c:f>
              <c:numCache>
                <c:formatCode>General</c:formatCode>
                <c:ptCount val="12"/>
                <c:pt idx="0">
                  <c:v>1184.5638068749943</c:v>
                </c:pt>
                <c:pt idx="1">
                  <c:v>1089.1077917779085</c:v>
                </c:pt>
                <c:pt idx="2">
                  <c:v>594.6678725880663</c:v>
                </c:pt>
                <c:pt idx="3">
                  <c:v>425.94616975236619</c:v>
                </c:pt>
                <c:pt idx="4">
                  <c:v>729.71005334347262</c:v>
                </c:pt>
                <c:pt idx="5">
                  <c:v>358.29963329407923</c:v>
                </c:pt>
                <c:pt idx="6">
                  <c:v>584.61753031057469</c:v>
                </c:pt>
                <c:pt idx="7">
                  <c:v>334.72752649559175</c:v>
                </c:pt>
                <c:pt idx="8">
                  <c:v>404.54857735566719</c:v>
                </c:pt>
                <c:pt idx="9">
                  <c:v>405.31705974301798</c:v>
                </c:pt>
                <c:pt idx="10">
                  <c:v>327.51068893258122</c:v>
                </c:pt>
                <c:pt idx="11">
                  <c:v>170.69553617981691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574400"/>
        <c:axId val="289811264"/>
      </c:lineChart>
      <c:catAx>
        <c:axId val="289574400"/>
        <c:scaling>
          <c:orientation val="minMax"/>
        </c:scaling>
        <c:delete val="0"/>
        <c:axPos val="b"/>
        <c:majorTickMark val="none"/>
        <c:minorTickMark val="none"/>
        <c:tickLblPos val="nextTo"/>
        <c:crossAx val="289811264"/>
        <c:crosses val="autoZero"/>
        <c:auto val="1"/>
        <c:lblAlgn val="ctr"/>
        <c:lblOffset val="100"/>
        <c:noMultiLvlLbl val="0"/>
      </c:catAx>
      <c:valAx>
        <c:axId val="289811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89574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 Foot Standing R EC - EMG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30'!$R$495:$S$495</c:f>
              <c:strCache>
                <c:ptCount val="1"/>
                <c:pt idx="0">
                  <c:v>Rectus_A L</c:v>
                </c:pt>
              </c:strCache>
            </c:strRef>
          </c:tx>
          <c:cat>
            <c:strRef>
              <c:f>'Statistical Analysis over 30'!$Q$497:$Q$508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30'!$R$497:$R$508</c:f>
              <c:numCache>
                <c:formatCode>General</c:formatCode>
                <c:ptCount val="12"/>
                <c:pt idx="0">
                  <c:v>0.63174405822224222</c:v>
                </c:pt>
                <c:pt idx="1">
                  <c:v>0.68678684516341382</c:v>
                </c:pt>
                <c:pt idx="2">
                  <c:v>0.7178900275221729</c:v>
                </c:pt>
                <c:pt idx="3">
                  <c:v>0.748079299989441</c:v>
                </c:pt>
                <c:pt idx="4">
                  <c:v>0.77260644840547632</c:v>
                </c:pt>
                <c:pt idx="5">
                  <c:v>0.72951386297616483</c:v>
                </c:pt>
                <c:pt idx="6">
                  <c:v>0.8999027928483051</c:v>
                </c:pt>
                <c:pt idx="7">
                  <c:v>0.93866209812598767</c:v>
                </c:pt>
                <c:pt idx="8">
                  <c:v>0.9408854752969521</c:v>
                </c:pt>
                <c:pt idx="9">
                  <c:v>0.8623521251180003</c:v>
                </c:pt>
                <c:pt idx="10">
                  <c:v>0.86942675152039417</c:v>
                </c:pt>
                <c:pt idx="11">
                  <c:v>0.87822764701625611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'Statistical Analysis over 30'!$T$495:$U$495</c:f>
              <c:strCache>
                <c:ptCount val="1"/>
                <c:pt idx="0">
                  <c:v>Rectus_A R</c:v>
                </c:pt>
              </c:strCache>
            </c:strRef>
          </c:tx>
          <c:cat>
            <c:strRef>
              <c:f>'Statistical Analysis over 30'!$Q$497:$Q$508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30'!$T$497:$T$508</c:f>
              <c:numCache>
                <c:formatCode>General</c:formatCode>
                <c:ptCount val="12"/>
                <c:pt idx="0">
                  <c:v>0.85853570640951526</c:v>
                </c:pt>
                <c:pt idx="1">
                  <c:v>0.81867925532710328</c:v>
                </c:pt>
                <c:pt idx="2">
                  <c:v>0.79287389887687743</c:v>
                </c:pt>
                <c:pt idx="3">
                  <c:v>0.78147403925718173</c:v>
                </c:pt>
                <c:pt idx="4">
                  <c:v>0.81330126845235939</c:v>
                </c:pt>
                <c:pt idx="5">
                  <c:v>0.78934288859719937</c:v>
                </c:pt>
                <c:pt idx="6">
                  <c:v>0.94115913675541507</c:v>
                </c:pt>
                <c:pt idx="7">
                  <c:v>0.93380658850971787</c:v>
                </c:pt>
                <c:pt idx="8">
                  <c:v>0.96598743809125553</c:v>
                </c:pt>
                <c:pt idx="9">
                  <c:v>0.96299371194655448</c:v>
                </c:pt>
                <c:pt idx="10">
                  <c:v>0.88562343624941187</c:v>
                </c:pt>
                <c:pt idx="11">
                  <c:v>0.88113741438943161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'Statistical Analysis over 30'!$V$495:$W$495</c:f>
              <c:strCache>
                <c:ptCount val="1"/>
                <c:pt idx="0">
                  <c:v>Obliques L</c:v>
                </c:pt>
              </c:strCache>
            </c:strRef>
          </c:tx>
          <c:cat>
            <c:strRef>
              <c:f>'Statistical Analysis over 30'!$Q$497:$Q$508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30'!$V$497:$V$508</c:f>
              <c:numCache>
                <c:formatCode>General</c:formatCode>
                <c:ptCount val="12"/>
                <c:pt idx="0">
                  <c:v>0.75121400175181308</c:v>
                </c:pt>
                <c:pt idx="1">
                  <c:v>0.83851016815930257</c:v>
                </c:pt>
                <c:pt idx="2">
                  <c:v>0.8041460086196166</c:v>
                </c:pt>
                <c:pt idx="3">
                  <c:v>0.81830841269638877</c:v>
                </c:pt>
                <c:pt idx="4">
                  <c:v>0.80722311537009284</c:v>
                </c:pt>
                <c:pt idx="5">
                  <c:v>0.70519790208961031</c:v>
                </c:pt>
                <c:pt idx="6">
                  <c:v>0.9044635608493784</c:v>
                </c:pt>
                <c:pt idx="7">
                  <c:v>0.84835398288430641</c:v>
                </c:pt>
                <c:pt idx="8">
                  <c:v>0.87155113012279484</c:v>
                </c:pt>
                <c:pt idx="9">
                  <c:v>0.84964970210149104</c:v>
                </c:pt>
                <c:pt idx="10">
                  <c:v>0.93067242864212452</c:v>
                </c:pt>
                <c:pt idx="11">
                  <c:v>0.76938587036119355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'Statistical Analysis over 30'!$X$495:$Y$495</c:f>
              <c:strCache>
                <c:ptCount val="1"/>
                <c:pt idx="0">
                  <c:v>Obliques R</c:v>
                </c:pt>
              </c:strCache>
            </c:strRef>
          </c:tx>
          <c:cat>
            <c:strRef>
              <c:f>'Statistical Analysis over 30'!$Q$497:$Q$508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30'!$X$497:$X$508</c:f>
              <c:numCache>
                <c:formatCode>General</c:formatCode>
                <c:ptCount val="12"/>
                <c:pt idx="0">
                  <c:v>0.66295446811918179</c:v>
                </c:pt>
                <c:pt idx="1">
                  <c:v>0.77456572130808432</c:v>
                </c:pt>
                <c:pt idx="2">
                  <c:v>0.6358243458330195</c:v>
                </c:pt>
                <c:pt idx="3">
                  <c:v>0.67836516042949291</c:v>
                </c:pt>
                <c:pt idx="4">
                  <c:v>0.69679156807350096</c:v>
                </c:pt>
                <c:pt idx="5">
                  <c:v>0.65952190509480779</c:v>
                </c:pt>
                <c:pt idx="6">
                  <c:v>0.82696741513202265</c:v>
                </c:pt>
                <c:pt idx="7">
                  <c:v>0.79176849234520807</c:v>
                </c:pt>
                <c:pt idx="8">
                  <c:v>0.84811303270937932</c:v>
                </c:pt>
                <c:pt idx="9">
                  <c:v>0.75986866173691459</c:v>
                </c:pt>
                <c:pt idx="10">
                  <c:v>0.9450192541490724</c:v>
                </c:pt>
                <c:pt idx="11">
                  <c:v>0.79218220541914464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'Statistical Analysis over 30'!$Z$495:$AA$495</c:f>
              <c:strCache>
                <c:ptCount val="1"/>
                <c:pt idx="0">
                  <c:v>Ilicostalis L</c:v>
                </c:pt>
              </c:strCache>
            </c:strRef>
          </c:tx>
          <c:cat>
            <c:strRef>
              <c:f>'Statistical Analysis over 30'!$Q$497:$Q$508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30'!$Z$497:$Z$508</c:f>
              <c:numCache>
                <c:formatCode>General</c:formatCode>
                <c:ptCount val="12"/>
                <c:pt idx="0">
                  <c:v>0.7054235958347963</c:v>
                </c:pt>
                <c:pt idx="1">
                  <c:v>0.71008958640516384</c:v>
                </c:pt>
                <c:pt idx="2">
                  <c:v>0.66251583972544914</c:v>
                </c:pt>
                <c:pt idx="3">
                  <c:v>0.63101832169646344</c:v>
                </c:pt>
                <c:pt idx="4">
                  <c:v>0.7510698241379582</c:v>
                </c:pt>
                <c:pt idx="5">
                  <c:v>0.70978315312911255</c:v>
                </c:pt>
                <c:pt idx="6">
                  <c:v>0.82835695532293641</c:v>
                </c:pt>
                <c:pt idx="7">
                  <c:v>0.76377467341522143</c:v>
                </c:pt>
                <c:pt idx="8">
                  <c:v>0.72133335242680341</c:v>
                </c:pt>
                <c:pt idx="9">
                  <c:v>0.7255793651491399</c:v>
                </c:pt>
                <c:pt idx="10">
                  <c:v>0.81319441943663484</c:v>
                </c:pt>
                <c:pt idx="11">
                  <c:v>0.72216028031922386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'Statistical Analysis over 30'!$AB$495:$AC$495</c:f>
              <c:strCache>
                <c:ptCount val="1"/>
                <c:pt idx="0">
                  <c:v>Ilicostalis R</c:v>
                </c:pt>
              </c:strCache>
            </c:strRef>
          </c:tx>
          <c:cat>
            <c:strRef>
              <c:f>'Statistical Analysis over 30'!$Q$497:$Q$508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30'!$AB$497:$AB$508</c:f>
              <c:numCache>
                <c:formatCode>General</c:formatCode>
                <c:ptCount val="12"/>
                <c:pt idx="0">
                  <c:v>0.79518509795873871</c:v>
                </c:pt>
                <c:pt idx="1">
                  <c:v>0.72939560929087044</c:v>
                </c:pt>
                <c:pt idx="2">
                  <c:v>0.73294491723972699</c:v>
                </c:pt>
                <c:pt idx="3">
                  <c:v>0.7257619007086773</c:v>
                </c:pt>
                <c:pt idx="4">
                  <c:v>0.70058368344686039</c:v>
                </c:pt>
                <c:pt idx="5">
                  <c:v>0.79631576268726789</c:v>
                </c:pt>
                <c:pt idx="6">
                  <c:v>0.80957526248212586</c:v>
                </c:pt>
                <c:pt idx="7">
                  <c:v>0.7318888115483646</c:v>
                </c:pt>
                <c:pt idx="8">
                  <c:v>0.77005179150817948</c:v>
                </c:pt>
                <c:pt idx="9">
                  <c:v>0.6497421155121561</c:v>
                </c:pt>
                <c:pt idx="10">
                  <c:v>0.78944509706221588</c:v>
                </c:pt>
                <c:pt idx="11">
                  <c:v>0.67356232885787115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'Statistical Analysis over 30'!$AD$495:$AE$495</c:f>
              <c:strCache>
                <c:ptCount val="1"/>
                <c:pt idx="0">
                  <c:v>Multifidus L</c:v>
                </c:pt>
              </c:strCache>
            </c:strRef>
          </c:tx>
          <c:cat>
            <c:strRef>
              <c:f>'Statistical Analysis over 30'!$Q$497:$Q$508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30'!$AD$497:$AD$508</c:f>
              <c:numCache>
                <c:formatCode>General</c:formatCode>
                <c:ptCount val="12"/>
                <c:pt idx="0">
                  <c:v>0.57645914164342682</c:v>
                </c:pt>
                <c:pt idx="1">
                  <c:v>0.63265350295376499</c:v>
                </c:pt>
                <c:pt idx="2">
                  <c:v>0.63051971503423088</c:v>
                </c:pt>
                <c:pt idx="3">
                  <c:v>0.58671388133340086</c:v>
                </c:pt>
                <c:pt idx="4">
                  <c:v>0.72890559499023455</c:v>
                </c:pt>
                <c:pt idx="5">
                  <c:v>0.73374873689649223</c:v>
                </c:pt>
                <c:pt idx="6">
                  <c:v>0.8726630013174862</c:v>
                </c:pt>
                <c:pt idx="7">
                  <c:v>0.81295107780974551</c:v>
                </c:pt>
                <c:pt idx="8">
                  <c:v>0.74698848617322477</c:v>
                </c:pt>
                <c:pt idx="9">
                  <c:v>0.77153354087388126</c:v>
                </c:pt>
                <c:pt idx="10">
                  <c:v>0.88032314366840625</c:v>
                </c:pt>
                <c:pt idx="11">
                  <c:v>0.77726353552503369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'Statistical Analysis over 30'!$AF$495:$AG$495</c:f>
              <c:strCache>
                <c:ptCount val="1"/>
                <c:pt idx="0">
                  <c:v>Multifidus R</c:v>
                </c:pt>
              </c:strCache>
            </c:strRef>
          </c:tx>
          <c:cat>
            <c:strRef>
              <c:f>'Statistical Analysis over 30'!$Q$497:$Q$508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30'!$AF$497:$AF$508</c:f>
              <c:numCache>
                <c:formatCode>General</c:formatCode>
                <c:ptCount val="12"/>
                <c:pt idx="0">
                  <c:v>0.62276224521112677</c:v>
                </c:pt>
                <c:pt idx="1">
                  <c:v>0.57748890225002647</c:v>
                </c:pt>
                <c:pt idx="2">
                  <c:v>0.68085602191177941</c:v>
                </c:pt>
                <c:pt idx="3">
                  <c:v>0.66901303397273182</c:v>
                </c:pt>
                <c:pt idx="4">
                  <c:v>0.67609506038423728</c:v>
                </c:pt>
                <c:pt idx="5">
                  <c:v>0.76479137542130282</c:v>
                </c:pt>
                <c:pt idx="6">
                  <c:v>0.88618892654633785</c:v>
                </c:pt>
                <c:pt idx="7">
                  <c:v>0.862008443161694</c:v>
                </c:pt>
                <c:pt idx="8">
                  <c:v>0.83012270610109962</c:v>
                </c:pt>
                <c:pt idx="9">
                  <c:v>0.79061556456478954</c:v>
                </c:pt>
                <c:pt idx="10">
                  <c:v>0.86627982099655565</c:v>
                </c:pt>
                <c:pt idx="11">
                  <c:v>0.72865311440181646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222592"/>
        <c:axId val="289812992"/>
      </c:lineChart>
      <c:catAx>
        <c:axId val="3622225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89812992"/>
        <c:crosses val="autoZero"/>
        <c:auto val="1"/>
        <c:lblAlgn val="ctr"/>
        <c:lblOffset val="100"/>
        <c:noMultiLvlLbl val="0"/>
      </c:catAx>
      <c:valAx>
        <c:axId val="289812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2222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Standing EC</a:t>
            </a:r>
            <a:r>
              <a:rPr lang="pt-PT" baseline="0"/>
              <a:t> - COP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 COP X</c:v>
          </c:tx>
          <c:cat>
            <c:strRef>
              <c:f>'Statistical Analysis over 30'!$A$544:$A$555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30'!$B$544:$B$555</c:f>
              <c:numCache>
                <c:formatCode>General</c:formatCode>
                <c:ptCount val="12"/>
                <c:pt idx="0">
                  <c:v>2.4987927925569702</c:v>
                </c:pt>
                <c:pt idx="1">
                  <c:v>1.5579450297351574</c:v>
                </c:pt>
                <c:pt idx="2">
                  <c:v>1.4737040485448922</c:v>
                </c:pt>
                <c:pt idx="3">
                  <c:v>1.4888691798401184</c:v>
                </c:pt>
                <c:pt idx="4">
                  <c:v>2.4605789705654759</c:v>
                </c:pt>
                <c:pt idx="5">
                  <c:v>3.2669486643730665</c:v>
                </c:pt>
                <c:pt idx="6">
                  <c:v>1.9047292356245329</c:v>
                </c:pt>
                <c:pt idx="7">
                  <c:v>1.7400381811132299</c:v>
                </c:pt>
                <c:pt idx="8">
                  <c:v>2.0249171451741637</c:v>
                </c:pt>
                <c:pt idx="9">
                  <c:v>1.6118230656379602</c:v>
                </c:pt>
                <c:pt idx="10">
                  <c:v>1.3378005515915046</c:v>
                </c:pt>
                <c:pt idx="11">
                  <c:v>2.1036390879360956</c:v>
                </c:pt>
              </c:numCache>
            </c:numRef>
          </c:val>
          <c:smooth val="0"/>
        </c:ser>
        <c:ser>
          <c:idx val="1"/>
          <c:order val="1"/>
          <c:tx>
            <c:v>Velocity COP X</c:v>
          </c:tx>
          <c:cat>
            <c:strRef>
              <c:f>'Statistical Analysis over 30'!$A$544:$A$555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30'!$D$544:$D$555</c:f>
              <c:numCache>
                <c:formatCode>General</c:formatCode>
                <c:ptCount val="12"/>
                <c:pt idx="0">
                  <c:v>-0.94365230171949011</c:v>
                </c:pt>
                <c:pt idx="1">
                  <c:v>-2.5857706661601077E-2</c:v>
                </c:pt>
                <c:pt idx="2">
                  <c:v>1.2379583077883463</c:v>
                </c:pt>
                <c:pt idx="3">
                  <c:v>-0.52600639182838238</c:v>
                </c:pt>
                <c:pt idx="4">
                  <c:v>0.42897970028672788</c:v>
                </c:pt>
                <c:pt idx="5">
                  <c:v>6.7561494957067689E-2</c:v>
                </c:pt>
                <c:pt idx="6">
                  <c:v>-0.66684405629384069</c:v>
                </c:pt>
                <c:pt idx="7">
                  <c:v>-8.4688281299903578E-2</c:v>
                </c:pt>
                <c:pt idx="8">
                  <c:v>4.4423913175476629E-2</c:v>
                </c:pt>
                <c:pt idx="9">
                  <c:v>-7.7261222905527879E-2</c:v>
                </c:pt>
                <c:pt idx="10">
                  <c:v>-0.43616100227933197</c:v>
                </c:pt>
                <c:pt idx="11">
                  <c:v>-6.5261514498328316E-2</c:v>
                </c:pt>
              </c:numCache>
            </c:numRef>
          </c:val>
          <c:smooth val="0"/>
        </c:ser>
        <c:ser>
          <c:idx val="2"/>
          <c:order val="2"/>
          <c:tx>
            <c:v>STD COP Y</c:v>
          </c:tx>
          <c:cat>
            <c:strRef>
              <c:f>'Statistical Analysis over 30'!$A$544:$A$555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30'!$F$544:$F$555</c:f>
              <c:numCache>
                <c:formatCode>General</c:formatCode>
                <c:ptCount val="12"/>
                <c:pt idx="0">
                  <c:v>4.0298576181732528</c:v>
                </c:pt>
                <c:pt idx="1">
                  <c:v>2.2586001605057064</c:v>
                </c:pt>
                <c:pt idx="2">
                  <c:v>2.0556945545211365</c:v>
                </c:pt>
                <c:pt idx="3">
                  <c:v>2.2224855450334133</c:v>
                </c:pt>
                <c:pt idx="4">
                  <c:v>3.9674471819452193</c:v>
                </c:pt>
                <c:pt idx="5">
                  <c:v>4.0080021719790633</c:v>
                </c:pt>
                <c:pt idx="6">
                  <c:v>2.5487966169108249</c:v>
                </c:pt>
                <c:pt idx="7">
                  <c:v>2.5843529327156909</c:v>
                </c:pt>
                <c:pt idx="8">
                  <c:v>2.7178952522119486</c:v>
                </c:pt>
                <c:pt idx="9">
                  <c:v>2.3537554666151341</c:v>
                </c:pt>
                <c:pt idx="10">
                  <c:v>2.8982281512375376</c:v>
                </c:pt>
                <c:pt idx="11">
                  <c:v>2.818494085987624</c:v>
                </c:pt>
              </c:numCache>
            </c:numRef>
          </c:val>
          <c:smooth val="0"/>
        </c:ser>
        <c:ser>
          <c:idx val="3"/>
          <c:order val="3"/>
          <c:tx>
            <c:v>Velocity COP Y</c:v>
          </c:tx>
          <c:cat>
            <c:strRef>
              <c:f>'Statistical Analysis over 30'!$A$544:$A$555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30'!$H$544:$H$555</c:f>
              <c:numCache>
                <c:formatCode>General</c:formatCode>
                <c:ptCount val="12"/>
                <c:pt idx="0">
                  <c:v>-0.29894094397940313</c:v>
                </c:pt>
                <c:pt idx="1">
                  <c:v>0.11155019417634222</c:v>
                </c:pt>
                <c:pt idx="2">
                  <c:v>-1.3246524658376806</c:v>
                </c:pt>
                <c:pt idx="3">
                  <c:v>1.1236477260229714</c:v>
                </c:pt>
                <c:pt idx="4">
                  <c:v>1.7161544387404516E-2</c:v>
                </c:pt>
                <c:pt idx="5">
                  <c:v>-0.39029621624690608</c:v>
                </c:pt>
                <c:pt idx="6">
                  <c:v>0.4843621292207777</c:v>
                </c:pt>
                <c:pt idx="7">
                  <c:v>-0.40235031061524557</c:v>
                </c:pt>
                <c:pt idx="8">
                  <c:v>0.29615052383286433</c:v>
                </c:pt>
                <c:pt idx="9">
                  <c:v>-0.82492253945511607</c:v>
                </c:pt>
                <c:pt idx="10">
                  <c:v>2.2566118917634488</c:v>
                </c:pt>
                <c:pt idx="11">
                  <c:v>-0.97981880232779606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223104"/>
        <c:axId val="289815296"/>
      </c:lineChart>
      <c:catAx>
        <c:axId val="362223104"/>
        <c:scaling>
          <c:orientation val="minMax"/>
        </c:scaling>
        <c:delete val="0"/>
        <c:axPos val="b"/>
        <c:majorTickMark val="none"/>
        <c:minorTickMark val="none"/>
        <c:tickLblPos val="nextTo"/>
        <c:crossAx val="289815296"/>
        <c:crosses val="autoZero"/>
        <c:auto val="1"/>
        <c:lblAlgn val="ctr"/>
        <c:lblOffset val="100"/>
        <c:noMultiLvlLbl val="0"/>
      </c:catAx>
      <c:valAx>
        <c:axId val="289815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2223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Standing EC - Area</a:t>
            </a:r>
            <a:r>
              <a:rPr lang="pt-PT" baseline="0"/>
              <a:t> COP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30'!$M$541:$N$541</c:f>
              <c:strCache>
                <c:ptCount val="1"/>
                <c:pt idx="0">
                  <c:v>Area (mm2)</c:v>
                </c:pt>
              </c:strCache>
            </c:strRef>
          </c:tx>
          <c:cat>
            <c:strRef>
              <c:f>'Statistical Analysis over 30'!$L$543:$L$554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30'!$M$543:$M$554</c:f>
              <c:numCache>
                <c:formatCode>General</c:formatCode>
                <c:ptCount val="12"/>
                <c:pt idx="0">
                  <c:v>102.59823543743228</c:v>
                </c:pt>
                <c:pt idx="1">
                  <c:v>26.757976695905164</c:v>
                </c:pt>
                <c:pt idx="2">
                  <c:v>26.250537562084304</c:v>
                </c:pt>
                <c:pt idx="3">
                  <c:v>29.861066901720655</c:v>
                </c:pt>
                <c:pt idx="4">
                  <c:v>63.463413767556446</c:v>
                </c:pt>
                <c:pt idx="5">
                  <c:v>91.915619364154651</c:v>
                </c:pt>
                <c:pt idx="6">
                  <c:v>35.097982312872162</c:v>
                </c:pt>
                <c:pt idx="7">
                  <c:v>37.50039188650905</c:v>
                </c:pt>
                <c:pt idx="8">
                  <c:v>31.852437995163672</c:v>
                </c:pt>
                <c:pt idx="9">
                  <c:v>40.654551964470294</c:v>
                </c:pt>
                <c:pt idx="10">
                  <c:v>43.600276317383091</c:v>
                </c:pt>
                <c:pt idx="11">
                  <c:v>41.187629801724029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571840"/>
        <c:axId val="289973952"/>
      </c:lineChart>
      <c:catAx>
        <c:axId val="289571840"/>
        <c:scaling>
          <c:orientation val="minMax"/>
        </c:scaling>
        <c:delete val="0"/>
        <c:axPos val="b"/>
        <c:majorTickMark val="none"/>
        <c:minorTickMark val="none"/>
        <c:tickLblPos val="nextTo"/>
        <c:crossAx val="289973952"/>
        <c:crosses val="autoZero"/>
        <c:auto val="1"/>
        <c:lblAlgn val="ctr"/>
        <c:lblOffset val="100"/>
        <c:noMultiLvlLbl val="0"/>
      </c:catAx>
      <c:valAx>
        <c:axId val="289973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8957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Standing EC - EMG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30'!$R$587:$S$587</c:f>
              <c:strCache>
                <c:ptCount val="1"/>
                <c:pt idx="0">
                  <c:v>Rectus_A L</c:v>
                </c:pt>
              </c:strCache>
            </c:strRef>
          </c:tx>
          <c:cat>
            <c:strRef>
              <c:f>'Statistical Analysis over 30'!$Q$589:$Q$600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30'!$R$589:$R$600</c:f>
              <c:numCache>
                <c:formatCode>General</c:formatCode>
                <c:ptCount val="12"/>
                <c:pt idx="0">
                  <c:v>0.95559777405466428</c:v>
                </c:pt>
                <c:pt idx="1">
                  <c:v>0.89537985249154839</c:v>
                </c:pt>
                <c:pt idx="2">
                  <c:v>0.85710593515136446</c:v>
                </c:pt>
                <c:pt idx="3">
                  <c:v>0.9086029052291128</c:v>
                </c:pt>
                <c:pt idx="4">
                  <c:v>0.87936000828277106</c:v>
                </c:pt>
                <c:pt idx="5">
                  <c:v>0.908653473686311</c:v>
                </c:pt>
                <c:pt idx="6">
                  <c:v>0.89324486211435894</c:v>
                </c:pt>
                <c:pt idx="7">
                  <c:v>0.88957269780877168</c:v>
                </c:pt>
                <c:pt idx="8">
                  <c:v>0.84297042134408584</c:v>
                </c:pt>
                <c:pt idx="9">
                  <c:v>0.86106362412231707</c:v>
                </c:pt>
                <c:pt idx="10">
                  <c:v>0.8748313360827531</c:v>
                </c:pt>
                <c:pt idx="11">
                  <c:v>0.90199931571763992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'Statistical Analysis over 30'!$T$587:$U$587</c:f>
              <c:strCache>
                <c:ptCount val="1"/>
                <c:pt idx="0">
                  <c:v>Rectus_A R</c:v>
                </c:pt>
              </c:strCache>
            </c:strRef>
          </c:tx>
          <c:cat>
            <c:strRef>
              <c:f>'Statistical Analysis over 30'!$Q$589:$Q$600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30'!$T$589:$T$600</c:f>
              <c:numCache>
                <c:formatCode>General</c:formatCode>
                <c:ptCount val="12"/>
                <c:pt idx="0">
                  <c:v>0.89084321935517363</c:v>
                </c:pt>
                <c:pt idx="1">
                  <c:v>0.86210208674355049</c:v>
                </c:pt>
                <c:pt idx="2">
                  <c:v>0.83863182262482228</c:v>
                </c:pt>
                <c:pt idx="3">
                  <c:v>0.84406481625495788</c:v>
                </c:pt>
                <c:pt idx="4">
                  <c:v>0.85867819087155817</c:v>
                </c:pt>
                <c:pt idx="5">
                  <c:v>0.90796596842266342</c:v>
                </c:pt>
                <c:pt idx="6">
                  <c:v>0.86277681724408684</c:v>
                </c:pt>
                <c:pt idx="7">
                  <c:v>0.88323391964177733</c:v>
                </c:pt>
                <c:pt idx="8">
                  <c:v>0.90780342757063293</c:v>
                </c:pt>
                <c:pt idx="9">
                  <c:v>0.85738091074069978</c:v>
                </c:pt>
                <c:pt idx="10">
                  <c:v>0.89289016456507064</c:v>
                </c:pt>
                <c:pt idx="11">
                  <c:v>0.90981938482987668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'Statistical Analysis over 30'!$V$587:$W$587</c:f>
              <c:strCache>
                <c:ptCount val="1"/>
                <c:pt idx="0">
                  <c:v>Obliques L</c:v>
                </c:pt>
              </c:strCache>
            </c:strRef>
          </c:tx>
          <c:cat>
            <c:strRef>
              <c:f>'Statistical Analysis over 30'!$Q$589:$Q$600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30'!$V$589:$V$600</c:f>
              <c:numCache>
                <c:formatCode>General</c:formatCode>
                <c:ptCount val="12"/>
                <c:pt idx="0">
                  <c:v>0.91121472548279281</c:v>
                </c:pt>
                <c:pt idx="1">
                  <c:v>0.8024324593720269</c:v>
                </c:pt>
                <c:pt idx="2">
                  <c:v>0.80864840537776872</c:v>
                </c:pt>
                <c:pt idx="3">
                  <c:v>0.77433999987896518</c:v>
                </c:pt>
                <c:pt idx="4">
                  <c:v>0.83472928936555169</c:v>
                </c:pt>
                <c:pt idx="5">
                  <c:v>0.82686364937443491</c:v>
                </c:pt>
                <c:pt idx="6">
                  <c:v>0.80439256924128288</c:v>
                </c:pt>
                <c:pt idx="7">
                  <c:v>0.88295763037725217</c:v>
                </c:pt>
                <c:pt idx="8">
                  <c:v>0.80269516483968073</c:v>
                </c:pt>
                <c:pt idx="9">
                  <c:v>0.76133385915594454</c:v>
                </c:pt>
                <c:pt idx="10">
                  <c:v>0.81138787822362468</c:v>
                </c:pt>
                <c:pt idx="11">
                  <c:v>0.8504899027356938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'Statistical Analysis over 30'!$X$587:$Y$587</c:f>
              <c:strCache>
                <c:ptCount val="1"/>
                <c:pt idx="0">
                  <c:v>Obliques R</c:v>
                </c:pt>
              </c:strCache>
            </c:strRef>
          </c:tx>
          <c:cat>
            <c:strRef>
              <c:f>'Statistical Analysis over 30'!$Q$589:$Q$600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30'!$X$589:$X$600</c:f>
              <c:numCache>
                <c:formatCode>General</c:formatCode>
                <c:ptCount val="12"/>
                <c:pt idx="0">
                  <c:v>0.88725585810626195</c:v>
                </c:pt>
                <c:pt idx="1">
                  <c:v>0.76443462437711618</c:v>
                </c:pt>
                <c:pt idx="2">
                  <c:v>0.69345122671554338</c:v>
                </c:pt>
                <c:pt idx="3">
                  <c:v>0.74141616971250301</c:v>
                </c:pt>
                <c:pt idx="4">
                  <c:v>0.75121289481929343</c:v>
                </c:pt>
                <c:pt idx="5">
                  <c:v>0.74740760463108824</c:v>
                </c:pt>
                <c:pt idx="6">
                  <c:v>0.72705884846449886</c:v>
                </c:pt>
                <c:pt idx="7">
                  <c:v>0.82559167131038413</c:v>
                </c:pt>
                <c:pt idx="8">
                  <c:v>0.72691101424977211</c:v>
                </c:pt>
                <c:pt idx="9">
                  <c:v>0.71446351581139356</c:v>
                </c:pt>
                <c:pt idx="10">
                  <c:v>0.72104755791807718</c:v>
                </c:pt>
                <c:pt idx="11">
                  <c:v>0.76859337355635038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'Statistical Analysis over 30'!$Z$587:$AA$587</c:f>
              <c:strCache>
                <c:ptCount val="1"/>
                <c:pt idx="0">
                  <c:v>Ilicostalis L</c:v>
                </c:pt>
              </c:strCache>
            </c:strRef>
          </c:tx>
          <c:cat>
            <c:strRef>
              <c:f>'Statistical Analysis over 30'!$Q$589:$Q$600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30'!$Z$589:$Z$600</c:f>
              <c:numCache>
                <c:formatCode>General</c:formatCode>
                <c:ptCount val="12"/>
                <c:pt idx="0">
                  <c:v>0.9043397161275637</c:v>
                </c:pt>
                <c:pt idx="1">
                  <c:v>0.8668913491099467</c:v>
                </c:pt>
                <c:pt idx="2">
                  <c:v>0.79797653297279791</c:v>
                </c:pt>
                <c:pt idx="3">
                  <c:v>0.80336282155775363</c:v>
                </c:pt>
                <c:pt idx="4">
                  <c:v>0.84728311939658629</c:v>
                </c:pt>
                <c:pt idx="5">
                  <c:v>0.94012298921522552</c:v>
                </c:pt>
                <c:pt idx="6">
                  <c:v>0.80891426188154514</c:v>
                </c:pt>
                <c:pt idx="7">
                  <c:v>0.88078519001960909</c:v>
                </c:pt>
                <c:pt idx="8">
                  <c:v>0.83543284775888582</c:v>
                </c:pt>
                <c:pt idx="9">
                  <c:v>0.80376640325295856</c:v>
                </c:pt>
                <c:pt idx="10">
                  <c:v>0.86447601407719465</c:v>
                </c:pt>
                <c:pt idx="11">
                  <c:v>0.89833321517271914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'Statistical Analysis over 30'!$AB$587:$AC$587</c:f>
              <c:strCache>
                <c:ptCount val="1"/>
                <c:pt idx="0">
                  <c:v>Ilicostalis R</c:v>
                </c:pt>
              </c:strCache>
            </c:strRef>
          </c:tx>
          <c:cat>
            <c:strRef>
              <c:f>'Statistical Analysis over 30'!$Q$589:$Q$600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30'!$AB$589:$AB$600</c:f>
              <c:numCache>
                <c:formatCode>General</c:formatCode>
                <c:ptCount val="12"/>
                <c:pt idx="0">
                  <c:v>0.90470522402367803</c:v>
                </c:pt>
                <c:pt idx="1">
                  <c:v>0.8796874759877612</c:v>
                </c:pt>
                <c:pt idx="2">
                  <c:v>0.84367052231973594</c:v>
                </c:pt>
                <c:pt idx="3">
                  <c:v>0.84502115011860712</c:v>
                </c:pt>
                <c:pt idx="4">
                  <c:v>0.8504422025799101</c:v>
                </c:pt>
                <c:pt idx="5">
                  <c:v>0.86734198441199983</c:v>
                </c:pt>
                <c:pt idx="6">
                  <c:v>0.8472353810507437</c:v>
                </c:pt>
                <c:pt idx="7">
                  <c:v>0.91078174238580056</c:v>
                </c:pt>
                <c:pt idx="8">
                  <c:v>0.83301706346057425</c:v>
                </c:pt>
                <c:pt idx="9">
                  <c:v>0.85815766812314587</c:v>
                </c:pt>
                <c:pt idx="10">
                  <c:v>0.89344414427930674</c:v>
                </c:pt>
                <c:pt idx="11">
                  <c:v>0.85517858194588503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'Statistical Analysis over 30'!$AD$587:$AE$587</c:f>
              <c:strCache>
                <c:ptCount val="1"/>
                <c:pt idx="0">
                  <c:v>Multifidus L</c:v>
                </c:pt>
              </c:strCache>
            </c:strRef>
          </c:tx>
          <c:cat>
            <c:strRef>
              <c:f>'Statistical Analysis over 30'!$Q$589:$Q$600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30'!$AD$589:$AD$600</c:f>
              <c:numCache>
                <c:formatCode>General</c:formatCode>
                <c:ptCount val="12"/>
                <c:pt idx="0">
                  <c:v>0.87134816366226231</c:v>
                </c:pt>
                <c:pt idx="1">
                  <c:v>0.78654447750403467</c:v>
                </c:pt>
                <c:pt idx="2">
                  <c:v>0.79268337099027342</c:v>
                </c:pt>
                <c:pt idx="3">
                  <c:v>0.76249650856989026</c:v>
                </c:pt>
                <c:pt idx="4">
                  <c:v>0.77532954377882235</c:v>
                </c:pt>
                <c:pt idx="5">
                  <c:v>0.78289734057136073</c:v>
                </c:pt>
                <c:pt idx="6">
                  <c:v>0.7984017770068732</c:v>
                </c:pt>
                <c:pt idx="7">
                  <c:v>0.8796128456996265</c:v>
                </c:pt>
                <c:pt idx="8">
                  <c:v>0.83843348847768495</c:v>
                </c:pt>
                <c:pt idx="9">
                  <c:v>0.78897568035596244</c:v>
                </c:pt>
                <c:pt idx="10">
                  <c:v>0.7961193957225684</c:v>
                </c:pt>
                <c:pt idx="11">
                  <c:v>0.79633850398007355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'Statistical Analysis over 30'!$AF$587:$AG$587</c:f>
              <c:strCache>
                <c:ptCount val="1"/>
                <c:pt idx="0">
                  <c:v>Multifidus R</c:v>
                </c:pt>
              </c:strCache>
            </c:strRef>
          </c:tx>
          <c:cat>
            <c:strRef>
              <c:f>'Statistical Analysis over 30'!$Q$589:$Q$600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30'!$AF$589:$AF$600</c:f>
              <c:numCache>
                <c:formatCode>General</c:formatCode>
                <c:ptCount val="12"/>
                <c:pt idx="0">
                  <c:v>0.83301821073012761</c:v>
                </c:pt>
                <c:pt idx="1">
                  <c:v>0.79023068420591891</c:v>
                </c:pt>
                <c:pt idx="2">
                  <c:v>0.774962467702491</c:v>
                </c:pt>
                <c:pt idx="3">
                  <c:v>0.80004334316600123</c:v>
                </c:pt>
                <c:pt idx="4">
                  <c:v>0.7996539158533631</c:v>
                </c:pt>
                <c:pt idx="5">
                  <c:v>0.80345478753430566</c:v>
                </c:pt>
                <c:pt idx="6">
                  <c:v>0.7818754812200831</c:v>
                </c:pt>
                <c:pt idx="7">
                  <c:v>0.94510115179584842</c:v>
                </c:pt>
                <c:pt idx="8">
                  <c:v>0.75919564241601889</c:v>
                </c:pt>
                <c:pt idx="9">
                  <c:v>0.7654670536050947</c:v>
                </c:pt>
                <c:pt idx="10">
                  <c:v>0.81050739404972916</c:v>
                </c:pt>
                <c:pt idx="11">
                  <c:v>0.86691566927115482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224640"/>
        <c:axId val="289975680"/>
      </c:lineChart>
      <c:catAx>
        <c:axId val="362224640"/>
        <c:scaling>
          <c:orientation val="minMax"/>
        </c:scaling>
        <c:delete val="0"/>
        <c:axPos val="b"/>
        <c:majorTickMark val="none"/>
        <c:minorTickMark val="none"/>
        <c:tickLblPos val="nextTo"/>
        <c:crossAx val="289975680"/>
        <c:crosses val="autoZero"/>
        <c:auto val="1"/>
        <c:lblAlgn val="ctr"/>
        <c:lblOffset val="100"/>
        <c:noMultiLvlLbl val="0"/>
      </c:catAx>
      <c:valAx>
        <c:axId val="289975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2224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 Foot Standing L EC - COP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 COP X</c:v>
          </c:tx>
          <c:cat>
            <c:strRef>
              <c:f>'Statistical Analysis over 30'!$A$567:$A$576</c:f>
              <c:strCache>
                <c:ptCount val="10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</c:strCache>
            </c:strRef>
          </c:cat>
          <c:val>
            <c:numRef>
              <c:f>'Statistical Analysis over 30'!$B$567:$B$576</c:f>
              <c:numCache>
                <c:formatCode>General</c:formatCode>
                <c:ptCount val="10"/>
                <c:pt idx="0">
                  <c:v>11.07295329859692</c:v>
                </c:pt>
                <c:pt idx="1">
                  <c:v>6.9851106789970201</c:v>
                </c:pt>
                <c:pt idx="2">
                  <c:v>5.8811850594245065</c:v>
                </c:pt>
                <c:pt idx="3">
                  <c:v>7.3690075953527936</c:v>
                </c:pt>
                <c:pt idx="4">
                  <c:v>6.6350157425311691</c:v>
                </c:pt>
                <c:pt idx="5">
                  <c:v>6.3360699227276749</c:v>
                </c:pt>
                <c:pt idx="6">
                  <c:v>6.7407612159309158</c:v>
                </c:pt>
                <c:pt idx="7">
                  <c:v>11.385957045229953</c:v>
                </c:pt>
                <c:pt idx="8">
                  <c:v>6.3077537277644042</c:v>
                </c:pt>
                <c:pt idx="9">
                  <c:v>4.0895891490734533</c:v>
                </c:pt>
              </c:numCache>
            </c:numRef>
          </c:val>
          <c:smooth val="0"/>
        </c:ser>
        <c:ser>
          <c:idx val="1"/>
          <c:order val="1"/>
          <c:tx>
            <c:v>Velocity COP X</c:v>
          </c:tx>
          <c:cat>
            <c:strRef>
              <c:f>'Statistical Analysis over 30'!$A$567:$A$576</c:f>
              <c:strCache>
                <c:ptCount val="10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</c:strCache>
            </c:strRef>
          </c:cat>
          <c:val>
            <c:numRef>
              <c:f>'Statistical Analysis over 30'!$D$567:$D$576</c:f>
              <c:numCache>
                <c:formatCode>General</c:formatCode>
                <c:ptCount val="10"/>
                <c:pt idx="0">
                  <c:v>-8.1949271320240396</c:v>
                </c:pt>
                <c:pt idx="1">
                  <c:v>5.5363929924044246</c:v>
                </c:pt>
                <c:pt idx="2">
                  <c:v>-7.377704305379261</c:v>
                </c:pt>
                <c:pt idx="3">
                  <c:v>4.8525986017144014</c:v>
                </c:pt>
                <c:pt idx="4">
                  <c:v>0.57348383386510748</c:v>
                </c:pt>
                <c:pt idx="5">
                  <c:v>-3.5248295467925517</c:v>
                </c:pt>
                <c:pt idx="6">
                  <c:v>2.1698154816473143</c:v>
                </c:pt>
                <c:pt idx="7">
                  <c:v>-0.28339375556878799</c:v>
                </c:pt>
                <c:pt idx="8">
                  <c:v>5.422068229385542</c:v>
                </c:pt>
                <c:pt idx="9">
                  <c:v>-1.520519744652945</c:v>
                </c:pt>
              </c:numCache>
            </c:numRef>
          </c:val>
          <c:smooth val="0"/>
        </c:ser>
        <c:ser>
          <c:idx val="2"/>
          <c:order val="2"/>
          <c:tx>
            <c:v>STD COP Y</c:v>
          </c:tx>
          <c:cat>
            <c:strRef>
              <c:f>'Statistical Analysis over 30'!$A$567:$A$576</c:f>
              <c:strCache>
                <c:ptCount val="10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</c:strCache>
            </c:strRef>
          </c:cat>
          <c:val>
            <c:numRef>
              <c:f>'Statistical Analysis over 30'!$F$567:$F$576</c:f>
              <c:numCache>
                <c:formatCode>General</c:formatCode>
                <c:ptCount val="10"/>
                <c:pt idx="0">
                  <c:v>13.265803160888201</c:v>
                </c:pt>
                <c:pt idx="1">
                  <c:v>9.1977215381963759</c:v>
                </c:pt>
                <c:pt idx="2">
                  <c:v>7.5479685080559848</c:v>
                </c:pt>
                <c:pt idx="3">
                  <c:v>9.4917566889526821</c:v>
                </c:pt>
                <c:pt idx="4">
                  <c:v>9.1265531148992292</c:v>
                </c:pt>
                <c:pt idx="5">
                  <c:v>9.262781542325067</c:v>
                </c:pt>
                <c:pt idx="6">
                  <c:v>7.4323457029091875</c:v>
                </c:pt>
                <c:pt idx="7">
                  <c:v>18.757931084247531</c:v>
                </c:pt>
                <c:pt idx="8">
                  <c:v>8.3257114730350281</c:v>
                </c:pt>
                <c:pt idx="9">
                  <c:v>5.3673810086923037</c:v>
                </c:pt>
              </c:numCache>
            </c:numRef>
          </c:val>
          <c:smooth val="0"/>
        </c:ser>
        <c:ser>
          <c:idx val="3"/>
          <c:order val="3"/>
          <c:tx>
            <c:v>Velocity COP Y</c:v>
          </c:tx>
          <c:cat>
            <c:strRef>
              <c:f>'Statistical Analysis over 30'!$A$567:$A$576</c:f>
              <c:strCache>
                <c:ptCount val="10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</c:strCache>
            </c:strRef>
          </c:cat>
          <c:val>
            <c:numRef>
              <c:f>'Statistical Analysis over 30'!$H$567:$H$576</c:f>
              <c:numCache>
                <c:formatCode>General</c:formatCode>
                <c:ptCount val="10"/>
                <c:pt idx="0">
                  <c:v>11.803237869611868</c:v>
                </c:pt>
                <c:pt idx="1">
                  <c:v>-6.8356752973121671</c:v>
                </c:pt>
                <c:pt idx="2">
                  <c:v>5.3064365281451025</c:v>
                </c:pt>
                <c:pt idx="3">
                  <c:v>-5.3315853886260314</c:v>
                </c:pt>
                <c:pt idx="4">
                  <c:v>-0.6367523863288761</c:v>
                </c:pt>
                <c:pt idx="5">
                  <c:v>4.5704494311930022</c:v>
                </c:pt>
                <c:pt idx="6">
                  <c:v>-2.1852031375968539</c:v>
                </c:pt>
                <c:pt idx="7">
                  <c:v>4.8872096071125215</c:v>
                </c:pt>
                <c:pt idx="8">
                  <c:v>-8.5235308038081339</c:v>
                </c:pt>
                <c:pt idx="9">
                  <c:v>1.6492707827247191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225152"/>
        <c:axId val="289976832"/>
      </c:lineChart>
      <c:catAx>
        <c:axId val="362225152"/>
        <c:scaling>
          <c:orientation val="minMax"/>
        </c:scaling>
        <c:delete val="0"/>
        <c:axPos val="b"/>
        <c:majorTickMark val="none"/>
        <c:minorTickMark val="none"/>
        <c:tickLblPos val="nextTo"/>
        <c:crossAx val="289976832"/>
        <c:crosses val="autoZero"/>
        <c:auto val="1"/>
        <c:lblAlgn val="ctr"/>
        <c:lblOffset val="100"/>
        <c:noMultiLvlLbl val="0"/>
      </c:catAx>
      <c:valAx>
        <c:axId val="289976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2225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 Foot Standing L EC - Area</a:t>
            </a:r>
            <a:r>
              <a:rPr lang="pt-PT" baseline="0"/>
              <a:t> COP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30'!$M$564:$N$564</c:f>
              <c:strCache>
                <c:ptCount val="1"/>
                <c:pt idx="0">
                  <c:v>Area (mm2)</c:v>
                </c:pt>
              </c:strCache>
            </c:strRef>
          </c:tx>
          <c:cat>
            <c:strRef>
              <c:f>'Statistical Analysis over 30'!$L$566:$L$575</c:f>
              <c:strCache>
                <c:ptCount val="10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</c:strCache>
            </c:strRef>
          </c:cat>
          <c:val>
            <c:numRef>
              <c:f>'Statistical Analysis over 30'!$M$566:$M$575</c:f>
              <c:numCache>
                <c:formatCode>General</c:formatCode>
                <c:ptCount val="10"/>
                <c:pt idx="0">
                  <c:v>702.79393290449752</c:v>
                </c:pt>
                <c:pt idx="1">
                  <c:v>455.81415713404988</c:v>
                </c:pt>
                <c:pt idx="2">
                  <c:v>334.33094657185728</c:v>
                </c:pt>
                <c:pt idx="3">
                  <c:v>506.11433980446674</c:v>
                </c:pt>
                <c:pt idx="4">
                  <c:v>466.10919293136453</c:v>
                </c:pt>
                <c:pt idx="5">
                  <c:v>360.53365023268816</c:v>
                </c:pt>
                <c:pt idx="6">
                  <c:v>395.48658436582656</c:v>
                </c:pt>
                <c:pt idx="7">
                  <c:v>947.19484455491113</c:v>
                </c:pt>
                <c:pt idx="8">
                  <c:v>480.58484678283571</c:v>
                </c:pt>
                <c:pt idx="9">
                  <c:v>227.64844530065773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362368"/>
        <c:axId val="289979136"/>
      </c:lineChart>
      <c:catAx>
        <c:axId val="362362368"/>
        <c:scaling>
          <c:orientation val="minMax"/>
        </c:scaling>
        <c:delete val="0"/>
        <c:axPos val="b"/>
        <c:majorTickMark val="none"/>
        <c:minorTickMark val="none"/>
        <c:tickLblPos val="nextTo"/>
        <c:crossAx val="289979136"/>
        <c:crosses val="autoZero"/>
        <c:auto val="1"/>
        <c:lblAlgn val="ctr"/>
        <c:lblOffset val="100"/>
        <c:noMultiLvlLbl val="0"/>
      </c:catAx>
      <c:valAx>
        <c:axId val="289979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2362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 Foot Standing L EC</a:t>
            </a:r>
            <a:r>
              <a:rPr lang="pt-PT" baseline="0"/>
              <a:t> - EMG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30'!$R$610:$S$610</c:f>
              <c:strCache>
                <c:ptCount val="1"/>
                <c:pt idx="0">
                  <c:v>Rectus_A L</c:v>
                </c:pt>
              </c:strCache>
            </c:strRef>
          </c:tx>
          <c:cat>
            <c:strRef>
              <c:f>'Statistical Analysis over 30'!$Q$612:$Q$621</c:f>
              <c:strCache>
                <c:ptCount val="10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</c:strCache>
            </c:strRef>
          </c:cat>
          <c:val>
            <c:numRef>
              <c:f>'Statistical Analysis over 30'!$R$612:$R$621</c:f>
              <c:numCache>
                <c:formatCode>General</c:formatCode>
                <c:ptCount val="10"/>
                <c:pt idx="0">
                  <c:v>0.70553797428469422</c:v>
                </c:pt>
                <c:pt idx="1">
                  <c:v>0.66032357708694678</c:v>
                </c:pt>
                <c:pt idx="2">
                  <c:v>0.67725423424296149</c:v>
                </c:pt>
                <c:pt idx="3">
                  <c:v>0.6716281030461726</c:v>
                </c:pt>
                <c:pt idx="4">
                  <c:v>0.89763120240632632</c:v>
                </c:pt>
                <c:pt idx="5">
                  <c:v>0.87863958929747576</c:v>
                </c:pt>
                <c:pt idx="6">
                  <c:v>0.74306148243108228</c:v>
                </c:pt>
                <c:pt idx="7">
                  <c:v>0.81045810416511854</c:v>
                </c:pt>
                <c:pt idx="8">
                  <c:v>0.71003999720316724</c:v>
                </c:pt>
                <c:pt idx="9">
                  <c:v>0.74909234368455502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'Statistical Analysis over 30'!$T$610:$U$610</c:f>
              <c:strCache>
                <c:ptCount val="1"/>
                <c:pt idx="0">
                  <c:v>Rectus_A R</c:v>
                </c:pt>
              </c:strCache>
            </c:strRef>
          </c:tx>
          <c:cat>
            <c:strRef>
              <c:f>'Statistical Analysis over 30'!$Q$612:$Q$621</c:f>
              <c:strCache>
                <c:ptCount val="10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</c:strCache>
            </c:strRef>
          </c:cat>
          <c:val>
            <c:numRef>
              <c:f>'Statistical Analysis over 30'!$T$612:$T$621</c:f>
              <c:numCache>
                <c:formatCode>General</c:formatCode>
                <c:ptCount val="10"/>
                <c:pt idx="0">
                  <c:v>0.69991779382901798</c:v>
                </c:pt>
                <c:pt idx="1">
                  <c:v>0.7233696510311064</c:v>
                </c:pt>
                <c:pt idx="2">
                  <c:v>0.63604065136871157</c:v>
                </c:pt>
                <c:pt idx="3">
                  <c:v>0.62043731180706696</c:v>
                </c:pt>
                <c:pt idx="4">
                  <c:v>0.83697346799885752</c:v>
                </c:pt>
                <c:pt idx="5">
                  <c:v>0.92046361275768751</c:v>
                </c:pt>
                <c:pt idx="6">
                  <c:v>0.66567158413816541</c:v>
                </c:pt>
                <c:pt idx="7">
                  <c:v>0.68636953662991307</c:v>
                </c:pt>
                <c:pt idx="8">
                  <c:v>0.53524378143384355</c:v>
                </c:pt>
                <c:pt idx="9">
                  <c:v>0.52539200057190871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'Statistical Analysis over 30'!$V$610:$W$610</c:f>
              <c:strCache>
                <c:ptCount val="1"/>
                <c:pt idx="0">
                  <c:v>Obliques L</c:v>
                </c:pt>
              </c:strCache>
            </c:strRef>
          </c:tx>
          <c:cat>
            <c:strRef>
              <c:f>'Statistical Analysis over 30'!$Q$612:$Q$621</c:f>
              <c:strCache>
                <c:ptCount val="10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</c:strCache>
            </c:strRef>
          </c:cat>
          <c:val>
            <c:numRef>
              <c:f>'Statistical Analysis over 30'!$V$612:$V$621</c:f>
              <c:numCache>
                <c:formatCode>General</c:formatCode>
                <c:ptCount val="10"/>
                <c:pt idx="0">
                  <c:v>0.44367899820580325</c:v>
                </c:pt>
                <c:pt idx="1">
                  <c:v>0.42067034585023783</c:v>
                </c:pt>
                <c:pt idx="2">
                  <c:v>0.31816014353859334</c:v>
                </c:pt>
                <c:pt idx="3">
                  <c:v>0.5127182716504679</c:v>
                </c:pt>
                <c:pt idx="4">
                  <c:v>0.54371965352655949</c:v>
                </c:pt>
                <c:pt idx="5">
                  <c:v>0.67976253361730754</c:v>
                </c:pt>
                <c:pt idx="6">
                  <c:v>0.34461363704289139</c:v>
                </c:pt>
                <c:pt idx="7">
                  <c:v>0.56734756096196748</c:v>
                </c:pt>
                <c:pt idx="8">
                  <c:v>0.38148106581615476</c:v>
                </c:pt>
                <c:pt idx="9">
                  <c:v>0.39130431498236828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'Statistical Analysis over 30'!$X$610:$Y$610</c:f>
              <c:strCache>
                <c:ptCount val="1"/>
                <c:pt idx="0">
                  <c:v>Obliques R</c:v>
                </c:pt>
              </c:strCache>
            </c:strRef>
          </c:tx>
          <c:cat>
            <c:strRef>
              <c:f>'Statistical Analysis over 30'!$Q$612:$Q$621</c:f>
              <c:strCache>
                <c:ptCount val="10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</c:strCache>
            </c:strRef>
          </c:cat>
          <c:val>
            <c:numRef>
              <c:f>'Statistical Analysis over 30'!$X$612:$X$621</c:f>
              <c:numCache>
                <c:formatCode>General</c:formatCode>
                <c:ptCount val="10"/>
                <c:pt idx="0">
                  <c:v>0.3906951552627857</c:v>
                </c:pt>
                <c:pt idx="1">
                  <c:v>0.43174446946642131</c:v>
                </c:pt>
                <c:pt idx="2">
                  <c:v>0.28621395175798908</c:v>
                </c:pt>
                <c:pt idx="3">
                  <c:v>0.53984214615162129</c:v>
                </c:pt>
                <c:pt idx="4">
                  <c:v>0.52682194824760475</c:v>
                </c:pt>
                <c:pt idx="5">
                  <c:v>0.72208912362294464</c:v>
                </c:pt>
                <c:pt idx="6">
                  <c:v>0.38196067334814882</c:v>
                </c:pt>
                <c:pt idx="7">
                  <c:v>0.54152987756296433</c:v>
                </c:pt>
                <c:pt idx="8">
                  <c:v>0.29207355945475155</c:v>
                </c:pt>
                <c:pt idx="9">
                  <c:v>0.25890757583745783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'Statistical Analysis over 30'!$Z$610:$AA$610</c:f>
              <c:strCache>
                <c:ptCount val="1"/>
                <c:pt idx="0">
                  <c:v>Ilicostalis L</c:v>
                </c:pt>
              </c:strCache>
            </c:strRef>
          </c:tx>
          <c:cat>
            <c:strRef>
              <c:f>'Statistical Analysis over 30'!$Q$612:$Q$621</c:f>
              <c:strCache>
                <c:ptCount val="10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</c:strCache>
            </c:strRef>
          </c:cat>
          <c:val>
            <c:numRef>
              <c:f>'Statistical Analysis over 30'!$Z$612:$Z$621</c:f>
              <c:numCache>
                <c:formatCode>General</c:formatCode>
                <c:ptCount val="10"/>
                <c:pt idx="0">
                  <c:v>0.51890975693051422</c:v>
                </c:pt>
                <c:pt idx="1">
                  <c:v>0.45597683865612593</c:v>
                </c:pt>
                <c:pt idx="2">
                  <c:v>0.34001018124477239</c:v>
                </c:pt>
                <c:pt idx="3">
                  <c:v>0.35522669985263639</c:v>
                </c:pt>
                <c:pt idx="4">
                  <c:v>0.56602382803608364</c:v>
                </c:pt>
                <c:pt idx="5">
                  <c:v>0.7530000785775236</c:v>
                </c:pt>
                <c:pt idx="6">
                  <c:v>0.35944315084476058</c:v>
                </c:pt>
                <c:pt idx="7">
                  <c:v>0.78489046117493377</c:v>
                </c:pt>
                <c:pt idx="8">
                  <c:v>0.35479399028387926</c:v>
                </c:pt>
                <c:pt idx="9">
                  <c:v>0.35898760974671923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'Statistical Analysis over 30'!$AB$610:$AC$610</c:f>
              <c:strCache>
                <c:ptCount val="1"/>
                <c:pt idx="0">
                  <c:v>Ilicostalis R</c:v>
                </c:pt>
              </c:strCache>
            </c:strRef>
          </c:tx>
          <c:cat>
            <c:strRef>
              <c:f>'Statistical Analysis over 30'!$Q$612:$Q$621</c:f>
              <c:strCache>
                <c:ptCount val="10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</c:strCache>
            </c:strRef>
          </c:cat>
          <c:val>
            <c:numRef>
              <c:f>'Statistical Analysis over 30'!$AB$612:$AB$621</c:f>
              <c:numCache>
                <c:formatCode>General</c:formatCode>
                <c:ptCount val="10"/>
                <c:pt idx="0">
                  <c:v>0.6442969041091311</c:v>
                </c:pt>
                <c:pt idx="1">
                  <c:v>0.68835708758401171</c:v>
                </c:pt>
                <c:pt idx="2">
                  <c:v>0.5177869812293453</c:v>
                </c:pt>
                <c:pt idx="3">
                  <c:v>0.6010494067053429</c:v>
                </c:pt>
                <c:pt idx="4">
                  <c:v>0.68778789987061806</c:v>
                </c:pt>
                <c:pt idx="5">
                  <c:v>0.66108112079978898</c:v>
                </c:pt>
                <c:pt idx="6">
                  <c:v>0.56998305213948497</c:v>
                </c:pt>
                <c:pt idx="7">
                  <c:v>0.97092933295753825</c:v>
                </c:pt>
                <c:pt idx="8">
                  <c:v>0.7786446428850623</c:v>
                </c:pt>
                <c:pt idx="9">
                  <c:v>0.74728163223557342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'Statistical Analysis over 30'!$AD$610:$AE$610</c:f>
              <c:strCache>
                <c:ptCount val="1"/>
                <c:pt idx="0">
                  <c:v>Multifidus L</c:v>
                </c:pt>
              </c:strCache>
            </c:strRef>
          </c:tx>
          <c:cat>
            <c:strRef>
              <c:f>'Statistical Analysis over 30'!$Q$612:$Q$621</c:f>
              <c:strCache>
                <c:ptCount val="10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</c:strCache>
            </c:strRef>
          </c:cat>
          <c:val>
            <c:numRef>
              <c:f>'Statistical Analysis over 30'!$AD$612:$AD$621</c:f>
              <c:numCache>
                <c:formatCode>General</c:formatCode>
                <c:ptCount val="10"/>
                <c:pt idx="0">
                  <c:v>0.51439329090047614</c:v>
                </c:pt>
                <c:pt idx="1">
                  <c:v>0.51878228780190261</c:v>
                </c:pt>
                <c:pt idx="2">
                  <c:v>0.44372701731770003</c:v>
                </c:pt>
                <c:pt idx="3">
                  <c:v>0.3981441363610585</c:v>
                </c:pt>
                <c:pt idx="4">
                  <c:v>0.56856648219669093</c:v>
                </c:pt>
                <c:pt idx="5">
                  <c:v>0.66392670435526557</c:v>
                </c:pt>
                <c:pt idx="6">
                  <c:v>0.46374836544359926</c:v>
                </c:pt>
                <c:pt idx="7">
                  <c:v>0.88955651592716245</c:v>
                </c:pt>
                <c:pt idx="8">
                  <c:v>0.5943301436267534</c:v>
                </c:pt>
                <c:pt idx="9">
                  <c:v>0.60452784341672783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'Statistical Analysis over 30'!$AF$610:$AG$610</c:f>
              <c:strCache>
                <c:ptCount val="1"/>
                <c:pt idx="0">
                  <c:v>Multifidus R</c:v>
                </c:pt>
              </c:strCache>
            </c:strRef>
          </c:tx>
          <c:cat>
            <c:strRef>
              <c:f>'Statistical Analysis over 30'!$Q$612:$Q$621</c:f>
              <c:strCache>
                <c:ptCount val="10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</c:strCache>
            </c:strRef>
          </c:cat>
          <c:val>
            <c:numRef>
              <c:f>'Statistical Analysis over 30'!$AF$612:$AF$621</c:f>
              <c:numCache>
                <c:formatCode>General</c:formatCode>
                <c:ptCount val="10"/>
                <c:pt idx="0">
                  <c:v>0.49663552072789152</c:v>
                </c:pt>
                <c:pt idx="1">
                  <c:v>0.47084878622340265</c:v>
                </c:pt>
                <c:pt idx="2">
                  <c:v>0.52481884441994109</c:v>
                </c:pt>
                <c:pt idx="3">
                  <c:v>0.68681695096816231</c:v>
                </c:pt>
                <c:pt idx="4">
                  <c:v>0.74787555717534371</c:v>
                </c:pt>
                <c:pt idx="5">
                  <c:v>0.73922346151548624</c:v>
                </c:pt>
                <c:pt idx="6">
                  <c:v>0.59762189523973996</c:v>
                </c:pt>
                <c:pt idx="7">
                  <c:v>0.84388331770679381</c:v>
                </c:pt>
                <c:pt idx="8">
                  <c:v>0.68011959838162306</c:v>
                </c:pt>
                <c:pt idx="9">
                  <c:v>0.66231677922842458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363392"/>
        <c:axId val="362431040"/>
      </c:lineChart>
      <c:catAx>
        <c:axId val="362363392"/>
        <c:scaling>
          <c:orientation val="minMax"/>
        </c:scaling>
        <c:delete val="0"/>
        <c:axPos val="b"/>
        <c:majorTickMark val="none"/>
        <c:minorTickMark val="none"/>
        <c:tickLblPos val="nextTo"/>
        <c:crossAx val="362431040"/>
        <c:crosses val="autoZero"/>
        <c:auto val="1"/>
        <c:lblAlgn val="ctr"/>
        <c:lblOffset val="100"/>
        <c:noMultiLvlLbl val="0"/>
      </c:catAx>
      <c:valAx>
        <c:axId val="362431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2363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 Foot Standing L EO - COP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 COP X</c:v>
          </c:tx>
          <c:cat>
            <c:strRef>
              <c:f>'Statistical Analysis over 30'!$A$590:$A$601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30'!$B$590:$B$601</c:f>
              <c:numCache>
                <c:formatCode>General</c:formatCode>
                <c:ptCount val="12"/>
                <c:pt idx="0">
                  <c:v>13.734276127478731</c:v>
                </c:pt>
                <c:pt idx="1">
                  <c:v>9.2032941507039645</c:v>
                </c:pt>
                <c:pt idx="2">
                  <c:v>5.1001121362459658</c:v>
                </c:pt>
                <c:pt idx="3">
                  <c:v>4.0966795881732265</c:v>
                </c:pt>
                <c:pt idx="4">
                  <c:v>3.9388156732841884</c:v>
                </c:pt>
                <c:pt idx="5">
                  <c:v>3.8399568100223527</c:v>
                </c:pt>
                <c:pt idx="6">
                  <c:v>2.9216403191544549</c:v>
                </c:pt>
                <c:pt idx="7">
                  <c:v>2.7551087908160179</c:v>
                </c:pt>
                <c:pt idx="8">
                  <c:v>4.7507351376297331</c:v>
                </c:pt>
                <c:pt idx="9">
                  <c:v>3.538128170482973</c:v>
                </c:pt>
                <c:pt idx="10">
                  <c:v>3.5166475568329583</c:v>
                </c:pt>
                <c:pt idx="11">
                  <c:v>3.9605175563271056</c:v>
                </c:pt>
              </c:numCache>
            </c:numRef>
          </c:val>
          <c:smooth val="0"/>
        </c:ser>
        <c:ser>
          <c:idx val="1"/>
          <c:order val="1"/>
          <c:tx>
            <c:v>Velocity COP X</c:v>
          </c:tx>
          <c:cat>
            <c:strRef>
              <c:f>'Statistical Analysis over 30'!$A$590:$A$601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30'!$D$590:$D$601</c:f>
              <c:numCache>
                <c:formatCode>General</c:formatCode>
                <c:ptCount val="12"/>
                <c:pt idx="0">
                  <c:v>6.6768240345479102</c:v>
                </c:pt>
                <c:pt idx="1">
                  <c:v>-7.2338152296481351</c:v>
                </c:pt>
                <c:pt idx="2">
                  <c:v>1.4161849140821139</c:v>
                </c:pt>
                <c:pt idx="3">
                  <c:v>-2.5602349436684668</c:v>
                </c:pt>
                <c:pt idx="4">
                  <c:v>1.3674762913829384</c:v>
                </c:pt>
                <c:pt idx="5">
                  <c:v>-1.1662954865912709</c:v>
                </c:pt>
                <c:pt idx="6">
                  <c:v>-8.1790898255033981E-2</c:v>
                </c:pt>
                <c:pt idx="7">
                  <c:v>0.52628527139001746</c:v>
                </c:pt>
                <c:pt idx="8">
                  <c:v>1.3612221577548833</c:v>
                </c:pt>
                <c:pt idx="9">
                  <c:v>1.0485183473317992</c:v>
                </c:pt>
                <c:pt idx="10">
                  <c:v>-1.9278901385669645</c:v>
                </c:pt>
                <c:pt idx="11">
                  <c:v>-0.48589670698285808</c:v>
                </c:pt>
              </c:numCache>
            </c:numRef>
          </c:val>
          <c:smooth val="0"/>
        </c:ser>
        <c:ser>
          <c:idx val="2"/>
          <c:order val="2"/>
          <c:tx>
            <c:v>STD COP Y</c:v>
          </c:tx>
          <c:cat>
            <c:strRef>
              <c:f>'Statistical Analysis over 30'!$A$590:$A$601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30'!$F$590:$F$601</c:f>
              <c:numCache>
                <c:formatCode>General</c:formatCode>
                <c:ptCount val="12"/>
                <c:pt idx="0">
                  <c:v>11.410508762139006</c:v>
                </c:pt>
                <c:pt idx="1">
                  <c:v>10.326442677517168</c:v>
                </c:pt>
                <c:pt idx="2">
                  <c:v>6.9966805619790389</c:v>
                </c:pt>
                <c:pt idx="3">
                  <c:v>5.4279743313053377</c:v>
                </c:pt>
                <c:pt idx="4">
                  <c:v>4.9745542648840635</c:v>
                </c:pt>
                <c:pt idx="5">
                  <c:v>5.0191086561726523</c:v>
                </c:pt>
                <c:pt idx="6">
                  <c:v>4.1286139979423258</c:v>
                </c:pt>
                <c:pt idx="7">
                  <c:v>4.1651768370134628</c:v>
                </c:pt>
                <c:pt idx="8">
                  <c:v>6.6520952657760093</c:v>
                </c:pt>
                <c:pt idx="9">
                  <c:v>4.8206511938913632</c:v>
                </c:pt>
                <c:pt idx="10">
                  <c:v>4.86901022866674</c:v>
                </c:pt>
                <c:pt idx="11">
                  <c:v>4.712776355112676</c:v>
                </c:pt>
              </c:numCache>
            </c:numRef>
          </c:val>
          <c:smooth val="0"/>
        </c:ser>
        <c:ser>
          <c:idx val="3"/>
          <c:order val="3"/>
          <c:tx>
            <c:v>Velocity COP Y</c:v>
          </c:tx>
          <c:cat>
            <c:strRef>
              <c:f>'Statistical Analysis over 30'!$A$590:$A$601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30'!$H$590:$H$601</c:f>
              <c:numCache>
                <c:formatCode>General</c:formatCode>
                <c:ptCount val="12"/>
                <c:pt idx="0">
                  <c:v>-4.7569848314316712</c:v>
                </c:pt>
                <c:pt idx="1">
                  <c:v>6.3788147225448837</c:v>
                </c:pt>
                <c:pt idx="2">
                  <c:v>-0.67927387528763561</c:v>
                </c:pt>
                <c:pt idx="3">
                  <c:v>3.4395157148641866</c:v>
                </c:pt>
                <c:pt idx="4">
                  <c:v>-0.98577212591359109</c:v>
                </c:pt>
                <c:pt idx="5">
                  <c:v>0.79755123723415111</c:v>
                </c:pt>
                <c:pt idx="6">
                  <c:v>0.10736469120518004</c:v>
                </c:pt>
                <c:pt idx="7">
                  <c:v>-0.33129966561039431</c:v>
                </c:pt>
                <c:pt idx="8">
                  <c:v>-3.7119720791073831</c:v>
                </c:pt>
                <c:pt idx="9">
                  <c:v>-8.0372168078832296E-2</c:v>
                </c:pt>
                <c:pt idx="10">
                  <c:v>2.6771177805247914</c:v>
                </c:pt>
                <c:pt idx="11">
                  <c:v>-0.16171895308957626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364416"/>
        <c:axId val="362433344"/>
      </c:lineChart>
      <c:catAx>
        <c:axId val="362364416"/>
        <c:scaling>
          <c:orientation val="minMax"/>
        </c:scaling>
        <c:delete val="0"/>
        <c:axPos val="b"/>
        <c:majorTickMark val="none"/>
        <c:minorTickMark val="none"/>
        <c:tickLblPos val="nextTo"/>
        <c:crossAx val="362433344"/>
        <c:crosses val="autoZero"/>
        <c:auto val="1"/>
        <c:lblAlgn val="ctr"/>
        <c:lblOffset val="100"/>
        <c:noMultiLvlLbl val="0"/>
      </c:catAx>
      <c:valAx>
        <c:axId val="362433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2364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 Foot Standing L EO - Area COP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30'!$M$587:$N$587</c:f>
              <c:strCache>
                <c:ptCount val="1"/>
                <c:pt idx="0">
                  <c:v>Area (mm2)</c:v>
                </c:pt>
              </c:strCache>
            </c:strRef>
          </c:tx>
          <c:cat>
            <c:strRef>
              <c:f>'Statistical Analysis over 30'!$L$589:$L$600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30'!$M$589:$M$600</c:f>
              <c:numCache>
                <c:formatCode>General</c:formatCode>
                <c:ptCount val="12"/>
                <c:pt idx="0">
                  <c:v>1250.4327328811892</c:v>
                </c:pt>
                <c:pt idx="1">
                  <c:v>403.35659644258601</c:v>
                </c:pt>
                <c:pt idx="2">
                  <c:v>233.84063218511514</c:v>
                </c:pt>
                <c:pt idx="3">
                  <c:v>158.11482102486372</c:v>
                </c:pt>
                <c:pt idx="4">
                  <c:v>147.97564123271337</c:v>
                </c:pt>
                <c:pt idx="5">
                  <c:v>143.11837640727603</c:v>
                </c:pt>
                <c:pt idx="6">
                  <c:v>134.71607813913641</c:v>
                </c:pt>
                <c:pt idx="7">
                  <c:v>117.34620949986504</c:v>
                </c:pt>
                <c:pt idx="8">
                  <c:v>165.02069861030321</c:v>
                </c:pt>
                <c:pt idx="9">
                  <c:v>151.67411555750527</c:v>
                </c:pt>
                <c:pt idx="10">
                  <c:v>171.53057564466383</c:v>
                </c:pt>
                <c:pt idx="11">
                  <c:v>179.86342730888674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684928"/>
        <c:axId val="362435648"/>
      </c:lineChart>
      <c:catAx>
        <c:axId val="362684928"/>
        <c:scaling>
          <c:orientation val="minMax"/>
        </c:scaling>
        <c:delete val="0"/>
        <c:axPos val="b"/>
        <c:majorTickMark val="none"/>
        <c:minorTickMark val="none"/>
        <c:tickLblPos val="nextTo"/>
        <c:crossAx val="362435648"/>
        <c:crosses val="autoZero"/>
        <c:auto val="1"/>
        <c:lblAlgn val="ctr"/>
        <c:lblOffset val="100"/>
        <c:noMultiLvlLbl val="0"/>
      </c:catAx>
      <c:valAx>
        <c:axId val="362435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2684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 Foot Standing L EO - EMG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30'!$R$518:$S$518</c:f>
              <c:strCache>
                <c:ptCount val="1"/>
                <c:pt idx="0">
                  <c:v>Rectus_A L</c:v>
                </c:pt>
              </c:strCache>
            </c:strRef>
          </c:tx>
          <c:cat>
            <c:strRef>
              <c:f>'Statistical Analysis over 30'!$Q$520:$Q$531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30'!$R$520:$R$531</c:f>
              <c:numCache>
                <c:formatCode>General</c:formatCode>
                <c:ptCount val="12"/>
                <c:pt idx="0">
                  <c:v>0.91813712549898452</c:v>
                </c:pt>
                <c:pt idx="1">
                  <c:v>0.82060740948358524</c:v>
                </c:pt>
                <c:pt idx="2">
                  <c:v>0.84428160072791836</c:v>
                </c:pt>
                <c:pt idx="3">
                  <c:v>0.80732888909362599</c:v>
                </c:pt>
                <c:pt idx="4">
                  <c:v>0.76112125125272745</c:v>
                </c:pt>
                <c:pt idx="5">
                  <c:v>0.77569035225723559</c:v>
                </c:pt>
                <c:pt idx="6">
                  <c:v>0.78304122300444867</c:v>
                </c:pt>
                <c:pt idx="7">
                  <c:v>0.75405357453692989</c:v>
                </c:pt>
                <c:pt idx="8">
                  <c:v>0.77444144953008176</c:v>
                </c:pt>
                <c:pt idx="9">
                  <c:v>0.77918799309438835</c:v>
                </c:pt>
                <c:pt idx="10">
                  <c:v>0.86219450721243884</c:v>
                </c:pt>
                <c:pt idx="11">
                  <c:v>0.86348666287059661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'Statistical Analysis over 30'!$T$518:$U$518</c:f>
              <c:strCache>
                <c:ptCount val="1"/>
                <c:pt idx="0">
                  <c:v>Rectus_A R</c:v>
                </c:pt>
              </c:strCache>
            </c:strRef>
          </c:tx>
          <c:cat>
            <c:strRef>
              <c:f>'Statistical Analysis over 30'!$Q$520:$Q$531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30'!$T$520:$T$531</c:f>
              <c:numCache>
                <c:formatCode>General</c:formatCode>
                <c:ptCount val="12"/>
                <c:pt idx="0">
                  <c:v>0.90575980729036376</c:v>
                </c:pt>
                <c:pt idx="1">
                  <c:v>0.87389348191506711</c:v>
                </c:pt>
                <c:pt idx="2">
                  <c:v>0.86115526032724721</c:v>
                </c:pt>
                <c:pt idx="3">
                  <c:v>0.84464530778556257</c:v>
                </c:pt>
                <c:pt idx="4">
                  <c:v>0.82919320480952619</c:v>
                </c:pt>
                <c:pt idx="5">
                  <c:v>0.85172780127897474</c:v>
                </c:pt>
                <c:pt idx="6">
                  <c:v>0.90216809026330702</c:v>
                </c:pt>
                <c:pt idx="7">
                  <c:v>0.84610367168880063</c:v>
                </c:pt>
                <c:pt idx="8">
                  <c:v>0.84913649458325113</c:v>
                </c:pt>
                <c:pt idx="9">
                  <c:v>0.85148708006495577</c:v>
                </c:pt>
                <c:pt idx="10">
                  <c:v>0.93722799560113601</c:v>
                </c:pt>
                <c:pt idx="11">
                  <c:v>0.95306375074994099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'Statistical Analysis over 30'!$V$518:$W$518</c:f>
              <c:strCache>
                <c:ptCount val="1"/>
                <c:pt idx="0">
                  <c:v>Obliques L</c:v>
                </c:pt>
              </c:strCache>
            </c:strRef>
          </c:tx>
          <c:cat>
            <c:strRef>
              <c:f>'Statistical Analysis over 30'!$Q$520:$Q$531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30'!$V$520:$V$531</c:f>
              <c:numCache>
                <c:formatCode>General</c:formatCode>
                <c:ptCount val="12"/>
                <c:pt idx="0">
                  <c:v>0.8925193373597976</c:v>
                </c:pt>
                <c:pt idx="1">
                  <c:v>0.76703380202651739</c:v>
                </c:pt>
                <c:pt idx="2">
                  <c:v>0.81263869889275886</c:v>
                </c:pt>
                <c:pt idx="3">
                  <c:v>0.69571206473482028</c:v>
                </c:pt>
                <c:pt idx="4">
                  <c:v>0.7094750321703932</c:v>
                </c:pt>
                <c:pt idx="5">
                  <c:v>0.71958907491314428</c:v>
                </c:pt>
                <c:pt idx="6">
                  <c:v>0.76328903854718744</c:v>
                </c:pt>
                <c:pt idx="7">
                  <c:v>0.72083145235553225</c:v>
                </c:pt>
                <c:pt idx="8">
                  <c:v>0.71610024600305411</c:v>
                </c:pt>
                <c:pt idx="9">
                  <c:v>0.75214519516883682</c:v>
                </c:pt>
                <c:pt idx="10">
                  <c:v>0.80384577300409621</c:v>
                </c:pt>
                <c:pt idx="11">
                  <c:v>0.81356438996614477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'Statistical Analysis over 30'!$X$518:$Y$518</c:f>
              <c:strCache>
                <c:ptCount val="1"/>
                <c:pt idx="0">
                  <c:v>Obliques R</c:v>
                </c:pt>
              </c:strCache>
            </c:strRef>
          </c:tx>
          <c:cat>
            <c:strRef>
              <c:f>'Statistical Analysis over 30'!$Q$520:$Q$531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30'!$X$520:$X$531</c:f>
              <c:numCache>
                <c:formatCode>General</c:formatCode>
                <c:ptCount val="12"/>
                <c:pt idx="0">
                  <c:v>0.82707714559893941</c:v>
                </c:pt>
                <c:pt idx="1">
                  <c:v>0.71168687939487107</c:v>
                </c:pt>
                <c:pt idx="2">
                  <c:v>0.74173322892431126</c:v>
                </c:pt>
                <c:pt idx="3">
                  <c:v>0.62737139059037506</c:v>
                </c:pt>
                <c:pt idx="4">
                  <c:v>0.62502785572035013</c:v>
                </c:pt>
                <c:pt idx="5">
                  <c:v>0.64686643359627372</c:v>
                </c:pt>
                <c:pt idx="6">
                  <c:v>0.64914252465759215</c:v>
                </c:pt>
                <c:pt idx="7">
                  <c:v>0.65827025301056585</c:v>
                </c:pt>
                <c:pt idx="8">
                  <c:v>0.67278638387501855</c:v>
                </c:pt>
                <c:pt idx="9">
                  <c:v>0.64591654302362489</c:v>
                </c:pt>
                <c:pt idx="10">
                  <c:v>0.78267817039722787</c:v>
                </c:pt>
                <c:pt idx="11">
                  <c:v>0.78828382996563295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'Statistical Analysis over 30'!$Z$518:$AA$518</c:f>
              <c:strCache>
                <c:ptCount val="1"/>
                <c:pt idx="0">
                  <c:v>Ilicostalis L</c:v>
                </c:pt>
              </c:strCache>
            </c:strRef>
          </c:tx>
          <c:cat>
            <c:strRef>
              <c:f>'Statistical Analysis over 30'!$Q$520:$Q$531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30'!$Z$520:$Z$531</c:f>
              <c:numCache>
                <c:formatCode>General</c:formatCode>
                <c:ptCount val="12"/>
                <c:pt idx="0">
                  <c:v>0.65462352374438726</c:v>
                </c:pt>
                <c:pt idx="1">
                  <c:v>0.62626964190423684</c:v>
                </c:pt>
                <c:pt idx="2">
                  <c:v>0.71439158332774944</c:v>
                </c:pt>
                <c:pt idx="3">
                  <c:v>0.58187709463967141</c:v>
                </c:pt>
                <c:pt idx="4">
                  <c:v>0.65024208276459361</c:v>
                </c:pt>
                <c:pt idx="5">
                  <c:v>0.61699986725966016</c:v>
                </c:pt>
                <c:pt idx="6">
                  <c:v>0.59494677175090305</c:v>
                </c:pt>
                <c:pt idx="7">
                  <c:v>0.58653057663122277</c:v>
                </c:pt>
                <c:pt idx="8">
                  <c:v>0.64646788908059727</c:v>
                </c:pt>
                <c:pt idx="9">
                  <c:v>0.6613599870099911</c:v>
                </c:pt>
                <c:pt idx="10">
                  <c:v>0.62580681862513132</c:v>
                </c:pt>
                <c:pt idx="11">
                  <c:v>0.70944912369870905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'Statistical Analysis over 30'!$AB$518:$AC$518</c:f>
              <c:strCache>
                <c:ptCount val="1"/>
                <c:pt idx="0">
                  <c:v>Ilicostalis R</c:v>
                </c:pt>
              </c:strCache>
            </c:strRef>
          </c:tx>
          <c:cat>
            <c:strRef>
              <c:f>'Statistical Analysis over 30'!$Q$520:$Q$531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30'!$AB$520:$AB$531</c:f>
              <c:numCache>
                <c:formatCode>General</c:formatCode>
                <c:ptCount val="12"/>
                <c:pt idx="0">
                  <c:v>0.73276383806820067</c:v>
                </c:pt>
                <c:pt idx="1">
                  <c:v>0.49646061945146053</c:v>
                </c:pt>
                <c:pt idx="2">
                  <c:v>0.50516759933556443</c:v>
                </c:pt>
                <c:pt idx="3">
                  <c:v>0.44595839445071572</c:v>
                </c:pt>
                <c:pt idx="4">
                  <c:v>0.45323484137067904</c:v>
                </c:pt>
                <c:pt idx="5">
                  <c:v>0.49457835267978367</c:v>
                </c:pt>
                <c:pt idx="6">
                  <c:v>0.52681153648518042</c:v>
                </c:pt>
                <c:pt idx="7">
                  <c:v>0.52596116264485016</c:v>
                </c:pt>
                <c:pt idx="8">
                  <c:v>0.50408794980850702</c:v>
                </c:pt>
                <c:pt idx="9">
                  <c:v>0.56378224961573686</c:v>
                </c:pt>
                <c:pt idx="10">
                  <c:v>0.57583167495945287</c:v>
                </c:pt>
                <c:pt idx="11">
                  <c:v>0.73242513634494211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'Statistical Analysis over 30'!$AD$518:$AE$518</c:f>
              <c:strCache>
                <c:ptCount val="1"/>
                <c:pt idx="0">
                  <c:v>Multifidus L</c:v>
                </c:pt>
              </c:strCache>
            </c:strRef>
          </c:tx>
          <c:cat>
            <c:strRef>
              <c:f>'Statistical Analysis over 30'!$Q$520:$Q$531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30'!$AD$520:$AD$531</c:f>
              <c:numCache>
                <c:formatCode>General</c:formatCode>
                <c:ptCount val="12"/>
                <c:pt idx="0">
                  <c:v>0.57681346629956798</c:v>
                </c:pt>
                <c:pt idx="1">
                  <c:v>0.54526527560676485</c:v>
                </c:pt>
                <c:pt idx="2">
                  <c:v>0.64807381867648273</c:v>
                </c:pt>
                <c:pt idx="3">
                  <c:v>0.50600692660462465</c:v>
                </c:pt>
                <c:pt idx="4">
                  <c:v>0.46841449645733269</c:v>
                </c:pt>
                <c:pt idx="5">
                  <c:v>0.50595562247653458</c:v>
                </c:pt>
                <c:pt idx="6">
                  <c:v>0.46739106830769833</c:v>
                </c:pt>
                <c:pt idx="7">
                  <c:v>0.58536347634397234</c:v>
                </c:pt>
                <c:pt idx="8">
                  <c:v>0.76510382136051802</c:v>
                </c:pt>
                <c:pt idx="9">
                  <c:v>0.44792334247832133</c:v>
                </c:pt>
                <c:pt idx="10">
                  <c:v>0.42357754773588124</c:v>
                </c:pt>
                <c:pt idx="11">
                  <c:v>0.5175208311107995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'Statistical Analysis over 30'!$AF$518:$AG$518</c:f>
              <c:strCache>
                <c:ptCount val="1"/>
                <c:pt idx="0">
                  <c:v>Multifidus R</c:v>
                </c:pt>
              </c:strCache>
            </c:strRef>
          </c:tx>
          <c:cat>
            <c:strRef>
              <c:f>'Statistical Analysis over 30'!$Q$520:$Q$531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30'!$AF$520:$AF$531</c:f>
              <c:numCache>
                <c:formatCode>General</c:formatCode>
                <c:ptCount val="12"/>
                <c:pt idx="0">
                  <c:v>0.73355141048268191</c:v>
                </c:pt>
                <c:pt idx="1">
                  <c:v>0.4919306688951795</c:v>
                </c:pt>
                <c:pt idx="2">
                  <c:v>0.56991359500178407</c:v>
                </c:pt>
                <c:pt idx="3">
                  <c:v>0.51299618101820743</c:v>
                </c:pt>
                <c:pt idx="4">
                  <c:v>0.48197423638825637</c:v>
                </c:pt>
                <c:pt idx="5">
                  <c:v>0.55341447664442733</c:v>
                </c:pt>
                <c:pt idx="6">
                  <c:v>0.53083216092180252</c:v>
                </c:pt>
                <c:pt idx="7">
                  <c:v>0.50289348090507713</c:v>
                </c:pt>
                <c:pt idx="8">
                  <c:v>0.53645505934453408</c:v>
                </c:pt>
                <c:pt idx="9">
                  <c:v>0.52453448555771232</c:v>
                </c:pt>
                <c:pt idx="10">
                  <c:v>0.58352928644459034</c:v>
                </c:pt>
                <c:pt idx="11">
                  <c:v>0.6330866778256995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686464"/>
        <c:axId val="362437376"/>
      </c:lineChart>
      <c:catAx>
        <c:axId val="362686464"/>
        <c:scaling>
          <c:orientation val="minMax"/>
        </c:scaling>
        <c:delete val="0"/>
        <c:axPos val="b"/>
        <c:majorTickMark val="none"/>
        <c:minorTickMark val="none"/>
        <c:tickLblPos val="nextTo"/>
        <c:crossAx val="362437376"/>
        <c:crosses val="autoZero"/>
        <c:auto val="1"/>
        <c:lblAlgn val="ctr"/>
        <c:lblOffset val="100"/>
        <c:noMultiLvlLbl val="0"/>
      </c:catAx>
      <c:valAx>
        <c:axId val="362437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2686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Reach R - COP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 COP X</c:v>
          </c:tx>
          <c:cat>
            <c:strRef>
              <c:f>'Statistical Analysis over 30'!$A$613:$A$619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30'!$B$613:$B$619</c:f>
              <c:numCache>
                <c:formatCode>General</c:formatCode>
                <c:ptCount val="7"/>
                <c:pt idx="0">
                  <c:v>5.9183604576653366</c:v>
                </c:pt>
                <c:pt idx="1">
                  <c:v>4.1405193520276109</c:v>
                </c:pt>
                <c:pt idx="2">
                  <c:v>3.7130529315797882</c:v>
                </c:pt>
                <c:pt idx="3">
                  <c:v>2.9755105364325063</c:v>
                </c:pt>
                <c:pt idx="4">
                  <c:v>4.2286610465140519</c:v>
                </c:pt>
                <c:pt idx="5">
                  <c:v>5.269267603155888</c:v>
                </c:pt>
                <c:pt idx="6">
                  <c:v>1.8938875474341292</c:v>
                </c:pt>
              </c:numCache>
            </c:numRef>
          </c:val>
          <c:smooth val="0"/>
        </c:ser>
        <c:ser>
          <c:idx val="1"/>
          <c:order val="1"/>
          <c:tx>
            <c:v>Velocity COP X</c:v>
          </c:tx>
          <c:cat>
            <c:strRef>
              <c:f>'Statistical Analysis over 30'!$A$613:$A$619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30'!$D$613:$D$619</c:f>
              <c:numCache>
                <c:formatCode>General</c:formatCode>
                <c:ptCount val="7"/>
                <c:pt idx="0">
                  <c:v>-5.7715838656437395</c:v>
                </c:pt>
                <c:pt idx="1">
                  <c:v>5.7682287025444348</c:v>
                </c:pt>
                <c:pt idx="2">
                  <c:v>5.1633266837952485</c:v>
                </c:pt>
                <c:pt idx="3">
                  <c:v>-6.2780937490938609</c:v>
                </c:pt>
                <c:pt idx="4">
                  <c:v>14.885545277637744</c:v>
                </c:pt>
                <c:pt idx="5">
                  <c:v>-9.3889515690393122</c:v>
                </c:pt>
                <c:pt idx="6">
                  <c:v>-1.1468958974520185</c:v>
                </c:pt>
              </c:numCache>
            </c:numRef>
          </c:val>
          <c:smooth val="0"/>
        </c:ser>
        <c:ser>
          <c:idx val="2"/>
          <c:order val="2"/>
          <c:tx>
            <c:v>STD COP Y</c:v>
          </c:tx>
          <c:cat>
            <c:strRef>
              <c:f>'Statistical Analysis over 30'!$A$613:$A$619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30'!$F$613:$F$619</c:f>
              <c:numCache>
                <c:formatCode>General</c:formatCode>
                <c:ptCount val="7"/>
                <c:pt idx="0">
                  <c:v>17.461173342031842</c:v>
                </c:pt>
                <c:pt idx="1">
                  <c:v>16.165940887170827</c:v>
                </c:pt>
                <c:pt idx="2">
                  <c:v>5.8814450662143392</c:v>
                </c:pt>
                <c:pt idx="3">
                  <c:v>6.762640765496239</c:v>
                </c:pt>
                <c:pt idx="4">
                  <c:v>9.0732530421900321</c:v>
                </c:pt>
                <c:pt idx="5">
                  <c:v>9.0459289988290816</c:v>
                </c:pt>
                <c:pt idx="6">
                  <c:v>5.0464323099601707</c:v>
                </c:pt>
              </c:numCache>
            </c:numRef>
          </c:val>
          <c:smooth val="0"/>
        </c:ser>
        <c:ser>
          <c:idx val="3"/>
          <c:order val="3"/>
          <c:tx>
            <c:v>Velocity COP Y</c:v>
          </c:tx>
          <c:cat>
            <c:strRef>
              <c:f>'Statistical Analysis over 30'!$A$613:$A$619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30'!$H$613:$H$619</c:f>
              <c:numCache>
                <c:formatCode>General</c:formatCode>
                <c:ptCount val="7"/>
                <c:pt idx="0">
                  <c:v>34.127507300384799</c:v>
                </c:pt>
                <c:pt idx="1">
                  <c:v>-1.7949131753561964</c:v>
                </c:pt>
                <c:pt idx="2">
                  <c:v>-1.2610020452161255</c:v>
                </c:pt>
                <c:pt idx="3">
                  <c:v>7.9234867073215884</c:v>
                </c:pt>
                <c:pt idx="4">
                  <c:v>2.22543138974142</c:v>
                </c:pt>
                <c:pt idx="5">
                  <c:v>-24.051106322200461</c:v>
                </c:pt>
                <c:pt idx="6">
                  <c:v>12.408308974718201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686976"/>
        <c:axId val="362792064"/>
      </c:lineChart>
      <c:catAx>
        <c:axId val="362686976"/>
        <c:scaling>
          <c:orientation val="minMax"/>
        </c:scaling>
        <c:delete val="0"/>
        <c:axPos val="b"/>
        <c:majorTickMark val="none"/>
        <c:minorTickMark val="none"/>
        <c:tickLblPos val="nextTo"/>
        <c:crossAx val="362792064"/>
        <c:crosses val="autoZero"/>
        <c:auto val="1"/>
        <c:lblAlgn val="ctr"/>
        <c:lblOffset val="100"/>
        <c:noMultiLvlLbl val="0"/>
      </c:catAx>
      <c:valAx>
        <c:axId val="362792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2686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Reach R</a:t>
            </a:r>
            <a:r>
              <a:rPr lang="pt-PT" baseline="0"/>
              <a:t> - Area COP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30'!$M$610:$N$610</c:f>
              <c:strCache>
                <c:ptCount val="1"/>
                <c:pt idx="0">
                  <c:v>Area (mm2)</c:v>
                </c:pt>
              </c:strCache>
            </c:strRef>
          </c:tx>
          <c:cat>
            <c:strRef>
              <c:f>'Statistical Analysis over 30'!$L$612:$L$618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30'!$M$612:$M$618</c:f>
              <c:numCache>
                <c:formatCode>General</c:formatCode>
                <c:ptCount val="7"/>
                <c:pt idx="0">
                  <c:v>323.42910167781724</c:v>
                </c:pt>
                <c:pt idx="1">
                  <c:v>368.76162200498328</c:v>
                </c:pt>
                <c:pt idx="2">
                  <c:v>170.18382640023609</c:v>
                </c:pt>
                <c:pt idx="3">
                  <c:v>120.51007105459206</c:v>
                </c:pt>
                <c:pt idx="4">
                  <c:v>331.55434142827153</c:v>
                </c:pt>
                <c:pt idx="5">
                  <c:v>432.2430308788023</c:v>
                </c:pt>
                <c:pt idx="6">
                  <c:v>42.911747859459524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688000"/>
        <c:axId val="362794368"/>
      </c:lineChart>
      <c:catAx>
        <c:axId val="362688000"/>
        <c:scaling>
          <c:orientation val="minMax"/>
        </c:scaling>
        <c:delete val="0"/>
        <c:axPos val="b"/>
        <c:majorTickMark val="none"/>
        <c:minorTickMark val="none"/>
        <c:tickLblPos val="nextTo"/>
        <c:crossAx val="362794368"/>
        <c:crosses val="autoZero"/>
        <c:auto val="1"/>
        <c:lblAlgn val="ctr"/>
        <c:lblOffset val="100"/>
        <c:noMultiLvlLbl val="0"/>
      </c:catAx>
      <c:valAx>
        <c:axId val="362794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2688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Reach R - EMG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'Statistical Analysis over 30'!$R$564:$S$564</c:f>
              <c:strCache>
                <c:ptCount val="1"/>
                <c:pt idx="0">
                  <c:v>Rectus_A L</c:v>
                </c:pt>
              </c:strCache>
            </c:strRef>
          </c:tx>
          <c:cat>
            <c:strRef>
              <c:f>'Statistical Analysis over 30'!$Q$566:$Q$572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30'!$R$566:$R$572</c:f>
              <c:numCache>
                <c:formatCode>General</c:formatCode>
                <c:ptCount val="7"/>
                <c:pt idx="0">
                  <c:v>0.66199582558494119</c:v>
                </c:pt>
                <c:pt idx="1">
                  <c:v>0.69229096209703767</c:v>
                </c:pt>
                <c:pt idx="2">
                  <c:v>0.7095464622548725</c:v>
                </c:pt>
                <c:pt idx="3">
                  <c:v>0.70958863025976926</c:v>
                </c:pt>
                <c:pt idx="4">
                  <c:v>0.67777128600437753</c:v>
                </c:pt>
                <c:pt idx="5">
                  <c:v>0.66092999853476286</c:v>
                </c:pt>
                <c:pt idx="6">
                  <c:v>0.57818560058190938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'Statistical Analysis over 30'!$T$564:$U$564</c:f>
              <c:strCache>
                <c:ptCount val="1"/>
                <c:pt idx="0">
                  <c:v>Rectus_A R</c:v>
                </c:pt>
              </c:strCache>
            </c:strRef>
          </c:tx>
          <c:cat>
            <c:strRef>
              <c:f>'Statistical Analysis over 30'!$Q$566:$Q$572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30'!$T$566:$T$572</c:f>
              <c:numCache>
                <c:formatCode>General</c:formatCode>
                <c:ptCount val="7"/>
                <c:pt idx="0">
                  <c:v>0.73601027281026621</c:v>
                </c:pt>
                <c:pt idx="1">
                  <c:v>0.67873847511203278</c:v>
                </c:pt>
                <c:pt idx="2">
                  <c:v>0.58980988690680403</c:v>
                </c:pt>
                <c:pt idx="3">
                  <c:v>0.75553048743537488</c:v>
                </c:pt>
                <c:pt idx="4">
                  <c:v>0.64103956657489869</c:v>
                </c:pt>
                <c:pt idx="5">
                  <c:v>0.60487434614456548</c:v>
                </c:pt>
                <c:pt idx="6">
                  <c:v>0.70620273636603559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'Statistical Analysis over 30'!$V$564:$W$564</c:f>
              <c:strCache>
                <c:ptCount val="1"/>
                <c:pt idx="0">
                  <c:v>Obliques L</c:v>
                </c:pt>
              </c:strCache>
            </c:strRef>
          </c:tx>
          <c:cat>
            <c:strRef>
              <c:f>'Statistical Analysis over 30'!$Q$566:$Q$572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30'!$V$566:$V$572</c:f>
              <c:numCache>
                <c:formatCode>General</c:formatCode>
                <c:ptCount val="7"/>
                <c:pt idx="0">
                  <c:v>0.75609218179099114</c:v>
                </c:pt>
                <c:pt idx="1">
                  <c:v>0.70010125826952696</c:v>
                </c:pt>
                <c:pt idx="2">
                  <c:v>0.52119556237799758</c:v>
                </c:pt>
                <c:pt idx="3">
                  <c:v>0.65685861682295787</c:v>
                </c:pt>
                <c:pt idx="4">
                  <c:v>0.6107357514788917</c:v>
                </c:pt>
                <c:pt idx="5">
                  <c:v>0.60160499456436167</c:v>
                </c:pt>
                <c:pt idx="6">
                  <c:v>0.54638272589284786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'Statistical Analysis over 30'!$X$564:$Y$564</c:f>
              <c:strCache>
                <c:ptCount val="1"/>
                <c:pt idx="0">
                  <c:v>Obliques R</c:v>
                </c:pt>
              </c:strCache>
            </c:strRef>
          </c:tx>
          <c:cat>
            <c:strRef>
              <c:f>'Statistical Analysis over 30'!$Q$566:$Q$572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30'!$X$566:$X$572</c:f>
              <c:numCache>
                <c:formatCode>General</c:formatCode>
                <c:ptCount val="7"/>
                <c:pt idx="0">
                  <c:v>0.82764968889585211</c:v>
                </c:pt>
                <c:pt idx="1">
                  <c:v>0.80846373834041341</c:v>
                </c:pt>
                <c:pt idx="2">
                  <c:v>0.66231152592867959</c:v>
                </c:pt>
                <c:pt idx="3">
                  <c:v>0.67337906333219311</c:v>
                </c:pt>
                <c:pt idx="4">
                  <c:v>0.65784559117956221</c:v>
                </c:pt>
                <c:pt idx="5">
                  <c:v>0.59165732898593204</c:v>
                </c:pt>
                <c:pt idx="6">
                  <c:v>0.52281356172064497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'Statistical Analysis over 30'!$Z$564:$AA$564</c:f>
              <c:strCache>
                <c:ptCount val="1"/>
                <c:pt idx="0">
                  <c:v>Ilicostalis L</c:v>
                </c:pt>
              </c:strCache>
            </c:strRef>
          </c:tx>
          <c:cat>
            <c:strRef>
              <c:f>'Statistical Analysis over 30'!$Q$566:$Q$572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30'!$Z$566:$Z$572</c:f>
              <c:numCache>
                <c:formatCode>General</c:formatCode>
                <c:ptCount val="7"/>
                <c:pt idx="0">
                  <c:v>0.65347787151847381</c:v>
                </c:pt>
                <c:pt idx="1">
                  <c:v>0.77822603260471568</c:v>
                </c:pt>
                <c:pt idx="2">
                  <c:v>0.50122981837860658</c:v>
                </c:pt>
                <c:pt idx="3">
                  <c:v>0.64133735754573995</c:v>
                </c:pt>
                <c:pt idx="4">
                  <c:v>0.61951649623555582</c:v>
                </c:pt>
                <c:pt idx="5">
                  <c:v>0.58320113287122688</c:v>
                </c:pt>
                <c:pt idx="6">
                  <c:v>0.48729715070911794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'Statistical Analysis over 30'!$AB$564:$AC$564</c:f>
              <c:strCache>
                <c:ptCount val="1"/>
                <c:pt idx="0">
                  <c:v>Ilicostalis R</c:v>
                </c:pt>
              </c:strCache>
            </c:strRef>
          </c:tx>
          <c:cat>
            <c:strRef>
              <c:f>'Statistical Analysis over 30'!$Q$566:$Q$572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30'!$AB$566:$AB$572</c:f>
              <c:numCache>
                <c:formatCode>General</c:formatCode>
                <c:ptCount val="7"/>
                <c:pt idx="0">
                  <c:v>0.56478835912862868</c:v>
                </c:pt>
                <c:pt idx="1">
                  <c:v>0.58740504619956768</c:v>
                </c:pt>
                <c:pt idx="2">
                  <c:v>0.3026344031390189</c:v>
                </c:pt>
                <c:pt idx="3">
                  <c:v>0.50984975141894673</c:v>
                </c:pt>
                <c:pt idx="4">
                  <c:v>0.59106387278432027</c:v>
                </c:pt>
                <c:pt idx="5">
                  <c:v>0.44029623961545344</c:v>
                </c:pt>
                <c:pt idx="6">
                  <c:v>0.25211316387640298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'Statistical Analysis over 30'!$AD$564:$AE$564</c:f>
              <c:strCache>
                <c:ptCount val="1"/>
                <c:pt idx="0">
                  <c:v>Multifidus L</c:v>
                </c:pt>
              </c:strCache>
            </c:strRef>
          </c:tx>
          <c:cat>
            <c:strRef>
              <c:f>'Statistical Analysis over 30'!$Q$566:$Q$572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30'!$AD$566:$AD$572</c:f>
              <c:numCache>
                <c:formatCode>General</c:formatCode>
                <c:ptCount val="7"/>
                <c:pt idx="0">
                  <c:v>0.60570978373699935</c:v>
                </c:pt>
                <c:pt idx="1">
                  <c:v>0.81767801429873299</c:v>
                </c:pt>
                <c:pt idx="2">
                  <c:v>0.27278338173239669</c:v>
                </c:pt>
                <c:pt idx="3">
                  <c:v>0.42244472578292763</c:v>
                </c:pt>
                <c:pt idx="4">
                  <c:v>0.36741154863299208</c:v>
                </c:pt>
                <c:pt idx="5">
                  <c:v>0.46487962654988135</c:v>
                </c:pt>
                <c:pt idx="6">
                  <c:v>0.21718496925390501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'Statistical Analysis over 30'!$AF$564:$AG$564</c:f>
              <c:strCache>
                <c:ptCount val="1"/>
                <c:pt idx="0">
                  <c:v>Multifidus R</c:v>
                </c:pt>
              </c:strCache>
            </c:strRef>
          </c:tx>
          <c:cat>
            <c:strRef>
              <c:f>'Statistical Analysis over 30'!$Q$566:$Q$572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30'!$AF$566:$AF$572</c:f>
              <c:numCache>
                <c:formatCode>General</c:formatCode>
                <c:ptCount val="7"/>
                <c:pt idx="0">
                  <c:v>0.52420413766401186</c:v>
                </c:pt>
                <c:pt idx="1">
                  <c:v>0.65915573604043465</c:v>
                </c:pt>
                <c:pt idx="2">
                  <c:v>0.25928479614612249</c:v>
                </c:pt>
                <c:pt idx="3">
                  <c:v>0.42673574882280974</c:v>
                </c:pt>
                <c:pt idx="4">
                  <c:v>0.51861381884123281</c:v>
                </c:pt>
                <c:pt idx="5">
                  <c:v>0.41792356956405036</c:v>
                </c:pt>
                <c:pt idx="6">
                  <c:v>0.25584385523301723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988032"/>
        <c:axId val="362796096"/>
      </c:lineChart>
      <c:catAx>
        <c:axId val="362988032"/>
        <c:scaling>
          <c:orientation val="minMax"/>
        </c:scaling>
        <c:delete val="0"/>
        <c:axPos val="b"/>
        <c:majorTickMark val="none"/>
        <c:minorTickMark val="none"/>
        <c:tickLblPos val="nextTo"/>
        <c:crossAx val="362796096"/>
        <c:crosses val="autoZero"/>
        <c:auto val="1"/>
        <c:lblAlgn val="ctr"/>
        <c:lblOffset val="100"/>
        <c:noMultiLvlLbl val="0"/>
      </c:catAx>
      <c:valAx>
        <c:axId val="362796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2988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Relax VS Standing EO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Rectus_A Left</c:v>
          </c:tx>
          <c:spPr>
            <a:ln w="47625">
              <a:noFill/>
            </a:ln>
          </c:spPr>
          <c:xVal>
            <c:numRef>
              <c:f>'Statistical Analysis over 30'!$B$146</c:f>
              <c:numCache>
                <c:formatCode>General</c:formatCode>
                <c:ptCount val="1"/>
                <c:pt idx="0">
                  <c:v>12.825931549497934</c:v>
                </c:pt>
              </c:numCache>
            </c:numRef>
          </c:xVal>
          <c:yVal>
            <c:numRef>
              <c:f>'Statistical Analysis over 30'!$B$21</c:f>
              <c:numCache>
                <c:formatCode>General</c:formatCode>
                <c:ptCount val="1"/>
                <c:pt idx="0">
                  <c:v>7.0471967086113398</c:v>
                </c:pt>
              </c:numCache>
            </c:numRef>
          </c:yVal>
          <c:smooth val="0"/>
        </c:ser>
        <c:ser>
          <c:idx val="1"/>
          <c:order val="1"/>
          <c:tx>
            <c:v>Rectus_A Right</c:v>
          </c:tx>
          <c:spPr>
            <a:ln w="47625">
              <a:noFill/>
            </a:ln>
          </c:spPr>
          <c:xVal>
            <c:numRef>
              <c:f>'Statistical Analysis over 30'!$D$146</c:f>
              <c:numCache>
                <c:formatCode>General</c:formatCode>
                <c:ptCount val="1"/>
                <c:pt idx="0">
                  <c:v>11.906285758154153</c:v>
                </c:pt>
              </c:numCache>
            </c:numRef>
          </c:xVal>
          <c:yVal>
            <c:numRef>
              <c:f>'Statistical Analysis over 30'!$D$21</c:f>
              <c:numCache>
                <c:formatCode>General</c:formatCode>
                <c:ptCount val="1"/>
                <c:pt idx="0">
                  <c:v>7.5715600759992556</c:v>
                </c:pt>
              </c:numCache>
            </c:numRef>
          </c:yVal>
          <c:smooth val="0"/>
        </c:ser>
        <c:ser>
          <c:idx val="2"/>
          <c:order val="2"/>
          <c:tx>
            <c:v>Obliques Left</c:v>
          </c:tx>
          <c:spPr>
            <a:ln w="47625">
              <a:noFill/>
            </a:ln>
          </c:spPr>
          <c:xVal>
            <c:numRef>
              <c:f>'Statistical Analysis over 30'!$B$147</c:f>
              <c:numCache>
                <c:formatCode>General</c:formatCode>
                <c:ptCount val="1"/>
                <c:pt idx="0">
                  <c:v>17.326740378951975</c:v>
                </c:pt>
              </c:numCache>
            </c:numRef>
          </c:xVal>
          <c:yVal>
            <c:numRef>
              <c:f>'Statistical Analysis over 30'!$B$22</c:f>
              <c:numCache>
                <c:formatCode>General</c:formatCode>
                <c:ptCount val="1"/>
                <c:pt idx="0">
                  <c:v>21.03292248567271</c:v>
                </c:pt>
              </c:numCache>
            </c:numRef>
          </c:yVal>
          <c:smooth val="0"/>
        </c:ser>
        <c:ser>
          <c:idx val="3"/>
          <c:order val="3"/>
          <c:tx>
            <c:v>Obliques Right</c:v>
          </c:tx>
          <c:spPr>
            <a:ln w="47625">
              <a:noFill/>
            </a:ln>
          </c:spPr>
          <c:xVal>
            <c:numRef>
              <c:f>'Statistical Analysis over 30'!$D$147</c:f>
              <c:numCache>
                <c:formatCode>General</c:formatCode>
                <c:ptCount val="1"/>
                <c:pt idx="0">
                  <c:v>17.057948351778574</c:v>
                </c:pt>
              </c:numCache>
            </c:numRef>
          </c:xVal>
          <c:yVal>
            <c:numRef>
              <c:f>'Statistical Analysis over 30'!$D$22</c:f>
              <c:numCache>
                <c:formatCode>General</c:formatCode>
                <c:ptCount val="1"/>
                <c:pt idx="0">
                  <c:v>25.962079657045699</c:v>
                </c:pt>
              </c:numCache>
            </c:numRef>
          </c:yVal>
          <c:smooth val="0"/>
        </c:ser>
        <c:ser>
          <c:idx val="4"/>
          <c:order val="4"/>
          <c:tx>
            <c:v>Ilicostalis Left</c:v>
          </c:tx>
          <c:spPr>
            <a:ln w="47625">
              <a:noFill/>
            </a:ln>
          </c:spPr>
          <c:xVal>
            <c:numRef>
              <c:f>'Statistical Analysis over 30'!$B$148</c:f>
              <c:numCache>
                <c:formatCode>General</c:formatCode>
                <c:ptCount val="1"/>
                <c:pt idx="0">
                  <c:v>4.186785658646234</c:v>
                </c:pt>
              </c:numCache>
            </c:numRef>
          </c:xVal>
          <c:yVal>
            <c:numRef>
              <c:f>'Statistical Analysis over 30'!$B$23</c:f>
              <c:numCache>
                <c:formatCode>General</c:formatCode>
                <c:ptCount val="1"/>
                <c:pt idx="0">
                  <c:v>11.874671586572344</c:v>
                </c:pt>
              </c:numCache>
            </c:numRef>
          </c:yVal>
          <c:smooth val="0"/>
        </c:ser>
        <c:ser>
          <c:idx val="5"/>
          <c:order val="5"/>
          <c:tx>
            <c:v>Ilicostalis Right</c:v>
          </c:tx>
          <c:spPr>
            <a:ln w="47625">
              <a:noFill/>
            </a:ln>
          </c:spPr>
          <c:xVal>
            <c:numRef>
              <c:f>'Statistical Analysis over 30'!$D$148</c:f>
              <c:numCache>
                <c:formatCode>General</c:formatCode>
                <c:ptCount val="1"/>
                <c:pt idx="0">
                  <c:v>5.6121147149140826</c:v>
                </c:pt>
              </c:numCache>
            </c:numRef>
          </c:xVal>
          <c:yVal>
            <c:numRef>
              <c:f>'Statistical Analysis over 30'!$D$23</c:f>
              <c:numCache>
                <c:formatCode>General</c:formatCode>
                <c:ptCount val="1"/>
                <c:pt idx="0">
                  <c:v>19.265786413134979</c:v>
                </c:pt>
              </c:numCache>
            </c:numRef>
          </c:yVal>
          <c:smooth val="0"/>
        </c:ser>
        <c:ser>
          <c:idx val="6"/>
          <c:order val="6"/>
          <c:tx>
            <c:v>Multifidus Left</c:v>
          </c:tx>
          <c:spPr>
            <a:ln w="47625">
              <a:noFill/>
            </a:ln>
          </c:spPr>
          <c:xVal>
            <c:numRef>
              <c:f>'Statistical Analysis over 30'!$B$149</c:f>
              <c:numCache>
                <c:formatCode>General</c:formatCode>
                <c:ptCount val="1"/>
                <c:pt idx="0">
                  <c:v>4.3867507139386719</c:v>
                </c:pt>
              </c:numCache>
            </c:numRef>
          </c:xVal>
          <c:yVal>
            <c:numRef>
              <c:f>'Statistical Analysis over 30'!$B$24</c:f>
              <c:numCache>
                <c:formatCode>General</c:formatCode>
                <c:ptCount val="1"/>
                <c:pt idx="0">
                  <c:v>39.690636255247568</c:v>
                </c:pt>
              </c:numCache>
            </c:numRef>
          </c:yVal>
          <c:smooth val="0"/>
        </c:ser>
        <c:ser>
          <c:idx val="7"/>
          <c:order val="7"/>
          <c:tx>
            <c:v>Multifidus Right</c:v>
          </c:tx>
          <c:spPr>
            <a:ln w="47625">
              <a:noFill/>
            </a:ln>
          </c:spPr>
          <c:xVal>
            <c:numRef>
              <c:f>'Statistical Analysis over 30'!$D$149</c:f>
              <c:numCache>
                <c:formatCode>General</c:formatCode>
                <c:ptCount val="1"/>
                <c:pt idx="0">
                  <c:v>13.239028643566035</c:v>
                </c:pt>
              </c:numCache>
            </c:numRef>
          </c:xVal>
          <c:yVal>
            <c:numRef>
              <c:f>'Statistical Analysis over 30'!$D$24</c:f>
              <c:numCache>
                <c:formatCode>General</c:formatCode>
                <c:ptCount val="1"/>
                <c:pt idx="0">
                  <c:v>19.420341379317613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225088"/>
        <c:axId val="363225664"/>
      </c:scatterChart>
      <c:valAx>
        <c:axId val="36322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  <a:r>
                  <a:rPr lang="pt-PT" baseline="0"/>
                  <a:t> Relax</a:t>
                </a:r>
                <a:endParaRPr lang="pt-PT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3225664"/>
        <c:crosses val="autoZero"/>
        <c:crossBetween val="midCat"/>
      </c:valAx>
      <c:valAx>
        <c:axId val="3632256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  <a:r>
                  <a:rPr lang="pt-PT" baseline="0"/>
                  <a:t> Standing EO</a:t>
                </a:r>
                <a:endParaRPr lang="pt-PT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3225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Relax VS Standing EC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Rectus_A Left</c:v>
          </c:tx>
          <c:spPr>
            <a:ln w="47625">
              <a:noFill/>
            </a:ln>
          </c:spPr>
          <c:xVal>
            <c:numRef>
              <c:f>'Statistical Analysis over 30'!$B$146</c:f>
              <c:numCache>
                <c:formatCode>General</c:formatCode>
                <c:ptCount val="1"/>
                <c:pt idx="0">
                  <c:v>12.825931549497934</c:v>
                </c:pt>
              </c:numCache>
            </c:numRef>
          </c:xVal>
          <c:yVal>
            <c:numRef>
              <c:f>'Statistical Analysis over 30'!$B$73</c:f>
              <c:numCache>
                <c:formatCode>General</c:formatCode>
                <c:ptCount val="1"/>
                <c:pt idx="0">
                  <c:v>5.9783341740700875</c:v>
                </c:pt>
              </c:numCache>
            </c:numRef>
          </c:yVal>
          <c:smooth val="0"/>
        </c:ser>
        <c:ser>
          <c:idx val="1"/>
          <c:order val="1"/>
          <c:tx>
            <c:v>Rectus_A Right</c:v>
          </c:tx>
          <c:spPr>
            <a:ln w="47625">
              <a:noFill/>
            </a:ln>
          </c:spPr>
          <c:xVal>
            <c:numRef>
              <c:f>'Statistical Analysis over 30'!$D$146</c:f>
              <c:numCache>
                <c:formatCode>General</c:formatCode>
                <c:ptCount val="1"/>
                <c:pt idx="0">
                  <c:v>11.906285758154153</c:v>
                </c:pt>
              </c:numCache>
            </c:numRef>
          </c:xVal>
          <c:yVal>
            <c:numRef>
              <c:f>'Statistical Analysis over 30'!$D$73</c:f>
              <c:numCache>
                <c:formatCode>General</c:formatCode>
                <c:ptCount val="1"/>
                <c:pt idx="0">
                  <c:v>7.3004966155224364</c:v>
                </c:pt>
              </c:numCache>
            </c:numRef>
          </c:yVal>
          <c:smooth val="0"/>
        </c:ser>
        <c:ser>
          <c:idx val="2"/>
          <c:order val="2"/>
          <c:tx>
            <c:v>Obliques Left</c:v>
          </c:tx>
          <c:spPr>
            <a:ln w="47625">
              <a:noFill/>
            </a:ln>
          </c:spPr>
          <c:xVal>
            <c:numRef>
              <c:f>'Statistical Analysis over 30'!$B$147</c:f>
              <c:numCache>
                <c:formatCode>General</c:formatCode>
                <c:ptCount val="1"/>
                <c:pt idx="0">
                  <c:v>17.326740378951975</c:v>
                </c:pt>
              </c:numCache>
            </c:numRef>
          </c:xVal>
          <c:yVal>
            <c:numRef>
              <c:f>'Statistical Analysis over 30'!$B$74</c:f>
              <c:numCache>
                <c:formatCode>General</c:formatCode>
                <c:ptCount val="1"/>
                <c:pt idx="0">
                  <c:v>20.737883624677078</c:v>
                </c:pt>
              </c:numCache>
            </c:numRef>
          </c:yVal>
          <c:smooth val="0"/>
        </c:ser>
        <c:ser>
          <c:idx val="3"/>
          <c:order val="3"/>
          <c:tx>
            <c:v>Obliques Right</c:v>
          </c:tx>
          <c:spPr>
            <a:ln w="47625">
              <a:noFill/>
            </a:ln>
          </c:spPr>
          <c:xVal>
            <c:numRef>
              <c:f>'Statistical Analysis over 30'!$D$147</c:f>
              <c:numCache>
                <c:formatCode>General</c:formatCode>
                <c:ptCount val="1"/>
                <c:pt idx="0">
                  <c:v>17.057948351778574</c:v>
                </c:pt>
              </c:numCache>
            </c:numRef>
          </c:xVal>
          <c:yVal>
            <c:numRef>
              <c:f>'Statistical Analysis over 30'!$D$74</c:f>
              <c:numCache>
                <c:formatCode>General</c:formatCode>
                <c:ptCount val="1"/>
                <c:pt idx="0">
                  <c:v>26.996047992935559</c:v>
                </c:pt>
              </c:numCache>
            </c:numRef>
          </c:yVal>
          <c:smooth val="0"/>
        </c:ser>
        <c:ser>
          <c:idx val="4"/>
          <c:order val="4"/>
          <c:tx>
            <c:v>Ilicostalis Left</c:v>
          </c:tx>
          <c:spPr>
            <a:ln w="47625">
              <a:noFill/>
            </a:ln>
          </c:spPr>
          <c:xVal>
            <c:numRef>
              <c:f>'Statistical Analysis over 30'!$B$148</c:f>
              <c:numCache>
                <c:formatCode>General</c:formatCode>
                <c:ptCount val="1"/>
                <c:pt idx="0">
                  <c:v>4.186785658646234</c:v>
                </c:pt>
              </c:numCache>
            </c:numRef>
          </c:xVal>
          <c:yVal>
            <c:numRef>
              <c:f>'Statistical Analysis over 30'!$B$75</c:f>
              <c:numCache>
                <c:formatCode>General</c:formatCode>
                <c:ptCount val="1"/>
                <c:pt idx="0">
                  <c:v>7.3002361463286602</c:v>
                </c:pt>
              </c:numCache>
            </c:numRef>
          </c:yVal>
          <c:smooth val="0"/>
        </c:ser>
        <c:ser>
          <c:idx val="5"/>
          <c:order val="5"/>
          <c:tx>
            <c:v>Ilicostalis Right</c:v>
          </c:tx>
          <c:spPr>
            <a:ln w="47625">
              <a:noFill/>
            </a:ln>
          </c:spPr>
          <c:xVal>
            <c:numRef>
              <c:f>'Statistical Analysis over 30'!$D$148</c:f>
              <c:numCache>
                <c:formatCode>General</c:formatCode>
                <c:ptCount val="1"/>
                <c:pt idx="0">
                  <c:v>5.6121147149140826</c:v>
                </c:pt>
              </c:numCache>
            </c:numRef>
          </c:xVal>
          <c:yVal>
            <c:numRef>
              <c:f>'Statistical Analysis over 30'!$D$75</c:f>
              <c:numCache>
                <c:formatCode>General</c:formatCode>
                <c:ptCount val="1"/>
                <c:pt idx="0">
                  <c:v>8.6237699753401582</c:v>
                </c:pt>
              </c:numCache>
            </c:numRef>
          </c:yVal>
          <c:smooth val="0"/>
        </c:ser>
        <c:ser>
          <c:idx val="6"/>
          <c:order val="6"/>
          <c:tx>
            <c:v>Multifidus Left</c:v>
          </c:tx>
          <c:spPr>
            <a:ln w="47625">
              <a:noFill/>
            </a:ln>
          </c:spPr>
          <c:xVal>
            <c:numRef>
              <c:f>'Statistical Analysis over 30'!$B$149</c:f>
              <c:numCache>
                <c:formatCode>General</c:formatCode>
                <c:ptCount val="1"/>
                <c:pt idx="0">
                  <c:v>4.3867507139386719</c:v>
                </c:pt>
              </c:numCache>
            </c:numRef>
          </c:xVal>
          <c:yVal>
            <c:numRef>
              <c:f>'Statistical Analysis over 30'!$B$76</c:f>
              <c:numCache>
                <c:formatCode>General</c:formatCode>
                <c:ptCount val="1"/>
                <c:pt idx="0">
                  <c:v>25.363000928881679</c:v>
                </c:pt>
              </c:numCache>
            </c:numRef>
          </c:yVal>
          <c:smooth val="0"/>
        </c:ser>
        <c:ser>
          <c:idx val="7"/>
          <c:order val="7"/>
          <c:tx>
            <c:v>Multifidus Right</c:v>
          </c:tx>
          <c:spPr>
            <a:ln w="47625">
              <a:noFill/>
            </a:ln>
          </c:spPr>
          <c:xVal>
            <c:numRef>
              <c:f>'Statistical Analysis over 30'!$D$149</c:f>
              <c:numCache>
                <c:formatCode>General</c:formatCode>
                <c:ptCount val="1"/>
                <c:pt idx="0">
                  <c:v>13.239028643566035</c:v>
                </c:pt>
              </c:numCache>
            </c:numRef>
          </c:xVal>
          <c:yVal>
            <c:numRef>
              <c:f>'Statistical Analysis over 30'!$D$76</c:f>
              <c:numCache>
                <c:formatCode>General</c:formatCode>
                <c:ptCount val="1"/>
                <c:pt idx="0">
                  <c:v>5.8684141088879063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227968"/>
        <c:axId val="363228544"/>
      </c:scatterChart>
      <c:valAx>
        <c:axId val="363227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  <a:r>
                  <a:rPr lang="pt-PT" baseline="0"/>
                  <a:t> Relax</a:t>
                </a:r>
                <a:endParaRPr lang="pt-PT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3228544"/>
        <c:crosses val="autoZero"/>
        <c:crossBetween val="midCat"/>
      </c:valAx>
      <c:valAx>
        <c:axId val="363228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  <a:r>
                  <a:rPr lang="pt-PT" baseline="0"/>
                  <a:t> Standing EC</a:t>
                </a:r>
                <a:endParaRPr lang="pt-PT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3227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Relax VS One</a:t>
            </a:r>
            <a:r>
              <a:rPr lang="pt-PT" baseline="0"/>
              <a:t> Foot Standing Left EC</a:t>
            </a:r>
            <a:endParaRPr lang="pt-PT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Rectus_A Left</c:v>
          </c:tx>
          <c:spPr>
            <a:ln w="47625">
              <a:noFill/>
            </a:ln>
          </c:spPr>
          <c:xVal>
            <c:numRef>
              <c:f>'Statistical Analysis over 30'!$B$146</c:f>
              <c:numCache>
                <c:formatCode>General</c:formatCode>
                <c:ptCount val="1"/>
                <c:pt idx="0">
                  <c:v>12.825931549497934</c:v>
                </c:pt>
              </c:numCache>
            </c:numRef>
          </c:xVal>
          <c:yVal>
            <c:numRef>
              <c:f>'Statistical Analysis over 30'!$B$86</c:f>
              <c:numCache>
                <c:formatCode>General</c:formatCode>
                <c:ptCount val="1"/>
                <c:pt idx="0">
                  <c:v>8.9555703018233395</c:v>
                </c:pt>
              </c:numCache>
            </c:numRef>
          </c:yVal>
          <c:smooth val="0"/>
        </c:ser>
        <c:ser>
          <c:idx val="1"/>
          <c:order val="1"/>
          <c:tx>
            <c:v>Rectus_A Right</c:v>
          </c:tx>
          <c:spPr>
            <a:ln w="47625">
              <a:noFill/>
            </a:ln>
          </c:spPr>
          <c:xVal>
            <c:numRef>
              <c:f>'Statistical Analysis over 30'!$D$146</c:f>
              <c:numCache>
                <c:formatCode>General</c:formatCode>
                <c:ptCount val="1"/>
                <c:pt idx="0">
                  <c:v>11.906285758154153</c:v>
                </c:pt>
              </c:numCache>
            </c:numRef>
          </c:xVal>
          <c:yVal>
            <c:numRef>
              <c:f>'Statistical Analysis over 30'!$D$86</c:f>
              <c:numCache>
                <c:formatCode>General</c:formatCode>
                <c:ptCount val="1"/>
                <c:pt idx="0">
                  <c:v>9.8777130135423796</c:v>
                </c:pt>
              </c:numCache>
            </c:numRef>
          </c:yVal>
          <c:smooth val="0"/>
        </c:ser>
        <c:ser>
          <c:idx val="2"/>
          <c:order val="2"/>
          <c:tx>
            <c:v>Obliques Left</c:v>
          </c:tx>
          <c:spPr>
            <a:ln w="47625">
              <a:noFill/>
            </a:ln>
          </c:spPr>
          <c:xVal>
            <c:numRef>
              <c:f>'Statistical Analysis over 30'!$B$147</c:f>
              <c:numCache>
                <c:formatCode>General</c:formatCode>
                <c:ptCount val="1"/>
                <c:pt idx="0">
                  <c:v>17.326740378951975</c:v>
                </c:pt>
              </c:numCache>
            </c:numRef>
          </c:xVal>
          <c:yVal>
            <c:numRef>
              <c:f>'Statistical Analysis over 30'!$B$87</c:f>
              <c:numCache>
                <c:formatCode>General</c:formatCode>
                <c:ptCount val="1"/>
                <c:pt idx="0">
                  <c:v>62.768674702129069</c:v>
                </c:pt>
              </c:numCache>
            </c:numRef>
          </c:yVal>
          <c:smooth val="0"/>
        </c:ser>
        <c:ser>
          <c:idx val="3"/>
          <c:order val="3"/>
          <c:tx>
            <c:v>Obliques Right</c:v>
          </c:tx>
          <c:spPr>
            <a:ln w="47625">
              <a:noFill/>
            </a:ln>
          </c:spPr>
          <c:xVal>
            <c:numRef>
              <c:f>'Statistical Analysis over 30'!$D$147</c:f>
              <c:numCache>
                <c:formatCode>General</c:formatCode>
                <c:ptCount val="1"/>
                <c:pt idx="0">
                  <c:v>17.057948351778574</c:v>
                </c:pt>
              </c:numCache>
            </c:numRef>
          </c:xVal>
          <c:yVal>
            <c:numRef>
              <c:f>'Statistical Analysis over 30'!$D$87</c:f>
              <c:numCache>
                <c:formatCode>General</c:formatCode>
                <c:ptCount val="1"/>
                <c:pt idx="0">
                  <c:v>82.387004040883568</c:v>
                </c:pt>
              </c:numCache>
            </c:numRef>
          </c:yVal>
          <c:smooth val="0"/>
        </c:ser>
        <c:ser>
          <c:idx val="4"/>
          <c:order val="4"/>
          <c:tx>
            <c:v>Ilicostalis Left</c:v>
          </c:tx>
          <c:spPr>
            <a:ln w="47625">
              <a:noFill/>
            </a:ln>
          </c:spPr>
          <c:xVal>
            <c:numRef>
              <c:f>'Statistical Analysis over 30'!$B$148</c:f>
              <c:numCache>
                <c:formatCode>General</c:formatCode>
                <c:ptCount val="1"/>
                <c:pt idx="0">
                  <c:v>4.186785658646234</c:v>
                </c:pt>
              </c:numCache>
            </c:numRef>
          </c:xVal>
          <c:yVal>
            <c:numRef>
              <c:f>'Statistical Analysis over 30'!$B$88</c:f>
              <c:numCache>
                <c:formatCode>General</c:formatCode>
                <c:ptCount val="1"/>
                <c:pt idx="0">
                  <c:v>30.908015838389627</c:v>
                </c:pt>
              </c:numCache>
            </c:numRef>
          </c:yVal>
          <c:smooth val="0"/>
        </c:ser>
        <c:ser>
          <c:idx val="5"/>
          <c:order val="5"/>
          <c:tx>
            <c:v>Ilicostalis Right</c:v>
          </c:tx>
          <c:spPr>
            <a:ln w="47625">
              <a:noFill/>
            </a:ln>
          </c:spPr>
          <c:xVal>
            <c:numRef>
              <c:f>'Statistical Analysis over 30'!$D$148</c:f>
              <c:numCache>
                <c:formatCode>General</c:formatCode>
                <c:ptCount val="1"/>
                <c:pt idx="0">
                  <c:v>5.6121147149140826</c:v>
                </c:pt>
              </c:numCache>
            </c:numRef>
          </c:xVal>
          <c:yVal>
            <c:numRef>
              <c:f>'Statistical Analysis over 30'!$D$88</c:f>
              <c:numCache>
                <c:formatCode>General</c:formatCode>
                <c:ptCount val="1"/>
                <c:pt idx="0">
                  <c:v>20.003335200324123</c:v>
                </c:pt>
              </c:numCache>
            </c:numRef>
          </c:yVal>
          <c:smooth val="0"/>
        </c:ser>
        <c:ser>
          <c:idx val="6"/>
          <c:order val="6"/>
          <c:tx>
            <c:v>Multifidus Left</c:v>
          </c:tx>
          <c:spPr>
            <a:ln w="47625">
              <a:noFill/>
            </a:ln>
          </c:spPr>
          <c:xVal>
            <c:numRef>
              <c:f>'Statistical Analysis over 30'!$B$149</c:f>
              <c:numCache>
                <c:formatCode>General</c:formatCode>
                <c:ptCount val="1"/>
                <c:pt idx="0">
                  <c:v>4.3867507139386719</c:v>
                </c:pt>
              </c:numCache>
            </c:numRef>
          </c:xVal>
          <c:yVal>
            <c:numRef>
              <c:f>'Statistical Analysis over 30'!$B$89</c:f>
              <c:numCache>
                <c:formatCode>General</c:formatCode>
                <c:ptCount val="1"/>
                <c:pt idx="0">
                  <c:v>45.837770060332339</c:v>
                </c:pt>
              </c:numCache>
            </c:numRef>
          </c:yVal>
          <c:smooth val="0"/>
        </c:ser>
        <c:ser>
          <c:idx val="7"/>
          <c:order val="7"/>
          <c:tx>
            <c:v>Multifidus Right</c:v>
          </c:tx>
          <c:spPr>
            <a:ln w="47625">
              <a:noFill/>
            </a:ln>
          </c:spPr>
          <c:xVal>
            <c:numRef>
              <c:f>'Statistical Analysis over 30'!$D$149</c:f>
              <c:numCache>
                <c:formatCode>General</c:formatCode>
                <c:ptCount val="1"/>
                <c:pt idx="0">
                  <c:v>13.239028643566035</c:v>
                </c:pt>
              </c:numCache>
            </c:numRef>
          </c:xVal>
          <c:yVal>
            <c:numRef>
              <c:f>'Statistical Analysis over 30'!$D$89</c:f>
              <c:numCache>
                <c:formatCode>General</c:formatCode>
                <c:ptCount val="1"/>
                <c:pt idx="0">
                  <c:v>20.620548357105179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230848"/>
        <c:axId val="363231424"/>
      </c:scatterChart>
      <c:valAx>
        <c:axId val="36323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  <a:r>
                  <a:rPr lang="pt-PT" baseline="0"/>
                  <a:t> Relax</a:t>
                </a:r>
                <a:endParaRPr lang="pt-PT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3231424"/>
        <c:crosses val="autoZero"/>
        <c:crossBetween val="midCat"/>
      </c:valAx>
      <c:valAx>
        <c:axId val="3632314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</a:t>
                </a:r>
                <a:r>
                  <a:rPr lang="pt-PT" baseline="0"/>
                  <a:t> One Foot Standing L EC</a:t>
                </a:r>
                <a:endParaRPr lang="pt-PT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3230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</a:t>
            </a:r>
            <a:r>
              <a:rPr lang="pt-PT" baseline="0"/>
              <a:t> Foot Standing R EO - Mean and STD</a:t>
            </a:r>
          </a:p>
          <a:p>
            <a:pPr>
              <a:defRPr/>
            </a:pPr>
            <a:r>
              <a:rPr lang="pt-PT" baseline="0"/>
              <a:t>STD COP X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COP X STD Mean Value (mm)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30'!$C$429:$C$440</c:f>
                <c:numCache>
                  <c:formatCode>General</c:formatCode>
                  <c:ptCount val="12"/>
                  <c:pt idx="0">
                    <c:v>7.0252125209641276</c:v>
                  </c:pt>
                  <c:pt idx="1">
                    <c:v>1.0022425621405155</c:v>
                  </c:pt>
                  <c:pt idx="2">
                    <c:v>1.5767249991529895</c:v>
                  </c:pt>
                  <c:pt idx="3">
                    <c:v>0.45403864695338519</c:v>
                  </c:pt>
                  <c:pt idx="4">
                    <c:v>1.0246451326225514</c:v>
                  </c:pt>
                  <c:pt idx="5">
                    <c:v>1.4173193843055916</c:v>
                  </c:pt>
                  <c:pt idx="6">
                    <c:v>1.128719600087349</c:v>
                  </c:pt>
                  <c:pt idx="7">
                    <c:v>1.5808689049025662</c:v>
                  </c:pt>
                  <c:pt idx="8">
                    <c:v>0.50011091896575122</c:v>
                  </c:pt>
                  <c:pt idx="9">
                    <c:v>2.2038934761084401</c:v>
                  </c:pt>
                  <c:pt idx="10">
                    <c:v>1.1674361493561431</c:v>
                  </c:pt>
                  <c:pt idx="11">
                    <c:v>1.3819894397462469</c:v>
                  </c:pt>
                </c:numCache>
              </c:numRef>
            </c:plus>
            <c:minus>
              <c:numRef>
                <c:f>'Statistical Analysis over 30'!$C$429:$C$440</c:f>
                <c:numCache>
                  <c:formatCode>General</c:formatCode>
                  <c:ptCount val="12"/>
                  <c:pt idx="0">
                    <c:v>7.0252125209641276</c:v>
                  </c:pt>
                  <c:pt idx="1">
                    <c:v>1.0022425621405155</c:v>
                  </c:pt>
                  <c:pt idx="2">
                    <c:v>1.5767249991529895</c:v>
                  </c:pt>
                  <c:pt idx="3">
                    <c:v>0.45403864695338519</c:v>
                  </c:pt>
                  <c:pt idx="4">
                    <c:v>1.0246451326225514</c:v>
                  </c:pt>
                  <c:pt idx="5">
                    <c:v>1.4173193843055916</c:v>
                  </c:pt>
                  <c:pt idx="6">
                    <c:v>1.128719600087349</c:v>
                  </c:pt>
                  <c:pt idx="7">
                    <c:v>1.5808689049025662</c:v>
                  </c:pt>
                  <c:pt idx="8">
                    <c:v>0.50011091896575122</c:v>
                  </c:pt>
                  <c:pt idx="9">
                    <c:v>2.2038934761084401</c:v>
                  </c:pt>
                  <c:pt idx="10">
                    <c:v>1.1674361493561431</c:v>
                  </c:pt>
                  <c:pt idx="11">
                    <c:v>1.3819894397462469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30'!$B$429:$B$440</c:f>
              <c:numCache>
                <c:formatCode>General</c:formatCode>
                <c:ptCount val="12"/>
                <c:pt idx="0">
                  <c:v>8.3487086280199421</c:v>
                </c:pt>
                <c:pt idx="1">
                  <c:v>4.5437601138185286</c:v>
                </c:pt>
                <c:pt idx="2">
                  <c:v>4.8451920919454379</c:v>
                </c:pt>
                <c:pt idx="3">
                  <c:v>3.3954331540471863</c:v>
                </c:pt>
                <c:pt idx="4">
                  <c:v>4.9131304820990875</c:v>
                </c:pt>
                <c:pt idx="5">
                  <c:v>3.8320159556630231</c:v>
                </c:pt>
                <c:pt idx="6">
                  <c:v>3.47521443224307</c:v>
                </c:pt>
                <c:pt idx="7">
                  <c:v>3.9091113302717444</c:v>
                </c:pt>
                <c:pt idx="8">
                  <c:v>4.2323374924272228</c:v>
                </c:pt>
                <c:pt idx="9">
                  <c:v>4.384307082676365</c:v>
                </c:pt>
                <c:pt idx="10">
                  <c:v>4.1348675194002</c:v>
                </c:pt>
                <c:pt idx="11">
                  <c:v>4.516214720284264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990592"/>
        <c:axId val="363390080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Patient3_Healthy!$B$410:$B$421</c:f>
              <c:numCache>
                <c:formatCode>General</c:formatCode>
                <c:ptCount val="12"/>
                <c:pt idx="0">
                  <c:v>4.901517300636403</c:v>
                </c:pt>
                <c:pt idx="1">
                  <c:v>5.5932351926551771</c:v>
                </c:pt>
                <c:pt idx="2">
                  <c:v>6.5794854280228368</c:v>
                </c:pt>
                <c:pt idx="3">
                  <c:v>3.0351814261757868</c:v>
                </c:pt>
                <c:pt idx="4">
                  <c:v>4.4875635326389958</c:v>
                </c:pt>
                <c:pt idx="5">
                  <c:v>2.893564578512315</c:v>
                </c:pt>
                <c:pt idx="6">
                  <c:v>5.4082761702502387</c:v>
                </c:pt>
                <c:pt idx="7">
                  <c:v>6.4241804580367363</c:v>
                </c:pt>
                <c:pt idx="8">
                  <c:v>4.3356324320040294</c:v>
                </c:pt>
                <c:pt idx="9">
                  <c:v>4.2049770238455944</c:v>
                </c:pt>
                <c:pt idx="10">
                  <c:v>5.1519578104502219</c:v>
                </c:pt>
                <c:pt idx="11">
                  <c:v>6.4183598924984304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Patient4_Healthy!$B$410:$B$421</c:f>
              <c:numCache>
                <c:formatCode>General</c:formatCode>
                <c:ptCount val="12"/>
                <c:pt idx="0">
                  <c:v>3.3351891746691691</c:v>
                </c:pt>
                <c:pt idx="1">
                  <c:v>4.3177989783080264</c:v>
                </c:pt>
                <c:pt idx="2">
                  <c:v>4.6094953516456281</c:v>
                </c:pt>
                <c:pt idx="3">
                  <c:v>2.8763916236023142</c:v>
                </c:pt>
                <c:pt idx="4">
                  <c:v>5.0412409348759111</c:v>
                </c:pt>
                <c:pt idx="5">
                  <c:v>6.1825394558642817</c:v>
                </c:pt>
                <c:pt idx="6">
                  <c:v>3.4724642020740362</c:v>
                </c:pt>
                <c:pt idx="7">
                  <c:v>3.1774559148704151</c:v>
                </c:pt>
                <c:pt idx="8">
                  <c:v>4.5616167995083776</c:v>
                </c:pt>
                <c:pt idx="9">
                  <c:v>2.9883528972191922</c:v>
                </c:pt>
                <c:pt idx="10">
                  <c:v>4.1120412615253619</c:v>
                </c:pt>
                <c:pt idx="11">
                  <c:v>4.3532117876952832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Patient7_Healthy!$B$410:$B$421</c:f>
              <c:numCache>
                <c:formatCode>General</c:formatCode>
                <c:ptCount val="12"/>
                <c:pt idx="0">
                  <c:v>20.70866524762117</c:v>
                </c:pt>
                <c:pt idx="1">
                  <c:v>5.5399884706351807</c:v>
                </c:pt>
                <c:pt idx="2">
                  <c:v>4.375678370534434</c:v>
                </c:pt>
                <c:pt idx="3">
                  <c:v>3.9454467983391548</c:v>
                </c:pt>
                <c:pt idx="4">
                  <c:v>3.508528716219228</c:v>
                </c:pt>
                <c:pt idx="5">
                  <c:v>2.5868815073734241</c:v>
                </c:pt>
                <c:pt idx="6">
                  <c:v>2.7999987868445531</c:v>
                </c:pt>
                <c:pt idx="7">
                  <c:v>3.7145566723351271</c:v>
                </c:pt>
                <c:pt idx="8">
                  <c:v>4.7435964670506543</c:v>
                </c:pt>
                <c:pt idx="9">
                  <c:v>3.894752748552111</c:v>
                </c:pt>
                <c:pt idx="10">
                  <c:v>4.7689842169424423</c:v>
                </c:pt>
                <c:pt idx="11">
                  <c:v>4.1817372173631009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Patient20_Healthy!$B$410:$B$421</c:f>
              <c:numCache>
                <c:formatCode>General</c:formatCode>
                <c:ptCount val="12"/>
                <c:pt idx="0">
                  <c:v>6.5116730252456918</c:v>
                </c:pt>
                <c:pt idx="1">
                  <c:v>3.304266240612427</c:v>
                </c:pt>
                <c:pt idx="2">
                  <c:v>2.579797770149181</c:v>
                </c:pt>
                <c:pt idx="3">
                  <c:v>3.7453989076167948</c:v>
                </c:pt>
                <c:pt idx="4">
                  <c:v>6.3029841624466583</c:v>
                </c:pt>
                <c:pt idx="5">
                  <c:v>3.9291452194552199</c:v>
                </c:pt>
                <c:pt idx="6">
                  <c:v>2.6070968478823811</c:v>
                </c:pt>
                <c:pt idx="7">
                  <c:v>2.156661565462358</c:v>
                </c:pt>
                <c:pt idx="8">
                  <c:v>3.4649951681706819</c:v>
                </c:pt>
                <c:pt idx="9">
                  <c:v>2.6711575934024712</c:v>
                </c:pt>
                <c:pt idx="10">
                  <c:v>2.506486788682774</c:v>
                </c:pt>
                <c:pt idx="11">
                  <c:v>3.1115499835802449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Patient32_Healthy!$B$410:$B$419</c:f>
              <c:numCache>
                <c:formatCode>General</c:formatCode>
                <c:ptCount val="10"/>
                <c:pt idx="0">
                  <c:v>6.2864983919272772</c:v>
                </c:pt>
                <c:pt idx="1">
                  <c:v>3.9635116868818292</c:v>
                </c:pt>
                <c:pt idx="2">
                  <c:v>6.0815035393751087</c:v>
                </c:pt>
                <c:pt idx="3">
                  <c:v>3.3747470145018812</c:v>
                </c:pt>
                <c:pt idx="4">
                  <c:v>5.2253350643146446</c:v>
                </c:pt>
                <c:pt idx="5">
                  <c:v>3.5679490171098749</c:v>
                </c:pt>
                <c:pt idx="6">
                  <c:v>3.0882361541641412</c:v>
                </c:pt>
                <c:pt idx="7">
                  <c:v>4.0727020406540859</c:v>
                </c:pt>
                <c:pt idx="8">
                  <c:v>4.0558465954023699</c:v>
                </c:pt>
                <c:pt idx="9">
                  <c:v>8.162295150362457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990592"/>
        <c:axId val="363390080"/>
      </c:scatterChart>
      <c:catAx>
        <c:axId val="362990592"/>
        <c:scaling>
          <c:orientation val="minMax"/>
        </c:scaling>
        <c:delete val="0"/>
        <c:axPos val="b"/>
        <c:majorTickMark val="none"/>
        <c:minorTickMark val="none"/>
        <c:tickLblPos val="nextTo"/>
        <c:crossAx val="363390080"/>
        <c:crosses val="autoZero"/>
        <c:auto val="1"/>
        <c:lblAlgn val="ctr"/>
        <c:lblOffset val="100"/>
        <c:noMultiLvlLbl val="0"/>
      </c:catAx>
      <c:valAx>
        <c:axId val="363390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2990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</a:t>
            </a:r>
            <a:r>
              <a:rPr lang="pt-PT" baseline="0"/>
              <a:t> Foot Standing R EO - Mean and STD</a:t>
            </a:r>
          </a:p>
          <a:p>
            <a:pPr>
              <a:defRPr/>
            </a:pPr>
            <a:r>
              <a:rPr lang="pt-PT" baseline="0"/>
              <a:t>Velocity COP X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 COP X Mean Value (mm/s)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30'!$E$429:$E$440</c:f>
                <c:numCache>
                  <c:formatCode>General</c:formatCode>
                  <c:ptCount val="12"/>
                  <c:pt idx="0">
                    <c:v>1.4404344309498109</c:v>
                  </c:pt>
                  <c:pt idx="1">
                    <c:v>2.3380066251313059</c:v>
                  </c:pt>
                  <c:pt idx="2">
                    <c:v>2.7774682781975235</c:v>
                  </c:pt>
                  <c:pt idx="3">
                    <c:v>2.1819037135778099</c:v>
                  </c:pt>
                  <c:pt idx="4">
                    <c:v>2.6537684672846722</c:v>
                  </c:pt>
                  <c:pt idx="5">
                    <c:v>4.8514335715625689</c:v>
                  </c:pt>
                  <c:pt idx="6">
                    <c:v>1.8409362539501797</c:v>
                  </c:pt>
                  <c:pt idx="7">
                    <c:v>1.8070833494442782</c:v>
                  </c:pt>
                  <c:pt idx="8">
                    <c:v>2.2588616615636217</c:v>
                  </c:pt>
                  <c:pt idx="9">
                    <c:v>3.179317552873044</c:v>
                  </c:pt>
                  <c:pt idx="10">
                    <c:v>2.5241788824801752</c:v>
                  </c:pt>
                  <c:pt idx="11">
                    <c:v>1.1330015333680736</c:v>
                  </c:pt>
                </c:numCache>
              </c:numRef>
            </c:plus>
            <c:minus>
              <c:numRef>
                <c:f>'Statistical Analysis over 30'!$E$429:$E$440</c:f>
                <c:numCache>
                  <c:formatCode>General</c:formatCode>
                  <c:ptCount val="12"/>
                  <c:pt idx="0">
                    <c:v>1.4404344309498109</c:v>
                  </c:pt>
                  <c:pt idx="1">
                    <c:v>2.3380066251313059</c:v>
                  </c:pt>
                  <c:pt idx="2">
                    <c:v>2.7774682781975235</c:v>
                  </c:pt>
                  <c:pt idx="3">
                    <c:v>2.1819037135778099</c:v>
                  </c:pt>
                  <c:pt idx="4">
                    <c:v>2.6537684672846722</c:v>
                  </c:pt>
                  <c:pt idx="5">
                    <c:v>4.8514335715625689</c:v>
                  </c:pt>
                  <c:pt idx="6">
                    <c:v>1.8409362539501797</c:v>
                  </c:pt>
                  <c:pt idx="7">
                    <c:v>1.8070833494442782</c:v>
                  </c:pt>
                  <c:pt idx="8">
                    <c:v>2.2588616615636217</c:v>
                  </c:pt>
                  <c:pt idx="9">
                    <c:v>3.179317552873044</c:v>
                  </c:pt>
                  <c:pt idx="10">
                    <c:v>2.5241788824801752</c:v>
                  </c:pt>
                  <c:pt idx="11">
                    <c:v>1.1330015333680736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30'!$D$429:$D$440</c:f>
              <c:numCache>
                <c:formatCode>General</c:formatCode>
                <c:ptCount val="12"/>
                <c:pt idx="0">
                  <c:v>1.6938465889099663</c:v>
                </c:pt>
                <c:pt idx="1">
                  <c:v>4.0322313512279793E-2</c:v>
                </c:pt>
                <c:pt idx="2">
                  <c:v>-0.85518751080057709</c:v>
                </c:pt>
                <c:pt idx="3">
                  <c:v>1.4835213050895999</c:v>
                </c:pt>
                <c:pt idx="4">
                  <c:v>-1.7007921007549001</c:v>
                </c:pt>
                <c:pt idx="5">
                  <c:v>-1.6466645434099256</c:v>
                </c:pt>
                <c:pt idx="6">
                  <c:v>0.92086906237190858</c:v>
                </c:pt>
                <c:pt idx="7">
                  <c:v>-1.0672158124084692</c:v>
                </c:pt>
                <c:pt idx="8">
                  <c:v>0.55760925652101467</c:v>
                </c:pt>
                <c:pt idx="9">
                  <c:v>0.9724952279115936</c:v>
                </c:pt>
                <c:pt idx="10">
                  <c:v>1.0971339849869861</c:v>
                </c:pt>
                <c:pt idx="11">
                  <c:v>-1.2715398601606633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489280"/>
        <c:axId val="363391808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Patient3_Healthy!$C$410:$C$421</c:f>
              <c:numCache>
                <c:formatCode>General</c:formatCode>
                <c:ptCount val="12"/>
                <c:pt idx="0">
                  <c:v>0.9398066795582497</c:v>
                </c:pt>
                <c:pt idx="1">
                  <c:v>0.74428135225025838</c:v>
                </c:pt>
                <c:pt idx="2">
                  <c:v>-3.0517526815751892</c:v>
                </c:pt>
                <c:pt idx="3">
                  <c:v>4.3601276147682313</c:v>
                </c:pt>
                <c:pt idx="4">
                  <c:v>-2.2706293194574241</c:v>
                </c:pt>
                <c:pt idx="5">
                  <c:v>-0.48753968890583638</c:v>
                </c:pt>
                <c:pt idx="6">
                  <c:v>-0.96407366718610787</c:v>
                </c:pt>
                <c:pt idx="7">
                  <c:v>-0.38917642216822501</c:v>
                </c:pt>
                <c:pt idx="8">
                  <c:v>0.86487950748842446</c:v>
                </c:pt>
                <c:pt idx="9">
                  <c:v>-0.6032297281850908</c:v>
                </c:pt>
                <c:pt idx="10">
                  <c:v>4.8163968419066743</c:v>
                </c:pt>
                <c:pt idx="11">
                  <c:v>-0.97347990001108997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Patient4_Healthy!$C$410:$C$421</c:f>
              <c:numCache>
                <c:formatCode>General</c:formatCode>
                <c:ptCount val="12"/>
                <c:pt idx="0">
                  <c:v>-2.7024773314893542E-3</c:v>
                </c:pt>
                <c:pt idx="1">
                  <c:v>-2.1402113631291262</c:v>
                </c:pt>
                <c:pt idx="2">
                  <c:v>3.0035781195199092</c:v>
                </c:pt>
                <c:pt idx="3">
                  <c:v>2.1311840322597631</c:v>
                </c:pt>
                <c:pt idx="4">
                  <c:v>-2.7578856292546829</c:v>
                </c:pt>
                <c:pt idx="5">
                  <c:v>-9.8290829839729756</c:v>
                </c:pt>
                <c:pt idx="6">
                  <c:v>3.3027157178095661</c:v>
                </c:pt>
                <c:pt idx="7">
                  <c:v>-2.1733399072382631</c:v>
                </c:pt>
                <c:pt idx="8">
                  <c:v>-9.1983850498316685E-2</c:v>
                </c:pt>
                <c:pt idx="9">
                  <c:v>1.812390321920641</c:v>
                </c:pt>
                <c:pt idx="10">
                  <c:v>0.51771865612547552</c:v>
                </c:pt>
                <c:pt idx="11">
                  <c:v>8.4536741711632293E-2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Patient7_Healthy!$C$410:$C$421</c:f>
              <c:numCache>
                <c:formatCode>General</c:formatCode>
                <c:ptCount val="12"/>
                <c:pt idx="0">
                  <c:v>3.667593008801731</c:v>
                </c:pt>
                <c:pt idx="1">
                  <c:v>-0.10892648903296789</c:v>
                </c:pt>
                <c:pt idx="2">
                  <c:v>-1.9498499187275751</c:v>
                </c:pt>
                <c:pt idx="3">
                  <c:v>-0.77236178968107272</c:v>
                </c:pt>
                <c:pt idx="4">
                  <c:v>0.88142975143452895</c:v>
                </c:pt>
                <c:pt idx="5">
                  <c:v>-0.9565333753697205</c:v>
                </c:pt>
                <c:pt idx="6">
                  <c:v>0.73224126541971013</c:v>
                </c:pt>
                <c:pt idx="7">
                  <c:v>1.728118607245883</c:v>
                </c:pt>
                <c:pt idx="8">
                  <c:v>-2.541380714040915</c:v>
                </c:pt>
                <c:pt idx="9">
                  <c:v>6.0330843770993337</c:v>
                </c:pt>
                <c:pt idx="10">
                  <c:v>-0.38202216265832761</c:v>
                </c:pt>
                <c:pt idx="11">
                  <c:v>-2.6254905051507769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Patient20_Healthy!$C$410:$C$421</c:f>
              <c:numCache>
                <c:formatCode>General</c:formatCode>
                <c:ptCount val="12"/>
                <c:pt idx="0">
                  <c:v>2.5815698530903912</c:v>
                </c:pt>
                <c:pt idx="1">
                  <c:v>-1.9099967147375261</c:v>
                </c:pt>
                <c:pt idx="2">
                  <c:v>1.0727186089555689</c:v>
                </c:pt>
                <c:pt idx="3">
                  <c:v>2.3418219531235538</c:v>
                </c:pt>
                <c:pt idx="4">
                  <c:v>-5.3092224499443823</c:v>
                </c:pt>
                <c:pt idx="5">
                  <c:v>3.1507653245403882</c:v>
                </c:pt>
                <c:pt idx="6">
                  <c:v>2.2239346640240489</c:v>
                </c:pt>
                <c:pt idx="7">
                  <c:v>-2.868547264949004</c:v>
                </c:pt>
                <c:pt idx="8">
                  <c:v>0.80036479535101424</c:v>
                </c:pt>
                <c:pt idx="9">
                  <c:v>-0.1215741799708856</c:v>
                </c:pt>
                <c:pt idx="10">
                  <c:v>-0.56355739542587691</c:v>
                </c:pt>
                <c:pt idx="11">
                  <c:v>-1.5717257771924189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Patient32_Healthy!$C$410:$C$419</c:f>
              <c:numCache>
                <c:formatCode>General</c:formatCode>
                <c:ptCount val="10"/>
                <c:pt idx="0">
                  <c:v>1.2829658804309489</c:v>
                </c:pt>
                <c:pt idx="1">
                  <c:v>3.6164647822107612</c:v>
                </c:pt>
                <c:pt idx="2">
                  <c:v>-3.350631682175599</c:v>
                </c:pt>
                <c:pt idx="3">
                  <c:v>-0.64316528502247616</c:v>
                </c:pt>
                <c:pt idx="4">
                  <c:v>0.95234714344746063</c:v>
                </c:pt>
                <c:pt idx="5">
                  <c:v>-0.1109319933414819</c:v>
                </c:pt>
                <c:pt idx="6">
                  <c:v>-0.69047266820767439</c:v>
                </c:pt>
                <c:pt idx="7">
                  <c:v>-1.6331340749327361</c:v>
                </c:pt>
                <c:pt idx="8">
                  <c:v>3.756166544304866</c:v>
                </c:pt>
                <c:pt idx="9">
                  <c:v>-2.25819465130603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489280"/>
        <c:axId val="363391808"/>
      </c:scatterChart>
      <c:catAx>
        <c:axId val="363489280"/>
        <c:scaling>
          <c:orientation val="minMax"/>
        </c:scaling>
        <c:delete val="0"/>
        <c:axPos val="b"/>
        <c:majorTickMark val="none"/>
        <c:minorTickMark val="none"/>
        <c:tickLblPos val="nextTo"/>
        <c:crossAx val="363391808"/>
        <c:crosses val="autoZero"/>
        <c:auto val="1"/>
        <c:lblAlgn val="ctr"/>
        <c:lblOffset val="100"/>
        <c:noMultiLvlLbl val="0"/>
      </c:catAx>
      <c:valAx>
        <c:axId val="363391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3489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</a:t>
            </a:r>
            <a:r>
              <a:rPr lang="pt-PT" baseline="0"/>
              <a:t> Foot Standing R EO - Mean and STD</a:t>
            </a:r>
          </a:p>
          <a:p>
            <a:pPr>
              <a:defRPr/>
            </a:pPr>
            <a:r>
              <a:rPr lang="pt-PT" baseline="0"/>
              <a:t>STD COP Y</a:t>
            </a:r>
            <a:endParaRPr lang="pt-PT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 COP Y Mean Value (mm/s)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30'!$G$452:$G$463</c:f>
                <c:numCache>
                  <c:formatCode>General</c:formatCode>
                  <c:ptCount val="12"/>
                  <c:pt idx="0">
                    <c:v>15.74254559765458</c:v>
                  </c:pt>
                  <c:pt idx="1">
                    <c:v>3.7293833495894497</c:v>
                  </c:pt>
                  <c:pt idx="2">
                    <c:v>2.7333508278796521</c:v>
                  </c:pt>
                  <c:pt idx="3">
                    <c:v>1.3429441943538456</c:v>
                  </c:pt>
                  <c:pt idx="4">
                    <c:v>1.724526495002813</c:v>
                  </c:pt>
                  <c:pt idx="5">
                    <c:v>2.2094671940628103</c:v>
                  </c:pt>
                  <c:pt idx="6">
                    <c:v>0.95224160992213891</c:v>
                  </c:pt>
                  <c:pt idx="7">
                    <c:v>1.5819883155720016</c:v>
                  </c:pt>
                  <c:pt idx="8">
                    <c:v>0.4964946247021052</c:v>
                  </c:pt>
                  <c:pt idx="9">
                    <c:v>0.38184812488856928</c:v>
                  </c:pt>
                  <c:pt idx="10">
                    <c:v>0.7198698373679937</c:v>
                  </c:pt>
                  <c:pt idx="11">
                    <c:v>0.55326755751097412</c:v>
                  </c:pt>
                </c:numCache>
              </c:numRef>
            </c:plus>
            <c:minus>
              <c:numRef>
                <c:f>'Statistical Analysis over 30'!$G$452:$G$463</c:f>
                <c:numCache>
                  <c:formatCode>General</c:formatCode>
                  <c:ptCount val="12"/>
                  <c:pt idx="0">
                    <c:v>15.74254559765458</c:v>
                  </c:pt>
                  <c:pt idx="1">
                    <c:v>3.7293833495894497</c:v>
                  </c:pt>
                  <c:pt idx="2">
                    <c:v>2.7333508278796521</c:v>
                  </c:pt>
                  <c:pt idx="3">
                    <c:v>1.3429441943538456</c:v>
                  </c:pt>
                  <c:pt idx="4">
                    <c:v>1.724526495002813</c:v>
                  </c:pt>
                  <c:pt idx="5">
                    <c:v>2.2094671940628103</c:v>
                  </c:pt>
                  <c:pt idx="6">
                    <c:v>0.95224160992213891</c:v>
                  </c:pt>
                  <c:pt idx="7">
                    <c:v>1.5819883155720016</c:v>
                  </c:pt>
                  <c:pt idx="8">
                    <c:v>0.4964946247021052</c:v>
                  </c:pt>
                  <c:pt idx="9">
                    <c:v>0.38184812488856928</c:v>
                  </c:pt>
                  <c:pt idx="10">
                    <c:v>0.7198698373679937</c:v>
                  </c:pt>
                  <c:pt idx="11">
                    <c:v>0.55326755751097412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30'!$F$429:$F$440</c:f>
              <c:numCache>
                <c:formatCode>General</c:formatCode>
                <c:ptCount val="12"/>
                <c:pt idx="0">
                  <c:v>10.748604965276266</c:v>
                </c:pt>
                <c:pt idx="1">
                  <c:v>5.7618731174732218</c:v>
                </c:pt>
                <c:pt idx="2">
                  <c:v>5.9304993541353479</c:v>
                </c:pt>
                <c:pt idx="3">
                  <c:v>4.2092727565508241</c:v>
                </c:pt>
                <c:pt idx="4">
                  <c:v>5.376725342326961</c:v>
                </c:pt>
                <c:pt idx="5">
                  <c:v>4.8185385501225309</c:v>
                </c:pt>
                <c:pt idx="6">
                  <c:v>4.34580738793486</c:v>
                </c:pt>
                <c:pt idx="7">
                  <c:v>4.3125013478917857</c:v>
                </c:pt>
                <c:pt idx="8">
                  <c:v>5.4165603787137542</c:v>
                </c:pt>
                <c:pt idx="9">
                  <c:v>6.0222211729387904</c:v>
                </c:pt>
                <c:pt idx="10">
                  <c:v>4.4177766964312939</c:v>
                </c:pt>
                <c:pt idx="11">
                  <c:v>5.1674581053823374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490304"/>
        <c:axId val="363393536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Patient3_Healthy!$D$410:$D$421</c:f>
              <c:numCache>
                <c:formatCode>General</c:formatCode>
                <c:ptCount val="12"/>
                <c:pt idx="0">
                  <c:v>9.8230101425891974</c:v>
                </c:pt>
                <c:pt idx="1">
                  <c:v>5.5511384851825332</c:v>
                </c:pt>
                <c:pt idx="2">
                  <c:v>8.4462844804707871</c:v>
                </c:pt>
                <c:pt idx="3">
                  <c:v>4.560855279990208</c:v>
                </c:pt>
                <c:pt idx="4">
                  <c:v>5.3337105956491353</c:v>
                </c:pt>
                <c:pt idx="5">
                  <c:v>6.0911355304057189</c:v>
                </c:pt>
                <c:pt idx="6">
                  <c:v>6.8801739449422854</c:v>
                </c:pt>
                <c:pt idx="7">
                  <c:v>6.7753606839231946</c:v>
                </c:pt>
                <c:pt idx="8">
                  <c:v>6.3923963404178306</c:v>
                </c:pt>
                <c:pt idx="9">
                  <c:v>7.1862981532645422</c:v>
                </c:pt>
                <c:pt idx="10">
                  <c:v>4.8706043380249726</c:v>
                </c:pt>
                <c:pt idx="11">
                  <c:v>7.5544763677159121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Patient4_Healthy!$D$410:$D$421</c:f>
              <c:numCache>
                <c:formatCode>General</c:formatCode>
                <c:ptCount val="12"/>
                <c:pt idx="0">
                  <c:v>6.8649765924046893</c:v>
                </c:pt>
                <c:pt idx="1">
                  <c:v>4.2796970034538289</c:v>
                </c:pt>
                <c:pt idx="2">
                  <c:v>7.0521955765481836</c:v>
                </c:pt>
                <c:pt idx="3">
                  <c:v>5.6573061162884946</c:v>
                </c:pt>
                <c:pt idx="4">
                  <c:v>4.3358412303005167</c:v>
                </c:pt>
                <c:pt idx="5">
                  <c:v>5.6440122973067322</c:v>
                </c:pt>
                <c:pt idx="6">
                  <c:v>4.7023452273832209</c:v>
                </c:pt>
                <c:pt idx="7">
                  <c:v>4.0125795716537009</c:v>
                </c:pt>
                <c:pt idx="8">
                  <c:v>5.3195215890340144</c:v>
                </c:pt>
                <c:pt idx="9">
                  <c:v>4.4187248497615759</c:v>
                </c:pt>
                <c:pt idx="10">
                  <c:v>4.7522616764105576</c:v>
                </c:pt>
                <c:pt idx="11">
                  <c:v>6.5718879559858214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Patient7_Healthy!$D$410:$D$421</c:f>
              <c:numCache>
                <c:formatCode>General</c:formatCode>
                <c:ptCount val="12"/>
                <c:pt idx="0">
                  <c:v>22.590769213045849</c:v>
                </c:pt>
                <c:pt idx="1">
                  <c:v>9.8438967922964675</c:v>
                </c:pt>
                <c:pt idx="2">
                  <c:v>3.681892226860275</c:v>
                </c:pt>
                <c:pt idx="3">
                  <c:v>3.628209360389183</c:v>
                </c:pt>
                <c:pt idx="4">
                  <c:v>5.4931476894090148</c:v>
                </c:pt>
                <c:pt idx="5">
                  <c:v>3.1041110444119</c:v>
                </c:pt>
                <c:pt idx="6">
                  <c:v>3.6310354115670278</c:v>
                </c:pt>
                <c:pt idx="7">
                  <c:v>4.4266618796307249</c:v>
                </c:pt>
                <c:pt idx="8">
                  <c:v>6.5703583683139613</c:v>
                </c:pt>
                <c:pt idx="9">
                  <c:v>6.0892097984661264</c:v>
                </c:pt>
                <c:pt idx="10">
                  <c:v>5.7241664284775764</c:v>
                </c:pt>
                <c:pt idx="11">
                  <c:v>3.6521830656661818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Patient20_Healthy!$D$410:$D$421</c:f>
              <c:numCache>
                <c:formatCode>General</c:formatCode>
                <c:ptCount val="12"/>
                <c:pt idx="0">
                  <c:v>4.5169453420212822</c:v>
                </c:pt>
                <c:pt idx="1">
                  <c:v>3.291615926847169</c:v>
                </c:pt>
                <c:pt idx="2">
                  <c:v>3.7098391476655701</c:v>
                </c:pt>
                <c:pt idx="3">
                  <c:v>3.2597059799415029</c:v>
                </c:pt>
                <c:pt idx="4">
                  <c:v>6.643896566401656</c:v>
                </c:pt>
                <c:pt idx="5">
                  <c:v>4.3202475830149094</c:v>
                </c:pt>
                <c:pt idx="6">
                  <c:v>2.5245381617152809</c:v>
                </c:pt>
                <c:pt idx="7">
                  <c:v>2.054731281090223</c:v>
                </c:pt>
                <c:pt idx="8">
                  <c:v>3.0418123880306278</c:v>
                </c:pt>
                <c:pt idx="9">
                  <c:v>3.170415931638134</c:v>
                </c:pt>
                <c:pt idx="10">
                  <c:v>2.3240743428120689</c:v>
                </c:pt>
                <c:pt idx="11">
                  <c:v>2.8912850321614361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Patient32_Healthy!$D$410:$D$419</c:f>
              <c:numCache>
                <c:formatCode>General</c:formatCode>
                <c:ptCount val="10"/>
                <c:pt idx="0">
                  <c:v>9.9473235363203187</c:v>
                </c:pt>
                <c:pt idx="1">
                  <c:v>5.8430173795861116</c:v>
                </c:pt>
                <c:pt idx="2">
                  <c:v>6.7622853391319246</c:v>
                </c:pt>
                <c:pt idx="3">
                  <c:v>3.940287046144729</c:v>
                </c:pt>
                <c:pt idx="4">
                  <c:v>5.0770306298744821</c:v>
                </c:pt>
                <c:pt idx="5">
                  <c:v>4.9331862954733969</c:v>
                </c:pt>
                <c:pt idx="6">
                  <c:v>3.9909441940664809</c:v>
                </c:pt>
                <c:pt idx="7">
                  <c:v>4.2931733231610849</c:v>
                </c:pt>
                <c:pt idx="8">
                  <c:v>5.7587132077723391</c:v>
                </c:pt>
                <c:pt idx="9">
                  <c:v>9.2464571315635773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490304"/>
        <c:axId val="363393536"/>
      </c:scatterChart>
      <c:catAx>
        <c:axId val="363490304"/>
        <c:scaling>
          <c:orientation val="minMax"/>
        </c:scaling>
        <c:delete val="0"/>
        <c:axPos val="b"/>
        <c:majorTickMark val="none"/>
        <c:minorTickMark val="none"/>
        <c:tickLblPos val="nextTo"/>
        <c:crossAx val="363393536"/>
        <c:crosses val="autoZero"/>
        <c:auto val="1"/>
        <c:lblAlgn val="ctr"/>
        <c:lblOffset val="100"/>
        <c:noMultiLvlLbl val="0"/>
      </c:catAx>
      <c:valAx>
        <c:axId val="363393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63490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</a:t>
            </a:r>
            <a:r>
              <a:rPr lang="pt-PT" baseline="0"/>
              <a:t> Foot Standing R EO - Mean and STD</a:t>
            </a:r>
          </a:p>
          <a:p>
            <a:pPr>
              <a:defRPr/>
            </a:pPr>
            <a:r>
              <a:rPr lang="pt-PT" baseline="0"/>
              <a:t>Velocity COP Y</a:t>
            </a:r>
            <a:endParaRPr lang="pt-PT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 COP Y Mean Value (mm/s)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30'!$I$429:$I$440</c:f>
                <c:numCache>
                  <c:formatCode>General</c:formatCode>
                  <c:ptCount val="12"/>
                  <c:pt idx="0">
                    <c:v>4.9399711903792882</c:v>
                  </c:pt>
                  <c:pt idx="1">
                    <c:v>5.5516394946979162</c:v>
                  </c:pt>
                  <c:pt idx="2">
                    <c:v>5.6670088181970319</c:v>
                  </c:pt>
                  <c:pt idx="3">
                    <c:v>5.2563208919595503</c:v>
                  </c:pt>
                  <c:pt idx="4">
                    <c:v>2.9654909144092945</c:v>
                  </c:pt>
                  <c:pt idx="5">
                    <c:v>4.8827705520491378</c:v>
                  </c:pt>
                  <c:pt idx="6">
                    <c:v>1.7734826605055194</c:v>
                  </c:pt>
                  <c:pt idx="7">
                    <c:v>2.9297638081867241</c:v>
                  </c:pt>
                  <c:pt idx="8">
                    <c:v>3.5760054001455779</c:v>
                  </c:pt>
                  <c:pt idx="9">
                    <c:v>5.1161458148063153</c:v>
                  </c:pt>
                  <c:pt idx="10">
                    <c:v>1.7141030750080866</c:v>
                  </c:pt>
                  <c:pt idx="11">
                    <c:v>1.8064547880501463</c:v>
                  </c:pt>
                </c:numCache>
              </c:numRef>
            </c:plus>
            <c:minus>
              <c:numRef>
                <c:f>'Statistical Analysis over 30'!$I$429:$I$440</c:f>
                <c:numCache>
                  <c:formatCode>General</c:formatCode>
                  <c:ptCount val="12"/>
                  <c:pt idx="0">
                    <c:v>4.9399711903792882</c:v>
                  </c:pt>
                  <c:pt idx="1">
                    <c:v>5.5516394946979162</c:v>
                  </c:pt>
                  <c:pt idx="2">
                    <c:v>5.6670088181970319</c:v>
                  </c:pt>
                  <c:pt idx="3">
                    <c:v>5.2563208919595503</c:v>
                  </c:pt>
                  <c:pt idx="4">
                    <c:v>2.9654909144092945</c:v>
                  </c:pt>
                  <c:pt idx="5">
                    <c:v>4.8827705520491378</c:v>
                  </c:pt>
                  <c:pt idx="6">
                    <c:v>1.7734826605055194</c:v>
                  </c:pt>
                  <c:pt idx="7">
                    <c:v>2.9297638081867241</c:v>
                  </c:pt>
                  <c:pt idx="8">
                    <c:v>3.5760054001455779</c:v>
                  </c:pt>
                  <c:pt idx="9">
                    <c:v>5.1161458148063153</c:v>
                  </c:pt>
                  <c:pt idx="10">
                    <c:v>1.7141030750080866</c:v>
                  </c:pt>
                  <c:pt idx="11">
                    <c:v>1.8064547880501463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30'!$H$429:$H$440</c:f>
              <c:numCache>
                <c:formatCode>General</c:formatCode>
                <c:ptCount val="12"/>
                <c:pt idx="0">
                  <c:v>-1.5963399919584167</c:v>
                </c:pt>
                <c:pt idx="1">
                  <c:v>6.1391819771339173E-2</c:v>
                </c:pt>
                <c:pt idx="2">
                  <c:v>0.87235937068112324</c:v>
                </c:pt>
                <c:pt idx="3">
                  <c:v>-1.340545110176163</c:v>
                </c:pt>
                <c:pt idx="4">
                  <c:v>-0.73071025806842704</c:v>
                </c:pt>
                <c:pt idx="5">
                  <c:v>3.789802284356329</c:v>
                </c:pt>
                <c:pt idx="6">
                  <c:v>-1.1912137771401534</c:v>
                </c:pt>
                <c:pt idx="7">
                  <c:v>1.625630244387176</c:v>
                </c:pt>
                <c:pt idx="8">
                  <c:v>0.13450186192765726</c:v>
                </c:pt>
                <c:pt idx="9">
                  <c:v>-3.7724537946002932</c:v>
                </c:pt>
                <c:pt idx="10">
                  <c:v>0.20773192212491942</c:v>
                </c:pt>
                <c:pt idx="11">
                  <c:v>2.3925759176903059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183552"/>
        <c:axId val="363395264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Patient3_Healthy!$E$410:$E$421</c:f>
              <c:numCache>
                <c:formatCode>General</c:formatCode>
                <c:ptCount val="12"/>
                <c:pt idx="0">
                  <c:v>-9.035588766857968</c:v>
                </c:pt>
                <c:pt idx="1">
                  <c:v>-0.81057168906409294</c:v>
                </c:pt>
                <c:pt idx="2">
                  <c:v>4.9184978433581259</c:v>
                </c:pt>
                <c:pt idx="3">
                  <c:v>-9.6892929706718434</c:v>
                </c:pt>
                <c:pt idx="4">
                  <c:v>1.640388861457418</c:v>
                </c:pt>
                <c:pt idx="5">
                  <c:v>6.9672641873639476</c:v>
                </c:pt>
                <c:pt idx="6">
                  <c:v>-0.67964158605631597</c:v>
                </c:pt>
                <c:pt idx="7">
                  <c:v>-0.1051738945991441</c:v>
                </c:pt>
                <c:pt idx="8">
                  <c:v>2.659841388418597</c:v>
                </c:pt>
                <c:pt idx="9">
                  <c:v>-9.1780860253775689</c:v>
                </c:pt>
                <c:pt idx="10">
                  <c:v>1.015996858137673</c:v>
                </c:pt>
                <c:pt idx="11">
                  <c:v>2.5932987258108851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Patient4_Healthy!$E$410:$E$421</c:f>
              <c:numCache>
                <c:formatCode>General</c:formatCode>
                <c:ptCount val="12"/>
                <c:pt idx="0">
                  <c:v>4.1303911274058844</c:v>
                </c:pt>
                <c:pt idx="1">
                  <c:v>-0.70684058647904457</c:v>
                </c:pt>
                <c:pt idx="2">
                  <c:v>-6.3769511056852872</c:v>
                </c:pt>
                <c:pt idx="3">
                  <c:v>4.8352895408579064</c:v>
                </c:pt>
                <c:pt idx="4">
                  <c:v>-1.177968403692828</c:v>
                </c:pt>
                <c:pt idx="5">
                  <c:v>9.4417410646301718</c:v>
                </c:pt>
                <c:pt idx="6">
                  <c:v>1.108347223437943</c:v>
                </c:pt>
                <c:pt idx="7">
                  <c:v>4.9271805703830367</c:v>
                </c:pt>
                <c:pt idx="8">
                  <c:v>-0.66038131182278959</c:v>
                </c:pt>
                <c:pt idx="9">
                  <c:v>-3.6748341734690562</c:v>
                </c:pt>
                <c:pt idx="10">
                  <c:v>-2.4867865305310259E-2</c:v>
                </c:pt>
                <c:pt idx="11">
                  <c:v>7.3811526044684439E-2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Patient7_Healthy!$E$410:$E$421</c:f>
              <c:numCache>
                <c:formatCode>General</c:formatCode>
                <c:ptCount val="12"/>
                <c:pt idx="0">
                  <c:v>-3.4031654961223881</c:v>
                </c:pt>
                <c:pt idx="1">
                  <c:v>8.7409749730176358</c:v>
                </c:pt>
                <c:pt idx="2">
                  <c:v>-0.46288765225036688</c:v>
                </c:pt>
                <c:pt idx="3">
                  <c:v>-0.1076329331979399</c:v>
                </c:pt>
                <c:pt idx="4">
                  <c:v>-2.9432404835025401</c:v>
                </c:pt>
                <c:pt idx="5">
                  <c:v>4.3660859950182767</c:v>
                </c:pt>
                <c:pt idx="6">
                  <c:v>-3.8180205542910279</c:v>
                </c:pt>
                <c:pt idx="7">
                  <c:v>-2.172004834324508</c:v>
                </c:pt>
                <c:pt idx="8">
                  <c:v>3.9385663301271472</c:v>
                </c:pt>
                <c:pt idx="9">
                  <c:v>-8.2489477827162592</c:v>
                </c:pt>
                <c:pt idx="10">
                  <c:v>1.912555615947902</c:v>
                </c:pt>
                <c:pt idx="11">
                  <c:v>4.4835435780884572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Patient20_Healthy!$E$410:$E$421</c:f>
              <c:numCache>
                <c:formatCode>General</c:formatCode>
                <c:ptCount val="12"/>
                <c:pt idx="0">
                  <c:v>6.8771399621429558E-2</c:v>
                </c:pt>
                <c:pt idx="1">
                  <c:v>-0.15522347242200879</c:v>
                </c:pt>
                <c:pt idx="2">
                  <c:v>-1.7295043353520989</c:v>
                </c:pt>
                <c:pt idx="3">
                  <c:v>-0.27420601758652963</c:v>
                </c:pt>
                <c:pt idx="4">
                  <c:v>2.9077318069444078</c:v>
                </c:pt>
                <c:pt idx="5">
                  <c:v>-3.005832850341803</c:v>
                </c:pt>
                <c:pt idx="6">
                  <c:v>-1.522305978404229</c:v>
                </c:pt>
                <c:pt idx="7">
                  <c:v>1.409300817474</c:v>
                </c:pt>
                <c:pt idx="8">
                  <c:v>4.6393618336706278E-2</c:v>
                </c:pt>
                <c:pt idx="9">
                  <c:v>3.064294230698128</c:v>
                </c:pt>
                <c:pt idx="10">
                  <c:v>-2.0727569202805869</c:v>
                </c:pt>
                <c:pt idx="11">
                  <c:v>2.4196498408171969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Patient32_Healthy!$E$410:$E$419</c:f>
              <c:numCache>
                <c:formatCode>General</c:formatCode>
                <c:ptCount val="10"/>
                <c:pt idx="0">
                  <c:v>0.25789177616095771</c:v>
                </c:pt>
                <c:pt idx="1">
                  <c:v>-6.7613801261957942</c:v>
                </c:pt>
                <c:pt idx="2">
                  <c:v>8.012642103335244</c:v>
                </c:pt>
                <c:pt idx="3">
                  <c:v>-1.4668831702824081</c:v>
                </c:pt>
                <c:pt idx="4">
                  <c:v>-4.0804630715485928</c:v>
                </c:pt>
                <c:pt idx="5">
                  <c:v>1.17975302511105</c:v>
                </c:pt>
                <c:pt idx="6">
                  <c:v>-1.0444479903871371</c:v>
                </c:pt>
                <c:pt idx="7">
                  <c:v>4.0688485630024953</c:v>
                </c:pt>
                <c:pt idx="8">
                  <c:v>-5.3119107154213747</c:v>
                </c:pt>
                <c:pt idx="9">
                  <c:v>-0.82469522213671187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183552"/>
        <c:axId val="363395264"/>
      </c:scatterChart>
      <c:catAx>
        <c:axId val="364183552"/>
        <c:scaling>
          <c:orientation val="minMax"/>
        </c:scaling>
        <c:delete val="0"/>
        <c:axPos val="b"/>
        <c:majorTickMark val="none"/>
        <c:minorTickMark val="none"/>
        <c:tickLblPos val="nextTo"/>
        <c:crossAx val="363395264"/>
        <c:crosses val="autoZero"/>
        <c:auto val="1"/>
        <c:lblAlgn val="ctr"/>
        <c:lblOffset val="100"/>
        <c:noMultiLvlLbl val="0"/>
      </c:catAx>
      <c:valAx>
        <c:axId val="363395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64183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One</a:t>
            </a:r>
            <a:r>
              <a:rPr lang="pt-PT" baseline="0"/>
              <a:t> Foot Standing R EO - Mean and STD</a:t>
            </a:r>
          </a:p>
          <a:p>
            <a:pPr>
              <a:defRPr/>
            </a:pPr>
            <a:r>
              <a:rPr lang="pt-PT" baseline="0"/>
              <a:t>Area</a:t>
            </a:r>
            <a:endParaRPr lang="pt-PT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267650088042815E-2"/>
          <c:y val="0.24641105941302791"/>
          <c:w val="0.665240041197382"/>
          <c:h val="0.51936858744929615"/>
        </c:manualLayout>
      </c:layout>
      <c:lineChart>
        <c:grouping val="standard"/>
        <c:varyColors val="0"/>
        <c:ser>
          <c:idx val="0"/>
          <c:order val="0"/>
          <c:tx>
            <c:v>Area Mean Value (mm2)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30'!$N$428:$N$439</c:f>
                <c:numCache>
                  <c:formatCode>General</c:formatCode>
                  <c:ptCount val="12"/>
                  <c:pt idx="0">
                    <c:v>1246.9810874958148</c:v>
                  </c:pt>
                  <c:pt idx="1">
                    <c:v>88.372613904317689</c:v>
                  </c:pt>
                  <c:pt idx="2">
                    <c:v>127.72256796934437</c:v>
                  </c:pt>
                  <c:pt idx="3">
                    <c:v>49.165776255024667</c:v>
                  </c:pt>
                  <c:pt idx="4">
                    <c:v>27.099945146546276</c:v>
                  </c:pt>
                  <c:pt idx="5">
                    <c:v>49.058998372501769</c:v>
                  </c:pt>
                  <c:pt idx="6">
                    <c:v>38.173990380422708</c:v>
                  </c:pt>
                  <c:pt idx="7">
                    <c:v>43.271377146498054</c:v>
                  </c:pt>
                  <c:pt idx="8">
                    <c:v>48.000465689457549</c:v>
                  </c:pt>
                  <c:pt idx="9">
                    <c:v>130.11794930786195</c:v>
                  </c:pt>
                  <c:pt idx="10">
                    <c:v>61.739492241293654</c:v>
                  </c:pt>
                  <c:pt idx="11">
                    <c:v>31.4533958877876</c:v>
                  </c:pt>
                </c:numCache>
              </c:numRef>
            </c:plus>
            <c:minus>
              <c:numRef>
                <c:f>'Statistical Analysis over 30'!$N$428:$N$439</c:f>
                <c:numCache>
                  <c:formatCode>General</c:formatCode>
                  <c:ptCount val="12"/>
                  <c:pt idx="0">
                    <c:v>1246.9810874958148</c:v>
                  </c:pt>
                  <c:pt idx="1">
                    <c:v>88.372613904317689</c:v>
                  </c:pt>
                  <c:pt idx="2">
                    <c:v>127.72256796934437</c:v>
                  </c:pt>
                  <c:pt idx="3">
                    <c:v>49.165776255024667</c:v>
                  </c:pt>
                  <c:pt idx="4">
                    <c:v>27.099945146546276</c:v>
                  </c:pt>
                  <c:pt idx="5">
                    <c:v>49.058998372501769</c:v>
                  </c:pt>
                  <c:pt idx="6">
                    <c:v>38.173990380422708</c:v>
                  </c:pt>
                  <c:pt idx="7">
                    <c:v>43.271377146498054</c:v>
                  </c:pt>
                  <c:pt idx="8">
                    <c:v>48.000465689457549</c:v>
                  </c:pt>
                  <c:pt idx="9">
                    <c:v>130.11794930786195</c:v>
                  </c:pt>
                  <c:pt idx="10">
                    <c:v>61.739492241293654</c:v>
                  </c:pt>
                  <c:pt idx="11">
                    <c:v>31.4533958877876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30'!$M$451:$M$462</c:f>
              <c:numCache>
                <c:formatCode>General</c:formatCode>
                <c:ptCount val="12"/>
                <c:pt idx="0">
                  <c:v>1453.5594883477336</c:v>
                </c:pt>
                <c:pt idx="1">
                  <c:v>102.89116419332098</c:v>
                </c:pt>
                <c:pt idx="2">
                  <c:v>41.412963287248942</c:v>
                </c:pt>
                <c:pt idx="3">
                  <c:v>43.055029653998325</c:v>
                </c:pt>
                <c:pt idx="4">
                  <c:v>56.780199512828155</c:v>
                </c:pt>
                <c:pt idx="5">
                  <c:v>65.320151375906136</c:v>
                </c:pt>
                <c:pt idx="6">
                  <c:v>45.042049656935518</c:v>
                </c:pt>
                <c:pt idx="7">
                  <c:v>34.862462748364131</c:v>
                </c:pt>
                <c:pt idx="8">
                  <c:v>28.575634952077053</c:v>
                </c:pt>
                <c:pt idx="9">
                  <c:v>17.650138363230795</c:v>
                </c:pt>
                <c:pt idx="10">
                  <c:v>23.420256311940364</c:v>
                </c:pt>
                <c:pt idx="11">
                  <c:v>23.535570052729479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184576"/>
        <c:axId val="363855872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Patient3_Healthy!$H$432:$H$443</c:f>
              <c:numCache>
                <c:formatCode>General</c:formatCode>
                <c:ptCount val="12"/>
                <c:pt idx="0">
                  <c:v>17.47834233265063</c:v>
                </c:pt>
                <c:pt idx="1">
                  <c:v>23.330923341280911</c:v>
                </c:pt>
                <c:pt idx="2">
                  <c:v>19.753442442484499</c:v>
                </c:pt>
                <c:pt idx="3">
                  <c:v>20.442689652160649</c:v>
                </c:pt>
                <c:pt idx="4">
                  <c:v>13.98410963767601</c:v>
                </c:pt>
                <c:pt idx="5">
                  <c:v>18.283375396297409</c:v>
                </c:pt>
                <c:pt idx="6">
                  <c:v>15.94160819660809</c:v>
                </c:pt>
                <c:pt idx="7">
                  <c:v>26.842046443888648</c:v>
                </c:pt>
                <c:pt idx="8">
                  <c:v>18.500039576582431</c:v>
                </c:pt>
                <c:pt idx="9">
                  <c:v>19.839670972643621</c:v>
                </c:pt>
                <c:pt idx="10">
                  <c:v>11.93577030006292</c:v>
                </c:pt>
                <c:pt idx="11">
                  <c:v>10.33766512586547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Patient4_Healthy!$H$432:$H$443</c:f>
              <c:numCache>
                <c:formatCode>General</c:formatCode>
                <c:ptCount val="12"/>
                <c:pt idx="0">
                  <c:v>73.796620285366629</c:v>
                </c:pt>
                <c:pt idx="1">
                  <c:v>28.99359897435529</c:v>
                </c:pt>
                <c:pt idx="2">
                  <c:v>24.141268457984349</c:v>
                </c:pt>
                <c:pt idx="3">
                  <c:v>30.259089333758709</c:v>
                </c:pt>
                <c:pt idx="4">
                  <c:v>16.856903308510599</c:v>
                </c:pt>
                <c:pt idx="5">
                  <c:v>15.659285987435119</c:v>
                </c:pt>
                <c:pt idx="6">
                  <c:v>14.19698511490247</c:v>
                </c:pt>
                <c:pt idx="7">
                  <c:v>9.759760222831428</c:v>
                </c:pt>
                <c:pt idx="8">
                  <c:v>14.667818819075981</c:v>
                </c:pt>
                <c:pt idx="9">
                  <c:v>7.0592450316118764</c:v>
                </c:pt>
                <c:pt idx="10">
                  <c:v>16.32248899590375</c:v>
                </c:pt>
                <c:pt idx="11">
                  <c:v>12.7382828139663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Patient7_Healthy!$H$432:$H$443</c:f>
              <c:numCache>
                <c:formatCode>General</c:formatCode>
                <c:ptCount val="12"/>
                <c:pt idx="0">
                  <c:v>24.82185055010109</c:v>
                </c:pt>
                <c:pt idx="1">
                  <c:v>9.5292863081813941</c:v>
                </c:pt>
                <c:pt idx="2">
                  <c:v>59.821949596608981</c:v>
                </c:pt>
                <c:pt idx="3">
                  <c:v>34.866134728214412</c:v>
                </c:pt>
                <c:pt idx="4">
                  <c:v>20.791275569469029</c:v>
                </c:pt>
                <c:pt idx="5">
                  <c:v>9.3604612199829198</c:v>
                </c:pt>
                <c:pt idx="6">
                  <c:v>23.47842935384632</c:v>
                </c:pt>
                <c:pt idx="7">
                  <c:v>13.113720955017889</c:v>
                </c:pt>
                <c:pt idx="8">
                  <c:v>20.624196781207761</c:v>
                </c:pt>
                <c:pt idx="9">
                  <c:v>8.6834065330507553</c:v>
                </c:pt>
                <c:pt idx="10">
                  <c:v>21.72049107296861</c:v>
                </c:pt>
                <c:pt idx="11">
                  <c:v>16.9731549697389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Patient20_Healthy!$H$432:$H$443</c:f>
              <c:numCache>
                <c:formatCode>General</c:formatCode>
                <c:ptCount val="12"/>
                <c:pt idx="0">
                  <c:v>5872.3947566169772</c:v>
                </c:pt>
                <c:pt idx="1">
                  <c:v>192.1580684696784</c:v>
                </c:pt>
                <c:pt idx="2">
                  <c:v>19.448306371349549</c:v>
                </c:pt>
                <c:pt idx="3">
                  <c:v>13.636675176852989</c:v>
                </c:pt>
                <c:pt idx="4">
                  <c:v>47.71546994233772</c:v>
                </c:pt>
                <c:pt idx="5">
                  <c:v>63.070472219516319</c:v>
                </c:pt>
                <c:pt idx="6">
                  <c:v>17.845773573387891</c:v>
                </c:pt>
                <c:pt idx="7">
                  <c:v>76.508779464737529</c:v>
                </c:pt>
                <c:pt idx="8">
                  <c:v>33.433541321667832</c:v>
                </c:pt>
                <c:pt idx="9">
                  <c:v>16.677985358229119</c:v>
                </c:pt>
                <c:pt idx="10">
                  <c:v>20.356020793476731</c:v>
                </c:pt>
                <c:pt idx="11">
                  <c:v>16.162438774332291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Patient32_Healthy!$H$432:$H$443</c:f>
              <c:numCache>
                <c:formatCode>General</c:formatCode>
                <c:ptCount val="12"/>
                <c:pt idx="0">
                  <c:v>1279.305871953572</c:v>
                </c:pt>
                <c:pt idx="1">
                  <c:v>260.44394387310888</c:v>
                </c:pt>
                <c:pt idx="2">
                  <c:v>83.899849567817313</c:v>
                </c:pt>
                <c:pt idx="3">
                  <c:v>116.07055937900491</c:v>
                </c:pt>
                <c:pt idx="4">
                  <c:v>184.5532391061474</c:v>
                </c:pt>
                <c:pt idx="5">
                  <c:v>220.22716205629891</c:v>
                </c:pt>
                <c:pt idx="6">
                  <c:v>153.74745204593279</c:v>
                </c:pt>
                <c:pt idx="7">
                  <c:v>48.088006655345147</c:v>
                </c:pt>
                <c:pt idx="8">
                  <c:v>55.652578261851268</c:v>
                </c:pt>
                <c:pt idx="9">
                  <c:v>35.990383920618598</c:v>
                </c:pt>
                <c:pt idx="10">
                  <c:v>46.766510397289807</c:v>
                </c:pt>
                <c:pt idx="11">
                  <c:v>61.466308579744442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184576"/>
        <c:axId val="363855872"/>
      </c:scatterChart>
      <c:catAx>
        <c:axId val="364184576"/>
        <c:scaling>
          <c:orientation val="minMax"/>
        </c:scaling>
        <c:delete val="0"/>
        <c:axPos val="b"/>
        <c:majorTickMark val="none"/>
        <c:minorTickMark val="none"/>
        <c:tickLblPos val="nextTo"/>
        <c:crossAx val="363855872"/>
        <c:crosses val="autoZero"/>
        <c:auto val="1"/>
        <c:lblAlgn val="ctr"/>
        <c:lblOffset val="100"/>
        <c:noMultiLvlLbl val="0"/>
      </c:catAx>
      <c:valAx>
        <c:axId val="363855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4184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752034951327283"/>
          <c:y val="0.30767507754712475"/>
          <c:w val="0.26247965048672711"/>
          <c:h val="0.5246116678596992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baseline="0"/>
              <a:t>Standing EO - Mean and STD</a:t>
            </a:r>
          </a:p>
          <a:p>
            <a:pPr>
              <a:defRPr/>
            </a:pPr>
            <a:r>
              <a:rPr lang="pt-PT" baseline="0"/>
              <a:t>STD COP X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COP X STD Mean Value (mm)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30'!$C$452:$C$463</c:f>
                <c:numCache>
                  <c:formatCode>General</c:formatCode>
                  <c:ptCount val="12"/>
                  <c:pt idx="0">
                    <c:v>12.2774752604063</c:v>
                  </c:pt>
                  <c:pt idx="1">
                    <c:v>1.9321344264329869</c:v>
                  </c:pt>
                  <c:pt idx="2">
                    <c:v>1.5035740789547638</c:v>
                  </c:pt>
                  <c:pt idx="3">
                    <c:v>1.4713850804737671</c:v>
                  </c:pt>
                  <c:pt idx="4">
                    <c:v>1.541364562336746</c:v>
                  </c:pt>
                  <c:pt idx="5">
                    <c:v>1.3162642103937927</c:v>
                  </c:pt>
                  <c:pt idx="6">
                    <c:v>1.4780993063055126</c:v>
                  </c:pt>
                  <c:pt idx="7">
                    <c:v>0.86994498754603156</c:v>
                  </c:pt>
                  <c:pt idx="8">
                    <c:v>0.56826570273002397</c:v>
                  </c:pt>
                  <c:pt idx="9">
                    <c:v>0.46369809739838402</c:v>
                  </c:pt>
                  <c:pt idx="10">
                    <c:v>0.68170954366957204</c:v>
                  </c:pt>
                  <c:pt idx="11">
                    <c:v>0.36826009851558544</c:v>
                  </c:pt>
                </c:numCache>
              </c:numRef>
            </c:plus>
            <c:minus>
              <c:numRef>
                <c:f>'Statistical Analysis over 30'!$C$452:$C$463</c:f>
                <c:numCache>
                  <c:formatCode>General</c:formatCode>
                  <c:ptCount val="12"/>
                  <c:pt idx="0">
                    <c:v>12.2774752604063</c:v>
                  </c:pt>
                  <c:pt idx="1">
                    <c:v>1.9321344264329869</c:v>
                  </c:pt>
                  <c:pt idx="2">
                    <c:v>1.5035740789547638</c:v>
                  </c:pt>
                  <c:pt idx="3">
                    <c:v>1.4713850804737671</c:v>
                  </c:pt>
                  <c:pt idx="4">
                    <c:v>1.541364562336746</c:v>
                  </c:pt>
                  <c:pt idx="5">
                    <c:v>1.3162642103937927</c:v>
                  </c:pt>
                  <c:pt idx="6">
                    <c:v>1.4780993063055126</c:v>
                  </c:pt>
                  <c:pt idx="7">
                    <c:v>0.86994498754603156</c:v>
                  </c:pt>
                  <c:pt idx="8">
                    <c:v>0.56826570273002397</c:v>
                  </c:pt>
                  <c:pt idx="9">
                    <c:v>0.46369809739838402</c:v>
                  </c:pt>
                  <c:pt idx="10">
                    <c:v>0.68170954366957204</c:v>
                  </c:pt>
                  <c:pt idx="11">
                    <c:v>0.36826009851558544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30'!$B$452:$B$463</c:f>
              <c:numCache>
                <c:formatCode>General</c:formatCode>
                <c:ptCount val="12"/>
                <c:pt idx="0">
                  <c:v>9.0661145994710157</c:v>
                </c:pt>
                <c:pt idx="1">
                  <c:v>2.8923090745339364</c:v>
                </c:pt>
                <c:pt idx="2">
                  <c:v>2.8290373317047828</c:v>
                </c:pt>
                <c:pt idx="3">
                  <c:v>2.2921680912361166</c:v>
                </c:pt>
                <c:pt idx="4">
                  <c:v>2.0689110559573578</c:v>
                </c:pt>
                <c:pt idx="5">
                  <c:v>2.1390082821868015</c:v>
                </c:pt>
                <c:pt idx="6">
                  <c:v>2.1274442740070016</c:v>
                </c:pt>
                <c:pt idx="7">
                  <c:v>1.5685813581470556</c:v>
                </c:pt>
                <c:pt idx="8">
                  <c:v>1.6323004297150803</c:v>
                </c:pt>
                <c:pt idx="9">
                  <c:v>1.0575408465821097</c:v>
                </c:pt>
                <c:pt idx="10">
                  <c:v>1.4800664317793906</c:v>
                </c:pt>
                <c:pt idx="11">
                  <c:v>1.2968209877113868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185600"/>
        <c:axId val="363857600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Patient3_Healthy!$B$433:$B$444</c:f>
              <c:numCache>
                <c:formatCode>General</c:formatCode>
                <c:ptCount val="12"/>
                <c:pt idx="0">
                  <c:v>0.96926237464698883</c:v>
                </c:pt>
                <c:pt idx="1">
                  <c:v>1.7614613941360899</c:v>
                </c:pt>
                <c:pt idx="2">
                  <c:v>2.1257468381148348</c:v>
                </c:pt>
                <c:pt idx="3">
                  <c:v>2.1930880017384071</c:v>
                </c:pt>
                <c:pt idx="4">
                  <c:v>0.73839378662490085</c:v>
                </c:pt>
                <c:pt idx="5">
                  <c:v>1.534387563014771</c:v>
                </c:pt>
                <c:pt idx="6">
                  <c:v>0.80063154158427274</c:v>
                </c:pt>
                <c:pt idx="7">
                  <c:v>1.9387932981058389</c:v>
                </c:pt>
                <c:pt idx="8">
                  <c:v>1.5142435214506389</c:v>
                </c:pt>
                <c:pt idx="9">
                  <c:v>1.3452385487579439</c:v>
                </c:pt>
                <c:pt idx="10">
                  <c:v>1.0464776505652049</c:v>
                </c:pt>
                <c:pt idx="11">
                  <c:v>1.0774654957782359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Patient4_Healthy!$B$433:$B$444</c:f>
              <c:numCache>
                <c:formatCode>General</c:formatCode>
                <c:ptCount val="12"/>
                <c:pt idx="0">
                  <c:v>2.682728171890298</c:v>
                </c:pt>
                <c:pt idx="1">
                  <c:v>1.9853931037165919</c:v>
                </c:pt>
                <c:pt idx="2">
                  <c:v>2.373249520666644</c:v>
                </c:pt>
                <c:pt idx="3">
                  <c:v>1.675486306517999</c:v>
                </c:pt>
                <c:pt idx="4">
                  <c:v>0.91646566231158666</c:v>
                </c:pt>
                <c:pt idx="5">
                  <c:v>1.2923188152807561</c:v>
                </c:pt>
                <c:pt idx="6">
                  <c:v>1.3132570703569719</c:v>
                </c:pt>
                <c:pt idx="7">
                  <c:v>0.8607491641221211</c:v>
                </c:pt>
                <c:pt idx="8">
                  <c:v>1.7218467412504299</c:v>
                </c:pt>
                <c:pt idx="9">
                  <c:v>0.72325382077751044</c:v>
                </c:pt>
                <c:pt idx="10">
                  <c:v>1.03309281649358</c:v>
                </c:pt>
                <c:pt idx="11">
                  <c:v>1.138195498233312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Patient7_Healthy!$B$433:$B$444</c:f>
              <c:numCache>
                <c:formatCode>General</c:formatCode>
                <c:ptCount val="12"/>
                <c:pt idx="0">
                  <c:v>1.7085470384817241</c:v>
                </c:pt>
                <c:pt idx="1">
                  <c:v>0.88513451625184414</c:v>
                </c:pt>
                <c:pt idx="2">
                  <c:v>4.3370867924298766</c:v>
                </c:pt>
                <c:pt idx="3">
                  <c:v>2.433373907417772</c:v>
                </c:pt>
                <c:pt idx="4">
                  <c:v>1.8723591061956291</c:v>
                </c:pt>
                <c:pt idx="5">
                  <c:v>0.77073652572510576</c:v>
                </c:pt>
                <c:pt idx="6">
                  <c:v>2.8450186077998718</c:v>
                </c:pt>
                <c:pt idx="7">
                  <c:v>0.85406952595528929</c:v>
                </c:pt>
                <c:pt idx="8">
                  <c:v>1.267071617625928</c:v>
                </c:pt>
                <c:pt idx="9">
                  <c:v>0.56486129461167789</c:v>
                </c:pt>
                <c:pt idx="10">
                  <c:v>1.580559849237346</c:v>
                </c:pt>
                <c:pt idx="11">
                  <c:v>0.9039644031210412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Patient20_Healthy!$B$433:$B$444</c:f>
              <c:numCache>
                <c:formatCode>General</c:formatCode>
                <c:ptCount val="12"/>
                <c:pt idx="0">
                  <c:v>30.086014348175649</c:v>
                </c:pt>
                <c:pt idx="1">
                  <c:v>5.4723391383287074</c:v>
                </c:pt>
                <c:pt idx="2">
                  <c:v>0.92171067804279161</c:v>
                </c:pt>
                <c:pt idx="3">
                  <c:v>0.56887573874578257</c:v>
                </c:pt>
                <c:pt idx="4">
                  <c:v>2.2304747623862369</c:v>
                </c:pt>
                <c:pt idx="5">
                  <c:v>3.565649386300072</c:v>
                </c:pt>
                <c:pt idx="6">
                  <c:v>1.291934683154504</c:v>
                </c:pt>
                <c:pt idx="7">
                  <c:v>2.908623969805757</c:v>
                </c:pt>
                <c:pt idx="8">
                  <c:v>1.1015575263822379</c:v>
                </c:pt>
                <c:pt idx="9">
                  <c:v>0.95474588325970422</c:v>
                </c:pt>
                <c:pt idx="10">
                  <c:v>1.109583258527215</c:v>
                </c:pt>
                <c:pt idx="11">
                  <c:v>1.5880284384696071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Patient32_Healthy!$B$433:$B$444</c:f>
              <c:numCache>
                <c:formatCode>General</c:formatCode>
                <c:ptCount val="12"/>
                <c:pt idx="0">
                  <c:v>9.8840210641604127</c:v>
                </c:pt>
                <c:pt idx="1">
                  <c:v>4.3572172202364516</c:v>
                </c:pt>
                <c:pt idx="2">
                  <c:v>4.3873928292697686</c:v>
                </c:pt>
                <c:pt idx="3">
                  <c:v>4.59001650176062</c:v>
                </c:pt>
                <c:pt idx="4">
                  <c:v>4.5868619622684346</c:v>
                </c:pt>
                <c:pt idx="5">
                  <c:v>3.5319491206133029</c:v>
                </c:pt>
                <c:pt idx="6">
                  <c:v>4.3863794671393856</c:v>
                </c:pt>
                <c:pt idx="7">
                  <c:v>1.280670832746271</c:v>
                </c:pt>
                <c:pt idx="8">
                  <c:v>2.5567827418661668</c:v>
                </c:pt>
                <c:pt idx="9">
                  <c:v>1.6996046855037119</c:v>
                </c:pt>
                <c:pt idx="10">
                  <c:v>2.6306185840736069</c:v>
                </c:pt>
                <c:pt idx="11">
                  <c:v>1.7764511029547381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185600"/>
        <c:axId val="363857600"/>
      </c:scatterChart>
      <c:catAx>
        <c:axId val="364185600"/>
        <c:scaling>
          <c:orientation val="minMax"/>
        </c:scaling>
        <c:delete val="0"/>
        <c:axPos val="b"/>
        <c:majorTickMark val="none"/>
        <c:minorTickMark val="none"/>
        <c:tickLblPos val="nextTo"/>
        <c:crossAx val="363857600"/>
        <c:crosses val="autoZero"/>
        <c:auto val="1"/>
        <c:lblAlgn val="ctr"/>
        <c:lblOffset val="100"/>
        <c:noMultiLvlLbl val="0"/>
      </c:catAx>
      <c:valAx>
        <c:axId val="363857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4185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baseline="0"/>
              <a:t>Standing  EO - Mean and STD</a:t>
            </a:r>
          </a:p>
          <a:p>
            <a:pPr>
              <a:defRPr/>
            </a:pPr>
            <a:r>
              <a:rPr lang="pt-PT" baseline="0"/>
              <a:t>Velocity COP X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 COP X Mean Value (mm/s)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30'!$E$452:$E$463</c:f>
                <c:numCache>
                  <c:formatCode>General</c:formatCode>
                  <c:ptCount val="12"/>
                  <c:pt idx="0">
                    <c:v>8.8660213258138167</c:v>
                  </c:pt>
                  <c:pt idx="1">
                    <c:v>2.2359586197963601</c:v>
                  </c:pt>
                  <c:pt idx="2">
                    <c:v>3.1592407470126829</c:v>
                  </c:pt>
                  <c:pt idx="3">
                    <c:v>1.775079297212756</c:v>
                  </c:pt>
                  <c:pt idx="4">
                    <c:v>1.879417478699154</c:v>
                  </c:pt>
                  <c:pt idx="5">
                    <c:v>2.5952092330246384</c:v>
                  </c:pt>
                  <c:pt idx="6">
                    <c:v>2.6924435975986212</c:v>
                  </c:pt>
                  <c:pt idx="7">
                    <c:v>1.4993592736492674</c:v>
                  </c:pt>
                  <c:pt idx="8">
                    <c:v>0.87586913202052108</c:v>
                  </c:pt>
                  <c:pt idx="9">
                    <c:v>0.99129070888678794</c:v>
                  </c:pt>
                  <c:pt idx="10">
                    <c:v>1.2908364570616579</c:v>
                  </c:pt>
                  <c:pt idx="11">
                    <c:v>1.6015386110474301</c:v>
                  </c:pt>
                </c:numCache>
              </c:numRef>
            </c:plus>
            <c:minus>
              <c:numRef>
                <c:f>'Statistical Analysis over 30'!$E$452:$E$463</c:f>
                <c:numCache>
                  <c:formatCode>General</c:formatCode>
                  <c:ptCount val="12"/>
                  <c:pt idx="0">
                    <c:v>8.8660213258138167</c:v>
                  </c:pt>
                  <c:pt idx="1">
                    <c:v>2.2359586197963601</c:v>
                  </c:pt>
                  <c:pt idx="2">
                    <c:v>3.1592407470126829</c:v>
                  </c:pt>
                  <c:pt idx="3">
                    <c:v>1.775079297212756</c:v>
                  </c:pt>
                  <c:pt idx="4">
                    <c:v>1.879417478699154</c:v>
                  </c:pt>
                  <c:pt idx="5">
                    <c:v>2.5952092330246384</c:v>
                  </c:pt>
                  <c:pt idx="6">
                    <c:v>2.6924435975986212</c:v>
                  </c:pt>
                  <c:pt idx="7">
                    <c:v>1.4993592736492674</c:v>
                  </c:pt>
                  <c:pt idx="8">
                    <c:v>0.87586913202052108</c:v>
                  </c:pt>
                  <c:pt idx="9">
                    <c:v>0.99129070888678794</c:v>
                  </c:pt>
                  <c:pt idx="10">
                    <c:v>1.2908364570616579</c:v>
                  </c:pt>
                  <c:pt idx="11">
                    <c:v>1.6015386110474301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30'!$D$452:$D$463</c:f>
              <c:numCache>
                <c:formatCode>General</c:formatCode>
                <c:ptCount val="12"/>
                <c:pt idx="0">
                  <c:v>-4.9772228049247751</c:v>
                </c:pt>
                <c:pt idx="1">
                  <c:v>1.8437239061753956</c:v>
                </c:pt>
                <c:pt idx="2">
                  <c:v>-0.25052445552554969</c:v>
                </c:pt>
                <c:pt idx="3">
                  <c:v>2.8288614267126755E-2</c:v>
                </c:pt>
                <c:pt idx="4">
                  <c:v>1.271595760142576</c:v>
                </c:pt>
                <c:pt idx="5">
                  <c:v>-1.5011995863832535</c:v>
                </c:pt>
                <c:pt idx="6">
                  <c:v>1.246320329468289E-2</c:v>
                </c:pt>
                <c:pt idx="7">
                  <c:v>1.1251726084739717</c:v>
                </c:pt>
                <c:pt idx="8">
                  <c:v>0.45147282734759198</c:v>
                </c:pt>
                <c:pt idx="9">
                  <c:v>0.24177794144682235</c:v>
                </c:pt>
                <c:pt idx="10">
                  <c:v>-0.6062288985217974</c:v>
                </c:pt>
                <c:pt idx="11">
                  <c:v>0.41195782329125397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186624"/>
        <c:axId val="363859328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Patient3_Healthy!$C$433:$C$444</c:f>
              <c:numCache>
                <c:formatCode>General</c:formatCode>
                <c:ptCount val="12"/>
                <c:pt idx="0">
                  <c:v>0.65913866549662381</c:v>
                </c:pt>
                <c:pt idx="1">
                  <c:v>1.2566946236361329</c:v>
                </c:pt>
                <c:pt idx="2">
                  <c:v>-1.2108944301386291</c:v>
                </c:pt>
                <c:pt idx="3">
                  <c:v>1.444891377086174</c:v>
                </c:pt>
                <c:pt idx="4">
                  <c:v>-0.19076896054508999</c:v>
                </c:pt>
                <c:pt idx="5">
                  <c:v>-1.3816413668569429</c:v>
                </c:pt>
                <c:pt idx="6">
                  <c:v>-1.149597077389227</c:v>
                </c:pt>
                <c:pt idx="7">
                  <c:v>2.1258120904656961</c:v>
                </c:pt>
                <c:pt idx="8">
                  <c:v>0.30211343266455287</c:v>
                </c:pt>
                <c:pt idx="9">
                  <c:v>-1.484928567061679</c:v>
                </c:pt>
                <c:pt idx="10">
                  <c:v>1.420425135916151</c:v>
                </c:pt>
                <c:pt idx="11">
                  <c:v>-1.275534329114199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Patient4_Healthy!$C$433:$C$444</c:f>
              <c:numCache>
                <c:formatCode>General</c:formatCode>
                <c:ptCount val="12"/>
                <c:pt idx="0">
                  <c:v>-0.62904294388664972</c:v>
                </c:pt>
                <c:pt idx="1">
                  <c:v>0.72138838408600825</c:v>
                </c:pt>
                <c:pt idx="2">
                  <c:v>1.924508061014701</c:v>
                </c:pt>
                <c:pt idx="3">
                  <c:v>-1.864853309520798</c:v>
                </c:pt>
                <c:pt idx="4">
                  <c:v>-0.73504383986539035</c:v>
                </c:pt>
                <c:pt idx="5">
                  <c:v>0.59687893167880501</c:v>
                </c:pt>
                <c:pt idx="6">
                  <c:v>6.4450867328010822E-2</c:v>
                </c:pt>
                <c:pt idx="7">
                  <c:v>-1.120228837698028E-2</c:v>
                </c:pt>
                <c:pt idx="8">
                  <c:v>1.975999952741222</c:v>
                </c:pt>
                <c:pt idx="9">
                  <c:v>0.52284693291479978</c:v>
                </c:pt>
                <c:pt idx="10">
                  <c:v>-0.40676620287155352</c:v>
                </c:pt>
                <c:pt idx="11">
                  <c:v>1.4023657577877919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Patient7_Healthy!$C$433:$C$444</c:f>
              <c:numCache>
                <c:formatCode>General</c:formatCode>
                <c:ptCount val="12"/>
                <c:pt idx="0">
                  <c:v>1.961559894070352</c:v>
                </c:pt>
                <c:pt idx="1">
                  <c:v>-0.8877867442975268</c:v>
                </c:pt>
                <c:pt idx="2">
                  <c:v>-5.2937591065263474</c:v>
                </c:pt>
                <c:pt idx="3">
                  <c:v>2.1487715109142571</c:v>
                </c:pt>
                <c:pt idx="4">
                  <c:v>2.2783116664887011</c:v>
                </c:pt>
                <c:pt idx="5">
                  <c:v>1.3848705685970599</c:v>
                </c:pt>
                <c:pt idx="6">
                  <c:v>-3.2910437139260931</c:v>
                </c:pt>
                <c:pt idx="7">
                  <c:v>1.2341518711205359</c:v>
                </c:pt>
                <c:pt idx="8">
                  <c:v>0.20515924398818999</c:v>
                </c:pt>
                <c:pt idx="9">
                  <c:v>0.73540919347884648</c:v>
                </c:pt>
                <c:pt idx="10">
                  <c:v>-1.519658846500527</c:v>
                </c:pt>
                <c:pt idx="11">
                  <c:v>-6.5316334114676758E-2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Patient20_Healthy!$C$433:$C$444</c:f>
              <c:numCache>
                <c:formatCode>General</c:formatCode>
                <c:ptCount val="12"/>
                <c:pt idx="0">
                  <c:v>-7.4220773441646424</c:v>
                </c:pt>
                <c:pt idx="1">
                  <c:v>4.7962700811421177</c:v>
                </c:pt>
                <c:pt idx="2">
                  <c:v>0.79573697034226809</c:v>
                </c:pt>
                <c:pt idx="3">
                  <c:v>-3.0416230724675419E-2</c:v>
                </c:pt>
                <c:pt idx="4">
                  <c:v>1.1029510292060709</c:v>
                </c:pt>
                <c:pt idx="5">
                  <c:v>-3.2879049245209031</c:v>
                </c:pt>
                <c:pt idx="6">
                  <c:v>0.3496376102144525</c:v>
                </c:pt>
                <c:pt idx="7">
                  <c:v>2.967136370468574</c:v>
                </c:pt>
                <c:pt idx="8">
                  <c:v>-0.2231121705121861</c:v>
                </c:pt>
                <c:pt idx="9">
                  <c:v>0.42343080953789358</c:v>
                </c:pt>
                <c:pt idx="10">
                  <c:v>-0.62148121592496564</c:v>
                </c:pt>
                <c:pt idx="11">
                  <c:v>-0.66125701328105946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Patient32_Healthy!$C$433:$C$444</c:f>
              <c:numCache>
                <c:formatCode>General</c:formatCode>
                <c:ptCount val="12"/>
                <c:pt idx="0">
                  <c:v>-19.45569229613956</c:v>
                </c:pt>
                <c:pt idx="1">
                  <c:v>3.3320531863102461</c:v>
                </c:pt>
                <c:pt idx="2">
                  <c:v>2.531786227680259</c:v>
                </c:pt>
                <c:pt idx="3">
                  <c:v>-1.5569502764193239</c:v>
                </c:pt>
                <c:pt idx="4">
                  <c:v>3.9025289054285879</c:v>
                </c:pt>
                <c:pt idx="5">
                  <c:v>-4.8182011408142857</c:v>
                </c:pt>
                <c:pt idx="6">
                  <c:v>4.0888683302462709</c:v>
                </c:pt>
                <c:pt idx="7">
                  <c:v>-0.69003500130796691</c:v>
                </c:pt>
                <c:pt idx="8">
                  <c:v>-2.796322143818543E-3</c:v>
                </c:pt>
                <c:pt idx="9">
                  <c:v>1.012131338364251</c:v>
                </c:pt>
                <c:pt idx="10">
                  <c:v>-1.9036633632280919</c:v>
                </c:pt>
                <c:pt idx="11">
                  <c:v>2.6595310351784129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186624"/>
        <c:axId val="363859328"/>
      </c:scatterChart>
      <c:catAx>
        <c:axId val="364186624"/>
        <c:scaling>
          <c:orientation val="minMax"/>
        </c:scaling>
        <c:delete val="0"/>
        <c:axPos val="b"/>
        <c:majorTickMark val="none"/>
        <c:minorTickMark val="none"/>
        <c:tickLblPos val="nextTo"/>
        <c:crossAx val="363859328"/>
        <c:crosses val="autoZero"/>
        <c:auto val="1"/>
        <c:lblAlgn val="ctr"/>
        <c:lblOffset val="100"/>
        <c:noMultiLvlLbl val="0"/>
      </c:catAx>
      <c:valAx>
        <c:axId val="363859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4186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baseline="0"/>
              <a:t>Standing  EO - Mean and STD</a:t>
            </a:r>
          </a:p>
          <a:p>
            <a:pPr>
              <a:defRPr/>
            </a:pPr>
            <a:r>
              <a:rPr lang="pt-PT" baseline="0"/>
              <a:t>STD COP Y</a:t>
            </a:r>
            <a:endParaRPr lang="pt-PT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 COP Y Mean Value (mm)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30'!$G$429:$G$440</c:f>
                <c:numCache>
                  <c:formatCode>General</c:formatCode>
                  <c:ptCount val="12"/>
                  <c:pt idx="0">
                    <c:v>6.9937790709674035</c:v>
                  </c:pt>
                  <c:pt idx="1">
                    <c:v>2.5006462854204003</c:v>
                  </c:pt>
                  <c:pt idx="2">
                    <c:v>2.136984493833149</c:v>
                  </c:pt>
                  <c:pt idx="3">
                    <c:v>0.93969089701121244</c:v>
                  </c:pt>
                  <c:pt idx="4">
                    <c:v>0.83582055457434701</c:v>
                  </c:pt>
                  <c:pt idx="5">
                    <c:v>1.172775516378612</c:v>
                  </c:pt>
                  <c:pt idx="6">
                    <c:v>1.6204923275947558</c:v>
                  </c:pt>
                  <c:pt idx="7">
                    <c:v>1.6782849173360683</c:v>
                  </c:pt>
                  <c:pt idx="8">
                    <c:v>1.4185748772402949</c:v>
                  </c:pt>
                  <c:pt idx="9">
                    <c:v>2.3695597587799004</c:v>
                  </c:pt>
                  <c:pt idx="10">
                    <c:v>1.4614121883039095</c:v>
                  </c:pt>
                  <c:pt idx="11">
                    <c:v>2.2470203748685211</c:v>
                  </c:pt>
                </c:numCache>
              </c:numRef>
            </c:plus>
            <c:minus>
              <c:numRef>
                <c:f>'Statistical Analysis over 30'!$G$429:$G$440</c:f>
                <c:numCache>
                  <c:formatCode>General</c:formatCode>
                  <c:ptCount val="12"/>
                  <c:pt idx="0">
                    <c:v>6.9937790709674035</c:v>
                  </c:pt>
                  <c:pt idx="1">
                    <c:v>2.5006462854204003</c:v>
                  </c:pt>
                  <c:pt idx="2">
                    <c:v>2.136984493833149</c:v>
                  </c:pt>
                  <c:pt idx="3">
                    <c:v>0.93969089701121244</c:v>
                  </c:pt>
                  <c:pt idx="4">
                    <c:v>0.83582055457434701</c:v>
                  </c:pt>
                  <c:pt idx="5">
                    <c:v>1.172775516378612</c:v>
                  </c:pt>
                  <c:pt idx="6">
                    <c:v>1.6204923275947558</c:v>
                  </c:pt>
                  <c:pt idx="7">
                    <c:v>1.6782849173360683</c:v>
                  </c:pt>
                  <c:pt idx="8">
                    <c:v>1.4185748772402949</c:v>
                  </c:pt>
                  <c:pt idx="9">
                    <c:v>2.3695597587799004</c:v>
                  </c:pt>
                  <c:pt idx="10">
                    <c:v>1.4614121883039095</c:v>
                  </c:pt>
                  <c:pt idx="11">
                    <c:v>2.2470203748685211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30'!$F$452:$F$463</c:f>
              <c:numCache>
                <c:formatCode>General</c:formatCode>
                <c:ptCount val="12"/>
                <c:pt idx="0">
                  <c:v>11.79997089850333</c:v>
                </c:pt>
                <c:pt idx="1">
                  <c:v>5.0458975037976233</c:v>
                </c:pt>
                <c:pt idx="2">
                  <c:v>4.3915730919104456</c:v>
                </c:pt>
                <c:pt idx="3">
                  <c:v>3.1520079944969117</c:v>
                </c:pt>
                <c:pt idx="4">
                  <c:v>3.4932184808709961</c:v>
                </c:pt>
                <c:pt idx="5">
                  <c:v>3.7362991265355747</c:v>
                </c:pt>
                <c:pt idx="6">
                  <c:v>2.309337085602472</c:v>
                </c:pt>
                <c:pt idx="7">
                  <c:v>2.6877386686150029</c:v>
                </c:pt>
                <c:pt idx="8">
                  <c:v>2.4998854057859097</c:v>
                </c:pt>
                <c:pt idx="9">
                  <c:v>1.4226565596051393</c:v>
                </c:pt>
                <c:pt idx="10">
                  <c:v>2.0999336409218534</c:v>
                </c:pt>
                <c:pt idx="11">
                  <c:v>1.953418716017945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429312"/>
        <c:axId val="363860480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Patient3_Healthy!$D$433:$D$444</c:f>
              <c:numCache>
                <c:formatCode>General</c:formatCode>
                <c:ptCount val="12"/>
                <c:pt idx="0">
                  <c:v>1.480295533536089</c:v>
                </c:pt>
                <c:pt idx="1">
                  <c:v>2.1077841375954418</c:v>
                </c:pt>
                <c:pt idx="2">
                  <c:v>2.5112651485254269</c:v>
                </c:pt>
                <c:pt idx="3">
                  <c:v>2.7747885656355309</c:v>
                </c:pt>
                <c:pt idx="4">
                  <c:v>1.801899754432353</c:v>
                </c:pt>
                <c:pt idx="5">
                  <c:v>3.3296939264995919</c:v>
                </c:pt>
                <c:pt idx="6">
                  <c:v>1.69534055623183</c:v>
                </c:pt>
                <c:pt idx="7">
                  <c:v>3.2046003404829828</c:v>
                </c:pt>
                <c:pt idx="8">
                  <c:v>2.4806455225448039</c:v>
                </c:pt>
                <c:pt idx="9">
                  <c:v>1.187855202027186</c:v>
                </c:pt>
                <c:pt idx="10">
                  <c:v>1.435756517938215</c:v>
                </c:pt>
                <c:pt idx="11">
                  <c:v>1.5903844935586731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Patient4_Healthy!$D$433:$D$444</c:f>
              <c:numCache>
                <c:formatCode>General</c:formatCode>
                <c:ptCount val="12"/>
                <c:pt idx="0">
                  <c:v>2.6725279023523352</c:v>
                </c:pt>
                <c:pt idx="1">
                  <c:v>4.5143227795217564</c:v>
                </c:pt>
                <c:pt idx="2">
                  <c:v>4.2581412898331976</c:v>
                </c:pt>
                <c:pt idx="3">
                  <c:v>3.3288511618435712</c:v>
                </c:pt>
                <c:pt idx="4">
                  <c:v>2.5304290701294172</c:v>
                </c:pt>
                <c:pt idx="5">
                  <c:v>2.7067361931706091</c:v>
                </c:pt>
                <c:pt idx="6">
                  <c:v>2.2401581078586279</c:v>
                </c:pt>
                <c:pt idx="7">
                  <c:v>1.6144392026313721</c:v>
                </c:pt>
                <c:pt idx="8">
                  <c:v>3.241057438320659</c:v>
                </c:pt>
                <c:pt idx="9">
                  <c:v>1.3304533797967599</c:v>
                </c:pt>
                <c:pt idx="10">
                  <c:v>3.067942687420957</c:v>
                </c:pt>
                <c:pt idx="11">
                  <c:v>2.410603693152475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Patient7_Healthy!$D$433:$D$444</c:f>
              <c:numCache>
                <c:formatCode>General</c:formatCode>
                <c:ptCount val="12"/>
                <c:pt idx="0">
                  <c:v>3.521577933949009</c:v>
                </c:pt>
                <c:pt idx="1">
                  <c:v>1.1704354401989621</c:v>
                </c:pt>
                <c:pt idx="2">
                  <c:v>8.6889187426272709</c:v>
                </c:pt>
                <c:pt idx="3">
                  <c:v>3.5706067279101972</c:v>
                </c:pt>
                <c:pt idx="4">
                  <c:v>2.6505036800540691</c:v>
                </c:pt>
                <c:pt idx="5">
                  <c:v>0.92218448708264367</c:v>
                </c:pt>
                <c:pt idx="6">
                  <c:v>3.0727713418612241</c:v>
                </c:pt>
                <c:pt idx="7">
                  <c:v>1.315951018372699</c:v>
                </c:pt>
                <c:pt idx="8">
                  <c:v>2.030142764069506</c:v>
                </c:pt>
                <c:pt idx="9">
                  <c:v>1.0230498174730771</c:v>
                </c:pt>
                <c:pt idx="10">
                  <c:v>1.903113138252541</c:v>
                </c:pt>
                <c:pt idx="11">
                  <c:v>1.535778473492474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Patient20_Healthy!$D$433:$D$444</c:f>
              <c:numCache>
                <c:formatCode>General</c:formatCode>
                <c:ptCount val="12"/>
                <c:pt idx="0">
                  <c:v>38.86540191673739</c:v>
                </c:pt>
                <c:pt idx="1">
                  <c:v>10.25523821574526</c:v>
                </c:pt>
                <c:pt idx="2">
                  <c:v>1.628527193527108</c:v>
                </c:pt>
                <c:pt idx="3">
                  <c:v>1.193384253857388</c:v>
                </c:pt>
                <c:pt idx="4">
                  <c:v>4.4402590998066369</c:v>
                </c:pt>
                <c:pt idx="5">
                  <c:v>5.0398687037117194</c:v>
                </c:pt>
                <c:pt idx="6">
                  <c:v>1.1161191913166331</c:v>
                </c:pt>
                <c:pt idx="7">
                  <c:v>5.2092213454621739</c:v>
                </c:pt>
                <c:pt idx="8">
                  <c:v>2.676993200799882</c:v>
                </c:pt>
                <c:pt idx="9">
                  <c:v>1.5669515444667279</c:v>
                </c:pt>
                <c:pt idx="10">
                  <c:v>1.4762465848537221</c:v>
                </c:pt>
                <c:pt idx="11">
                  <c:v>1.5420744990342721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Patient32_Healthy!$D$433:$D$444</c:f>
              <c:numCache>
                <c:formatCode>General</c:formatCode>
                <c:ptCount val="12"/>
                <c:pt idx="0">
                  <c:v>12.460051205941831</c:v>
                </c:pt>
                <c:pt idx="1">
                  <c:v>7.1817069459266962</c:v>
                </c:pt>
                <c:pt idx="2">
                  <c:v>4.871013085039225</c:v>
                </c:pt>
                <c:pt idx="3">
                  <c:v>4.8924092632378704</c:v>
                </c:pt>
                <c:pt idx="4">
                  <c:v>6.0430007999325053</c:v>
                </c:pt>
                <c:pt idx="5">
                  <c:v>6.6830123222133082</c:v>
                </c:pt>
                <c:pt idx="6">
                  <c:v>3.422296230744045</c:v>
                </c:pt>
                <c:pt idx="7">
                  <c:v>2.0944814361257871</c:v>
                </c:pt>
                <c:pt idx="8">
                  <c:v>2.0705881031947002</c:v>
                </c:pt>
                <c:pt idx="9">
                  <c:v>2.0049728542619452</c:v>
                </c:pt>
                <c:pt idx="10">
                  <c:v>2.61660927614383</c:v>
                </c:pt>
                <c:pt idx="11">
                  <c:v>2.6882524208518288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429312"/>
        <c:axId val="363860480"/>
      </c:scatterChart>
      <c:catAx>
        <c:axId val="364429312"/>
        <c:scaling>
          <c:orientation val="minMax"/>
        </c:scaling>
        <c:delete val="0"/>
        <c:axPos val="b"/>
        <c:majorTickMark val="none"/>
        <c:minorTickMark val="none"/>
        <c:tickLblPos val="nextTo"/>
        <c:crossAx val="363860480"/>
        <c:crosses val="autoZero"/>
        <c:auto val="1"/>
        <c:lblAlgn val="ctr"/>
        <c:lblOffset val="100"/>
        <c:noMultiLvlLbl val="0"/>
      </c:catAx>
      <c:valAx>
        <c:axId val="363860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64429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baseline="0"/>
              <a:t>Standing EO - Mean and STD</a:t>
            </a:r>
          </a:p>
          <a:p>
            <a:pPr>
              <a:defRPr/>
            </a:pPr>
            <a:r>
              <a:rPr lang="pt-PT" baseline="0"/>
              <a:t>Velocity COP Y</a:t>
            </a:r>
            <a:endParaRPr lang="pt-PT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 COP Y Mean Value (mm/s)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30'!$I$452:$I$463</c:f>
                <c:numCache>
                  <c:formatCode>General</c:formatCode>
                  <c:ptCount val="12"/>
                  <c:pt idx="0">
                    <c:v>10.745658413960795</c:v>
                  </c:pt>
                  <c:pt idx="1">
                    <c:v>5.3178285212405338</c:v>
                  </c:pt>
                  <c:pt idx="2">
                    <c:v>5.7923111977397213</c:v>
                  </c:pt>
                  <c:pt idx="3">
                    <c:v>2.6598933067553157</c:v>
                  </c:pt>
                  <c:pt idx="4">
                    <c:v>2.6933913801181291</c:v>
                  </c:pt>
                  <c:pt idx="5">
                    <c:v>3.6633015872525236</c:v>
                  </c:pt>
                  <c:pt idx="6">
                    <c:v>1.5017338441059924</c:v>
                  </c:pt>
                  <c:pt idx="7">
                    <c:v>1.8869785200410303</c:v>
                  </c:pt>
                  <c:pt idx="8">
                    <c:v>1.7317718389762635</c:v>
                  </c:pt>
                  <c:pt idx="9">
                    <c:v>1.528991275466226</c:v>
                  </c:pt>
                  <c:pt idx="10">
                    <c:v>1.9756847001938409</c:v>
                  </c:pt>
                  <c:pt idx="11">
                    <c:v>1.9151924544412686</c:v>
                  </c:pt>
                </c:numCache>
              </c:numRef>
            </c:plus>
            <c:minus>
              <c:numRef>
                <c:f>'Statistical Analysis over 30'!$I$452:$I$463</c:f>
                <c:numCache>
                  <c:formatCode>General</c:formatCode>
                  <c:ptCount val="12"/>
                  <c:pt idx="0">
                    <c:v>10.745658413960795</c:v>
                  </c:pt>
                  <c:pt idx="1">
                    <c:v>5.3178285212405338</c:v>
                  </c:pt>
                  <c:pt idx="2">
                    <c:v>5.7923111977397213</c:v>
                  </c:pt>
                  <c:pt idx="3">
                    <c:v>2.6598933067553157</c:v>
                  </c:pt>
                  <c:pt idx="4">
                    <c:v>2.6933913801181291</c:v>
                  </c:pt>
                  <c:pt idx="5">
                    <c:v>3.6633015872525236</c:v>
                  </c:pt>
                  <c:pt idx="6">
                    <c:v>1.5017338441059924</c:v>
                  </c:pt>
                  <c:pt idx="7">
                    <c:v>1.8869785200410303</c:v>
                  </c:pt>
                  <c:pt idx="8">
                    <c:v>1.7317718389762635</c:v>
                  </c:pt>
                  <c:pt idx="9">
                    <c:v>1.528991275466226</c:v>
                  </c:pt>
                  <c:pt idx="10">
                    <c:v>1.9756847001938409</c:v>
                  </c:pt>
                  <c:pt idx="11">
                    <c:v>1.9151924544412686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30'!$H$452:$H$463</c:f>
              <c:numCache>
                <c:formatCode>General</c:formatCode>
                <c:ptCount val="12"/>
                <c:pt idx="0">
                  <c:v>4.6645637094673855</c:v>
                </c:pt>
                <c:pt idx="1">
                  <c:v>-4.7225631418424827</c:v>
                </c:pt>
                <c:pt idx="2">
                  <c:v>0.14120630018209274</c:v>
                </c:pt>
                <c:pt idx="3">
                  <c:v>0.5063195734928847</c:v>
                </c:pt>
                <c:pt idx="4">
                  <c:v>-1.6515445076258537</c:v>
                </c:pt>
                <c:pt idx="5">
                  <c:v>1.0980986021146322</c:v>
                </c:pt>
                <c:pt idx="6">
                  <c:v>1.627490832125094</c:v>
                </c:pt>
                <c:pt idx="7">
                  <c:v>-1.7733383098434259</c:v>
                </c:pt>
                <c:pt idx="8">
                  <c:v>-1.1932147458040248</c:v>
                </c:pt>
                <c:pt idx="9">
                  <c:v>-0.43405345537724349</c:v>
                </c:pt>
                <c:pt idx="10">
                  <c:v>0.33737783399100102</c:v>
                </c:pt>
                <c:pt idx="11">
                  <c:v>0.1592164575758645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430336"/>
        <c:axId val="363862208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Patient3_Healthy!$E$433:$E$443</c:f>
              <c:numCache>
                <c:formatCode>General</c:formatCode>
                <c:ptCount val="11"/>
                <c:pt idx="0">
                  <c:v>-0.22231958912396799</c:v>
                </c:pt>
                <c:pt idx="1">
                  <c:v>-2.5499714135050069</c:v>
                </c:pt>
                <c:pt idx="2">
                  <c:v>0.90478827322735267</c:v>
                </c:pt>
                <c:pt idx="3">
                  <c:v>-0.95601426163256276</c:v>
                </c:pt>
                <c:pt idx="4">
                  <c:v>-0.31452534861678522</c:v>
                </c:pt>
                <c:pt idx="5">
                  <c:v>2.2751780214410471</c:v>
                </c:pt>
                <c:pt idx="6">
                  <c:v>1.448292718524665</c:v>
                </c:pt>
                <c:pt idx="7">
                  <c:v>-3.5098567224604138</c:v>
                </c:pt>
                <c:pt idx="8">
                  <c:v>-0.1266216865420339</c:v>
                </c:pt>
                <c:pt idx="9">
                  <c:v>1.7814607015590811</c:v>
                </c:pt>
                <c:pt idx="10">
                  <c:v>-2.5722691489250908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Patient4_Healthy!$E$433:$E$444</c:f>
              <c:numCache>
                <c:formatCode>General</c:formatCode>
                <c:ptCount val="12"/>
                <c:pt idx="0">
                  <c:v>-4.2999485691849424</c:v>
                </c:pt>
                <c:pt idx="1">
                  <c:v>-2.5188335578760759</c:v>
                </c:pt>
                <c:pt idx="2">
                  <c:v>-4.4829005784427114</c:v>
                </c:pt>
                <c:pt idx="3">
                  <c:v>4.3677242917757493</c:v>
                </c:pt>
                <c:pt idx="4">
                  <c:v>2.2565202070747499</c:v>
                </c:pt>
                <c:pt idx="5">
                  <c:v>-1.9551062690917009</c:v>
                </c:pt>
                <c:pt idx="6">
                  <c:v>0.71589043023454435</c:v>
                </c:pt>
                <c:pt idx="7">
                  <c:v>0.25491770567844069</c:v>
                </c:pt>
                <c:pt idx="8">
                  <c:v>-4.2339079138646492</c:v>
                </c:pt>
                <c:pt idx="9">
                  <c:v>-7.1049706624578171E-2</c:v>
                </c:pt>
                <c:pt idx="10">
                  <c:v>2.532726409833669</c:v>
                </c:pt>
                <c:pt idx="11">
                  <c:v>-3.0823142428372741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Patient7_Healthy!$E$433:$E$444</c:f>
              <c:numCache>
                <c:formatCode>General</c:formatCode>
                <c:ptCount val="12"/>
                <c:pt idx="0">
                  <c:v>-4.6788317844831528</c:v>
                </c:pt>
                <c:pt idx="1">
                  <c:v>1.4992622711966921</c:v>
                </c:pt>
                <c:pt idx="2">
                  <c:v>9.8839380389260452</c:v>
                </c:pt>
                <c:pt idx="3">
                  <c:v>-2.3274676206243088</c:v>
                </c:pt>
                <c:pt idx="4">
                  <c:v>-2.9375397110726378</c:v>
                </c:pt>
                <c:pt idx="5">
                  <c:v>-2.074014001619227</c:v>
                </c:pt>
                <c:pt idx="6">
                  <c:v>3.920311970340161</c:v>
                </c:pt>
                <c:pt idx="7">
                  <c:v>-0.81484377338772351</c:v>
                </c:pt>
                <c:pt idx="8">
                  <c:v>-0.5951190607289506</c:v>
                </c:pt>
                <c:pt idx="9">
                  <c:v>-1.3448614902512259</c:v>
                </c:pt>
                <c:pt idx="10">
                  <c:v>0.76723526802358355</c:v>
                </c:pt>
                <c:pt idx="11">
                  <c:v>0.83367412825588882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Patient20_Healthy!$E$433:$E$444</c:f>
              <c:numCache>
                <c:formatCode>General</c:formatCode>
                <c:ptCount val="12"/>
                <c:pt idx="0">
                  <c:v>17.07877760167619</c:v>
                </c:pt>
                <c:pt idx="1">
                  <c:v>-12.10360112377367</c:v>
                </c:pt>
                <c:pt idx="2">
                  <c:v>-2.892238450988605</c:v>
                </c:pt>
                <c:pt idx="3">
                  <c:v>-0.52660703309289569</c:v>
                </c:pt>
                <c:pt idx="4">
                  <c:v>-2.520714300689801</c:v>
                </c:pt>
                <c:pt idx="5">
                  <c:v>6.7976613806331239</c:v>
                </c:pt>
                <c:pt idx="6">
                  <c:v>-1.7127908511099851E-2</c:v>
                </c:pt>
                <c:pt idx="7">
                  <c:v>-4.0436262703858823</c:v>
                </c:pt>
                <c:pt idx="8">
                  <c:v>-0.8978233954639836</c:v>
                </c:pt>
                <c:pt idx="9">
                  <c:v>-0.24546445647449039</c:v>
                </c:pt>
                <c:pt idx="10">
                  <c:v>-0.54570369755634573</c:v>
                </c:pt>
                <c:pt idx="11">
                  <c:v>1.0019542921026201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Patient32_Healthy!$E$433:$E$444</c:f>
              <c:numCache>
                <c:formatCode>General</c:formatCode>
                <c:ptCount val="12"/>
                <c:pt idx="0">
                  <c:v>15.4451408884528</c:v>
                </c:pt>
                <c:pt idx="1">
                  <c:v>-7.9396718852543504</c:v>
                </c:pt>
                <c:pt idx="2">
                  <c:v>-2.7075557818116178</c:v>
                </c:pt>
                <c:pt idx="3">
                  <c:v>1.9739624910384419</c:v>
                </c:pt>
                <c:pt idx="4">
                  <c:v>-4.7414633848247956</c:v>
                </c:pt>
                <c:pt idx="5">
                  <c:v>0.44677387920991751</c:v>
                </c:pt>
                <c:pt idx="6">
                  <c:v>2.070086950037199</c:v>
                </c:pt>
                <c:pt idx="7">
                  <c:v>-0.75328248866154957</c:v>
                </c:pt>
                <c:pt idx="8">
                  <c:v>-0.1126016724205067</c:v>
                </c:pt>
                <c:pt idx="9">
                  <c:v>-2.2903523250950042</c:v>
                </c:pt>
                <c:pt idx="10">
                  <c:v>1.504900338579189</c:v>
                </c:pt>
                <c:pt idx="11">
                  <c:v>0.1517401256082847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430336"/>
        <c:axId val="363862208"/>
      </c:scatterChart>
      <c:catAx>
        <c:axId val="364430336"/>
        <c:scaling>
          <c:orientation val="minMax"/>
        </c:scaling>
        <c:delete val="0"/>
        <c:axPos val="b"/>
        <c:majorTickMark val="none"/>
        <c:minorTickMark val="none"/>
        <c:tickLblPos val="nextTo"/>
        <c:crossAx val="363862208"/>
        <c:crosses val="autoZero"/>
        <c:auto val="1"/>
        <c:lblAlgn val="ctr"/>
        <c:lblOffset val="100"/>
        <c:noMultiLvlLbl val="0"/>
      </c:catAx>
      <c:valAx>
        <c:axId val="363862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64430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baseline="0"/>
              <a:t>Standing  EO - Mean and STD</a:t>
            </a:r>
          </a:p>
          <a:p>
            <a:pPr>
              <a:defRPr/>
            </a:pPr>
            <a:r>
              <a:rPr lang="pt-PT" baseline="0"/>
              <a:t>Area</a:t>
            </a:r>
            <a:endParaRPr lang="pt-PT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267650088042815E-2"/>
          <c:y val="0.24641105941302791"/>
          <c:w val="0.665240041197382"/>
          <c:h val="0.51936858744929615"/>
        </c:manualLayout>
      </c:layout>
      <c:lineChart>
        <c:grouping val="standard"/>
        <c:varyColors val="0"/>
        <c:ser>
          <c:idx val="0"/>
          <c:order val="0"/>
          <c:tx>
            <c:v>Area Mean Value (mm)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30'!$N$451:$N$462</c:f>
                <c:numCache>
                  <c:formatCode>General</c:formatCode>
                  <c:ptCount val="12"/>
                  <c:pt idx="0">
                    <c:v>2528.03457841313</c:v>
                  </c:pt>
                  <c:pt idx="1">
                    <c:v>115.43242709035206</c:v>
                  </c:pt>
                  <c:pt idx="2">
                    <c:v>29.128674539400816</c:v>
                  </c:pt>
                  <c:pt idx="3">
                    <c:v>41.649787425356891</c:v>
                  </c:pt>
                  <c:pt idx="4">
                    <c:v>72.6785671710077</c:v>
                  </c:pt>
                  <c:pt idx="5">
                    <c:v>89.178738752962701</c:v>
                  </c:pt>
                  <c:pt idx="6">
                    <c:v>60.868188246674237</c:v>
                  </c:pt>
                  <c:pt idx="7">
                    <c:v>27.734505715138017</c:v>
                  </c:pt>
                  <c:pt idx="8">
                    <c:v>16.695287164658538</c:v>
                  </c:pt>
                  <c:pt idx="9">
                    <c:v>11.561499069045857</c:v>
                  </c:pt>
                  <c:pt idx="10">
                    <c:v>13.597775928690805</c:v>
                  </c:pt>
                  <c:pt idx="11">
                    <c:v>21.371332363411607</c:v>
                  </c:pt>
                </c:numCache>
              </c:numRef>
            </c:plus>
            <c:minus>
              <c:numRef>
                <c:f>'Statistical Analysis over 30'!$N$451:$N$462</c:f>
                <c:numCache>
                  <c:formatCode>General</c:formatCode>
                  <c:ptCount val="12"/>
                  <c:pt idx="0">
                    <c:v>2528.03457841313</c:v>
                  </c:pt>
                  <c:pt idx="1">
                    <c:v>115.43242709035206</c:v>
                  </c:pt>
                  <c:pt idx="2">
                    <c:v>29.128674539400816</c:v>
                  </c:pt>
                  <c:pt idx="3">
                    <c:v>41.649787425356891</c:v>
                  </c:pt>
                  <c:pt idx="4">
                    <c:v>72.6785671710077</c:v>
                  </c:pt>
                  <c:pt idx="5">
                    <c:v>89.178738752962701</c:v>
                  </c:pt>
                  <c:pt idx="6">
                    <c:v>60.868188246674237</c:v>
                  </c:pt>
                  <c:pt idx="7">
                    <c:v>27.734505715138017</c:v>
                  </c:pt>
                  <c:pt idx="8">
                    <c:v>16.695287164658538</c:v>
                  </c:pt>
                  <c:pt idx="9">
                    <c:v>11.561499069045857</c:v>
                  </c:pt>
                  <c:pt idx="10">
                    <c:v>13.597775928690805</c:v>
                  </c:pt>
                  <c:pt idx="11">
                    <c:v>21.371332363411607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30'!$M$428:$M$439</c:f>
              <c:numCache>
                <c:formatCode>General</c:formatCode>
                <c:ptCount val="12"/>
                <c:pt idx="0">
                  <c:v>838.45393599485692</c:v>
                </c:pt>
                <c:pt idx="1">
                  <c:v>220.90259981655436</c:v>
                </c:pt>
                <c:pt idx="2">
                  <c:v>172.98445765700853</c:v>
                </c:pt>
                <c:pt idx="3">
                  <c:v>153.2131701554855</c:v>
                </c:pt>
                <c:pt idx="4">
                  <c:v>169.64258812456825</c:v>
                </c:pt>
                <c:pt idx="5">
                  <c:v>122.77962898747887</c:v>
                </c:pt>
                <c:pt idx="6">
                  <c:v>110.54498569391778</c:v>
                </c:pt>
                <c:pt idx="7">
                  <c:v>129.59932896088731</c:v>
                </c:pt>
                <c:pt idx="8">
                  <c:v>138.13574304671118</c:v>
                </c:pt>
                <c:pt idx="9">
                  <c:v>170.5678698598243</c:v>
                </c:pt>
                <c:pt idx="10">
                  <c:v>137.91321160586531</c:v>
                </c:pt>
                <c:pt idx="11">
                  <c:v>89.424337935693586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431360"/>
        <c:axId val="364535808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Patient3_Healthy!$H$409:$H$420</c:f>
              <c:numCache>
                <c:formatCode>General</c:formatCode>
                <c:ptCount val="12"/>
                <c:pt idx="0">
                  <c:v>258.60294738695109</c:v>
                </c:pt>
                <c:pt idx="1">
                  <c:v>209.2833706136324</c:v>
                </c:pt>
                <c:pt idx="2">
                  <c:v>193.3046855601211</c:v>
                </c:pt>
                <c:pt idx="3">
                  <c:v>170.13733666854651</c:v>
                </c:pt>
                <c:pt idx="4">
                  <c:v>129.87863750930359</c:v>
                </c:pt>
                <c:pt idx="5">
                  <c:v>188.0593204945483</c:v>
                </c:pt>
                <c:pt idx="6">
                  <c:v>136.8184102769699</c:v>
                </c:pt>
                <c:pt idx="7">
                  <c:v>174.62468010331881</c:v>
                </c:pt>
                <c:pt idx="8">
                  <c:v>140.45208810205409</c:v>
                </c:pt>
                <c:pt idx="9">
                  <c:v>228.07500360054419</c:v>
                </c:pt>
                <c:pt idx="10">
                  <c:v>212.43970362088149</c:v>
                </c:pt>
                <c:pt idx="11">
                  <c:v>118.30886384143631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Patient4_Healthy!$H$409:$H$420</c:f>
              <c:numCache>
                <c:formatCode>General</c:formatCode>
                <c:ptCount val="12"/>
                <c:pt idx="0">
                  <c:v>171.59386092093729</c:v>
                </c:pt>
                <c:pt idx="1">
                  <c:v>167.8516758741016</c:v>
                </c:pt>
                <c:pt idx="2">
                  <c:v>93.515087008525668</c:v>
                </c:pt>
                <c:pt idx="3">
                  <c:v>172.54918557671701</c:v>
                </c:pt>
                <c:pt idx="4">
                  <c:v>189.9210160564206</c:v>
                </c:pt>
                <c:pt idx="5">
                  <c:v>109.5003130137387</c:v>
                </c:pt>
                <c:pt idx="6">
                  <c:v>138.68181762814621</c:v>
                </c:pt>
                <c:pt idx="7">
                  <c:v>96.518174338498198</c:v>
                </c:pt>
                <c:pt idx="8">
                  <c:v>115.87111360261081</c:v>
                </c:pt>
                <c:pt idx="9">
                  <c:v>53.925899515272889</c:v>
                </c:pt>
                <c:pt idx="10">
                  <c:v>135.8289204864835</c:v>
                </c:pt>
                <c:pt idx="11">
                  <c:v>96.02558831656404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Patient7_Healthy!$H$409:$H$420</c:f>
              <c:numCache>
                <c:formatCode>General</c:formatCode>
                <c:ptCount val="12"/>
                <c:pt idx="0">
                  <c:v>3058.7916295946029</c:v>
                </c:pt>
                <c:pt idx="1">
                  <c:v>367.81349570548991</c:v>
                </c:pt>
                <c:pt idx="2">
                  <c:v>121.4121041642906</c:v>
                </c:pt>
                <c:pt idx="3">
                  <c:v>183.05746176637129</c:v>
                </c:pt>
                <c:pt idx="4">
                  <c:v>157.45478617190949</c:v>
                </c:pt>
                <c:pt idx="5">
                  <c:v>64.643191849453302</c:v>
                </c:pt>
                <c:pt idx="6">
                  <c:v>112.86136981914569</c:v>
                </c:pt>
                <c:pt idx="7">
                  <c:v>138.61896808616899</c:v>
                </c:pt>
                <c:pt idx="8">
                  <c:v>198.7323452065578</c:v>
                </c:pt>
                <c:pt idx="9">
                  <c:v>121.2254966780982</c:v>
                </c:pt>
                <c:pt idx="10">
                  <c:v>142.0208613854104</c:v>
                </c:pt>
                <c:pt idx="11">
                  <c:v>98.703994416269367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Patient20_Healthy!$H$409:$H$420</c:f>
              <c:numCache>
                <c:formatCode>General</c:formatCode>
                <c:ptCount val="12"/>
                <c:pt idx="0">
                  <c:v>219.2700791670286</c:v>
                </c:pt>
                <c:pt idx="1">
                  <c:v>139.0091532583684</c:v>
                </c:pt>
                <c:pt idx="2">
                  <c:v>70.651527348449662</c:v>
                </c:pt>
                <c:pt idx="3">
                  <c:v>65.694416781380028</c:v>
                </c:pt>
                <c:pt idx="4">
                  <c:v>173.3322459420182</c:v>
                </c:pt>
                <c:pt idx="5">
                  <c:v>95.925327158897034</c:v>
                </c:pt>
                <c:pt idx="6">
                  <c:v>45.217368402923142</c:v>
                </c:pt>
                <c:pt idx="7">
                  <c:v>74.023574577472161</c:v>
                </c:pt>
                <c:pt idx="8">
                  <c:v>71.893131526129963</c:v>
                </c:pt>
                <c:pt idx="9">
                  <c:v>79.046430606811327</c:v>
                </c:pt>
                <c:pt idx="10">
                  <c:v>61.3633609306859</c:v>
                </c:pt>
                <c:pt idx="11">
                  <c:v>44.658905168504667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Patient32_Healthy!$H$409:$H$418</c:f>
              <c:numCache>
                <c:formatCode>General</c:formatCode>
                <c:ptCount val="10"/>
                <c:pt idx="0">
                  <c:v>484.01116290476489</c:v>
                </c:pt>
                <c:pt idx="1">
                  <c:v>220.55530363117941</c:v>
                </c:pt>
                <c:pt idx="2">
                  <c:v>386.03888420365553</c:v>
                </c:pt>
                <c:pt idx="3">
                  <c:v>174.62744998441269</c:v>
                </c:pt>
                <c:pt idx="4">
                  <c:v>197.62625494318951</c:v>
                </c:pt>
                <c:pt idx="5">
                  <c:v>155.76999242075701</c:v>
                </c:pt>
                <c:pt idx="6">
                  <c:v>119.145962342404</c:v>
                </c:pt>
                <c:pt idx="7">
                  <c:v>164.21124769897841</c:v>
                </c:pt>
                <c:pt idx="8">
                  <c:v>163.73003679620331</c:v>
                </c:pt>
                <c:pt idx="9">
                  <c:v>370.56651889839497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431360"/>
        <c:axId val="364535808"/>
      </c:scatterChart>
      <c:catAx>
        <c:axId val="364431360"/>
        <c:scaling>
          <c:orientation val="minMax"/>
        </c:scaling>
        <c:delete val="0"/>
        <c:axPos val="b"/>
        <c:majorTickMark val="none"/>
        <c:minorTickMark val="none"/>
        <c:tickLblPos val="nextTo"/>
        <c:crossAx val="364535808"/>
        <c:crosses val="autoZero"/>
        <c:auto val="1"/>
        <c:lblAlgn val="ctr"/>
        <c:lblOffset val="100"/>
        <c:noMultiLvlLbl val="0"/>
      </c:catAx>
      <c:valAx>
        <c:axId val="364535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4431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752034951327283"/>
          <c:y val="0.30767507754712475"/>
          <c:w val="0.26247965048672711"/>
          <c:h val="0.4109753042233357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baseline="0"/>
              <a:t>Reach L - Mean and STD</a:t>
            </a:r>
          </a:p>
          <a:p>
            <a:pPr>
              <a:defRPr/>
            </a:pPr>
            <a:r>
              <a:rPr lang="pt-PT" baseline="0"/>
              <a:t>STD COP X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COP X STD Mean Value (mm)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30'!$C$475:$C$481</c:f>
                <c:numCache>
                  <c:formatCode>General</c:formatCode>
                  <c:ptCount val="7"/>
                  <c:pt idx="0">
                    <c:v>8.1817507222448569</c:v>
                  </c:pt>
                  <c:pt idx="1">
                    <c:v>14.177397188230595</c:v>
                  </c:pt>
                  <c:pt idx="2">
                    <c:v>7.2919140951184893</c:v>
                  </c:pt>
                  <c:pt idx="3">
                    <c:v>11.286487437119129</c:v>
                  </c:pt>
                  <c:pt idx="4">
                    <c:v>8.0233118975153559</c:v>
                  </c:pt>
                  <c:pt idx="5">
                    <c:v>69.607603124459345</c:v>
                  </c:pt>
                  <c:pt idx="6">
                    <c:v>35.81555983019954</c:v>
                  </c:pt>
                </c:numCache>
              </c:numRef>
            </c:plus>
            <c:minus>
              <c:numRef>
                <c:f>'Statistical Analysis over 30'!$C$475:$C$481</c:f>
                <c:numCache>
                  <c:formatCode>General</c:formatCode>
                  <c:ptCount val="7"/>
                  <c:pt idx="0">
                    <c:v>8.1817507222448569</c:v>
                  </c:pt>
                  <c:pt idx="1">
                    <c:v>14.177397188230595</c:v>
                  </c:pt>
                  <c:pt idx="2">
                    <c:v>7.2919140951184893</c:v>
                  </c:pt>
                  <c:pt idx="3">
                    <c:v>11.286487437119129</c:v>
                  </c:pt>
                  <c:pt idx="4">
                    <c:v>8.0233118975153559</c:v>
                  </c:pt>
                  <c:pt idx="5">
                    <c:v>69.607603124459345</c:v>
                  </c:pt>
                  <c:pt idx="6">
                    <c:v>35.81555983019954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30'!$A$475:$A$481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30'!$B$475:$B$481</c:f>
              <c:numCache>
                <c:formatCode>General</c:formatCode>
                <c:ptCount val="7"/>
                <c:pt idx="0">
                  <c:v>10.260881187685721</c:v>
                </c:pt>
                <c:pt idx="1">
                  <c:v>18.56693587170458</c:v>
                </c:pt>
                <c:pt idx="2">
                  <c:v>9.8723486700876286</c:v>
                </c:pt>
                <c:pt idx="3">
                  <c:v>16.425524235238054</c:v>
                </c:pt>
                <c:pt idx="4">
                  <c:v>7.5690769349146549</c:v>
                </c:pt>
                <c:pt idx="5">
                  <c:v>50.630138210098238</c:v>
                </c:pt>
                <c:pt idx="6">
                  <c:v>27.89662558422075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432384"/>
        <c:axId val="364537536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Patient3_Healthy!$B$456:$B$457</c:f>
              <c:numCache>
                <c:formatCode>General</c:formatCode>
                <c:ptCount val="2"/>
                <c:pt idx="0">
                  <c:v>13.13304792116111</c:v>
                </c:pt>
                <c:pt idx="1">
                  <c:v>8.911993162377561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Patient4_Healthy!$B$456:$B$459</c:f>
              <c:numCache>
                <c:formatCode>General</c:formatCode>
                <c:ptCount val="4"/>
                <c:pt idx="0">
                  <c:v>3.5962743593784401</c:v>
                </c:pt>
                <c:pt idx="1">
                  <c:v>39.994996808673001</c:v>
                </c:pt>
                <c:pt idx="2">
                  <c:v>13.511413516680641</c:v>
                </c:pt>
                <c:pt idx="3">
                  <c:v>26.361879877639609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Patient7_Healthy!$B$456:$B$462</c:f>
              <c:numCache>
                <c:formatCode>General</c:formatCode>
                <c:ptCount val="7"/>
                <c:pt idx="0">
                  <c:v>10.15839735351963</c:v>
                </c:pt>
                <c:pt idx="1">
                  <c:v>10.64006771587726</c:v>
                </c:pt>
                <c:pt idx="2">
                  <c:v>3.0584616521756951</c:v>
                </c:pt>
                <c:pt idx="3">
                  <c:v>4.1541672378815919</c:v>
                </c:pt>
                <c:pt idx="4">
                  <c:v>13.24241518522247</c:v>
                </c:pt>
                <c:pt idx="5">
                  <c:v>99.850146401545345</c:v>
                </c:pt>
                <c:pt idx="6">
                  <c:v>53.222050812147359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Patient20_Healthy!$B$456:$B$462</c:f>
              <c:numCache>
                <c:formatCode>General</c:formatCode>
                <c:ptCount val="7"/>
                <c:pt idx="0">
                  <c:v>2.0225163703174638</c:v>
                </c:pt>
                <c:pt idx="1">
                  <c:v>7.1206130712532669</c:v>
                </c:pt>
                <c:pt idx="2">
                  <c:v>18.34468663812704</c:v>
                </c:pt>
                <c:pt idx="3">
                  <c:v>18.760525590192959</c:v>
                </c:pt>
                <c:pt idx="4">
                  <c:v>1.8957386846068409</c:v>
                </c:pt>
                <c:pt idx="5">
                  <c:v>1.410130018651137</c:v>
                </c:pt>
                <c:pt idx="6">
                  <c:v>2.5712003562941388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Patient32_Healthy!$B$456:$B$458</c:f>
              <c:numCache>
                <c:formatCode>General</c:formatCode>
                <c:ptCount val="3"/>
                <c:pt idx="0">
                  <c:v>22.394169934051959</c:v>
                </c:pt>
                <c:pt idx="1">
                  <c:v>26.167008600341809</c:v>
                </c:pt>
                <c:pt idx="2">
                  <c:v>4.574832873367134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432384"/>
        <c:axId val="364537536"/>
      </c:scatterChart>
      <c:catAx>
        <c:axId val="364432384"/>
        <c:scaling>
          <c:orientation val="minMax"/>
        </c:scaling>
        <c:delete val="0"/>
        <c:axPos val="b"/>
        <c:majorTickMark val="none"/>
        <c:minorTickMark val="none"/>
        <c:tickLblPos val="nextTo"/>
        <c:crossAx val="364537536"/>
        <c:crosses val="autoZero"/>
        <c:auto val="1"/>
        <c:lblAlgn val="ctr"/>
        <c:lblOffset val="100"/>
        <c:noMultiLvlLbl val="0"/>
      </c:catAx>
      <c:valAx>
        <c:axId val="364537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4432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baseline="0"/>
              <a:t>Reach L - Mean and STD</a:t>
            </a:r>
          </a:p>
          <a:p>
            <a:pPr>
              <a:defRPr/>
            </a:pPr>
            <a:r>
              <a:rPr lang="pt-PT" baseline="0"/>
              <a:t>Velocity COP X</a:t>
            </a:r>
            <a:endParaRPr lang="pt-P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 COP X Mean Value (mm/s)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30'!$E$475:$E$481</c:f>
                <c:numCache>
                  <c:formatCode>General</c:formatCode>
                  <c:ptCount val="7"/>
                  <c:pt idx="0">
                    <c:v>22.538571782566564</c:v>
                  </c:pt>
                  <c:pt idx="1">
                    <c:v>59.971505723472845</c:v>
                  </c:pt>
                  <c:pt idx="2">
                    <c:v>35.614796324106997</c:v>
                  </c:pt>
                  <c:pt idx="3">
                    <c:v>41.270231860768881</c:v>
                  </c:pt>
                  <c:pt idx="4">
                    <c:v>39.554584800301143</c:v>
                  </c:pt>
                  <c:pt idx="5">
                    <c:v>136.98186513404434</c:v>
                  </c:pt>
                  <c:pt idx="6">
                    <c:v>109.38667589951355</c:v>
                  </c:pt>
                </c:numCache>
              </c:numRef>
            </c:plus>
            <c:minus>
              <c:numRef>
                <c:f>'Statistical Analysis over 30'!$E$475:$E$481</c:f>
                <c:numCache>
                  <c:formatCode>General</c:formatCode>
                  <c:ptCount val="7"/>
                  <c:pt idx="0">
                    <c:v>22.538571782566564</c:v>
                  </c:pt>
                  <c:pt idx="1">
                    <c:v>59.971505723472845</c:v>
                  </c:pt>
                  <c:pt idx="2">
                    <c:v>35.614796324106997</c:v>
                  </c:pt>
                  <c:pt idx="3">
                    <c:v>41.270231860768881</c:v>
                  </c:pt>
                  <c:pt idx="4">
                    <c:v>39.554584800301143</c:v>
                  </c:pt>
                  <c:pt idx="5">
                    <c:v>136.98186513404434</c:v>
                  </c:pt>
                  <c:pt idx="6">
                    <c:v>109.38667589951355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30'!$A$475:$A$481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30'!$D$475:$D$481</c:f>
              <c:numCache>
                <c:formatCode>General</c:formatCode>
                <c:ptCount val="7"/>
                <c:pt idx="0">
                  <c:v>-16.246375154107529</c:v>
                </c:pt>
                <c:pt idx="1">
                  <c:v>-5.9640061209078468</c:v>
                </c:pt>
                <c:pt idx="2">
                  <c:v>-7.7147454147328967</c:v>
                </c:pt>
                <c:pt idx="3">
                  <c:v>34.822560939197082</c:v>
                </c:pt>
                <c:pt idx="4">
                  <c:v>24.480610938439522</c:v>
                </c:pt>
                <c:pt idx="5">
                  <c:v>-99.592009566234424</c:v>
                </c:pt>
                <c:pt idx="6">
                  <c:v>70.892368630887887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771328"/>
        <c:axId val="364539264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Patient3_Healthy!$C$456:$C$457</c:f>
              <c:numCache>
                <c:formatCode>General</c:formatCode>
                <c:ptCount val="2"/>
                <c:pt idx="0">
                  <c:v>-31.560491047549739</c:v>
                </c:pt>
                <c:pt idx="1">
                  <c:v>3.1592771645512272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Patient4_Healthy!$C$456:$C$459</c:f>
              <c:numCache>
                <c:formatCode>General</c:formatCode>
                <c:ptCount val="4"/>
                <c:pt idx="0">
                  <c:v>14.337843465151209</c:v>
                </c:pt>
                <c:pt idx="1">
                  <c:v>-110.1193557297254</c:v>
                </c:pt>
                <c:pt idx="2">
                  <c:v>32.418718225821387</c:v>
                </c:pt>
                <c:pt idx="3">
                  <c:v>58.719458502854053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Patient7_Healthy!$C$456:$C$462</c:f>
              <c:numCache>
                <c:formatCode>General</c:formatCode>
                <c:ptCount val="7"/>
                <c:pt idx="0">
                  <c:v>-14.864324821002899</c:v>
                </c:pt>
                <c:pt idx="1">
                  <c:v>31.741445513190559</c:v>
                </c:pt>
                <c:pt idx="2">
                  <c:v>5.9299178353152602</c:v>
                </c:pt>
                <c:pt idx="3">
                  <c:v>-12.83213033558614</c:v>
                </c:pt>
                <c:pt idx="4">
                  <c:v>52.449926077750803</c:v>
                </c:pt>
                <c:pt idx="5">
                  <c:v>-196.45281530209829</c:v>
                </c:pt>
                <c:pt idx="6">
                  <c:v>148.24042893088901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Patient20_Healthy!$C$456:$C$462</c:f>
              <c:numCache>
                <c:formatCode>General</c:formatCode>
                <c:ptCount val="7"/>
                <c:pt idx="0">
                  <c:v>-5.5793590711059551</c:v>
                </c:pt>
                <c:pt idx="1">
                  <c:v>8.7371490593239756</c:v>
                </c:pt>
                <c:pt idx="2">
                  <c:v>-51.371723857091752</c:v>
                </c:pt>
                <c:pt idx="3">
                  <c:v>58.580354650323351</c:v>
                </c:pt>
                <c:pt idx="4">
                  <c:v>-3.4887042008717559</c:v>
                </c:pt>
                <c:pt idx="5">
                  <c:v>-2.731203830370569</c:v>
                </c:pt>
                <c:pt idx="6">
                  <c:v>-6.4556916691132464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Patient32_Healthy!$C$456:$C$458</c:f>
              <c:numCache>
                <c:formatCode>General</c:formatCode>
                <c:ptCount val="3"/>
                <c:pt idx="0">
                  <c:v>-43.565544296030247</c:v>
                </c:pt>
                <c:pt idx="1">
                  <c:v>36.661453388120407</c:v>
                </c:pt>
                <c:pt idx="2">
                  <c:v>-17.83589386297648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771328"/>
        <c:axId val="364539264"/>
      </c:scatterChart>
      <c:catAx>
        <c:axId val="364771328"/>
        <c:scaling>
          <c:orientation val="minMax"/>
        </c:scaling>
        <c:delete val="0"/>
        <c:axPos val="b"/>
        <c:majorTickMark val="none"/>
        <c:minorTickMark val="none"/>
        <c:tickLblPos val="nextTo"/>
        <c:crossAx val="364539264"/>
        <c:crosses val="autoZero"/>
        <c:auto val="1"/>
        <c:lblAlgn val="ctr"/>
        <c:lblOffset val="100"/>
        <c:noMultiLvlLbl val="0"/>
      </c:catAx>
      <c:valAx>
        <c:axId val="364539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4771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baseline="0"/>
              <a:t>Reach L - Mean and STD</a:t>
            </a:r>
          </a:p>
          <a:p>
            <a:pPr>
              <a:defRPr/>
            </a:pPr>
            <a:r>
              <a:rPr lang="pt-PT" baseline="0"/>
              <a:t>STD COP Y</a:t>
            </a:r>
            <a:endParaRPr lang="pt-PT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 COP Y Mean Value (mm)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30'!$G$475:$G$481</c:f>
                <c:numCache>
                  <c:formatCode>General</c:formatCode>
                  <c:ptCount val="7"/>
                  <c:pt idx="0">
                    <c:v>12.486660655617998</c:v>
                  </c:pt>
                  <c:pt idx="1">
                    <c:v>12.972740313862703</c:v>
                  </c:pt>
                  <c:pt idx="2">
                    <c:v>4.7322952021919162</c:v>
                  </c:pt>
                  <c:pt idx="3">
                    <c:v>16.996038799199713</c:v>
                  </c:pt>
                  <c:pt idx="4">
                    <c:v>1.4180530428769553</c:v>
                  </c:pt>
                  <c:pt idx="5">
                    <c:v>64.91616238644562</c:v>
                  </c:pt>
                  <c:pt idx="6">
                    <c:v>34.715730326011268</c:v>
                  </c:pt>
                </c:numCache>
              </c:numRef>
            </c:plus>
            <c:minus>
              <c:numRef>
                <c:f>'Statistical Analysis over 30'!$G$475:$G$481</c:f>
                <c:numCache>
                  <c:formatCode>General</c:formatCode>
                  <c:ptCount val="7"/>
                  <c:pt idx="0">
                    <c:v>12.486660655617998</c:v>
                  </c:pt>
                  <c:pt idx="1">
                    <c:v>12.972740313862703</c:v>
                  </c:pt>
                  <c:pt idx="2">
                    <c:v>4.7322952021919162</c:v>
                  </c:pt>
                  <c:pt idx="3">
                    <c:v>16.996038799199713</c:v>
                  </c:pt>
                  <c:pt idx="4">
                    <c:v>1.4180530428769553</c:v>
                  </c:pt>
                  <c:pt idx="5">
                    <c:v>64.91616238644562</c:v>
                  </c:pt>
                  <c:pt idx="6">
                    <c:v>34.715730326011268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30'!$A$475:$A$481</c:f>
              <c:strCache>
                <c:ptCount val="7"/>
                <c:pt idx="0">
                  <c:v>[0-1] s</c:v>
                </c:pt>
                <c:pt idx="1">
                  <c:v>[1-2] s</c:v>
                </c:pt>
                <c:pt idx="2">
                  <c:v>[2-3] s</c:v>
                </c:pt>
                <c:pt idx="3">
                  <c:v>[3-4] s</c:v>
                </c:pt>
                <c:pt idx="4">
                  <c:v>[4-5] s</c:v>
                </c:pt>
                <c:pt idx="5">
                  <c:v>[5-6] s</c:v>
                </c:pt>
                <c:pt idx="6">
                  <c:v>[6-7] s</c:v>
                </c:pt>
              </c:strCache>
            </c:strRef>
          </c:cat>
          <c:val>
            <c:numRef>
              <c:f>'Statistical Analysis over 30'!$F$475:$F$481</c:f>
              <c:numCache>
                <c:formatCode>General</c:formatCode>
                <c:ptCount val="7"/>
                <c:pt idx="0">
                  <c:v>12.07865148249854</c:v>
                </c:pt>
                <c:pt idx="1">
                  <c:v>18.006916763738559</c:v>
                </c:pt>
                <c:pt idx="2">
                  <c:v>7.2327390649985848</c:v>
                </c:pt>
                <c:pt idx="3">
                  <c:v>13.799327632993119</c:v>
                </c:pt>
                <c:pt idx="4">
                  <c:v>5.3607347864853114</c:v>
                </c:pt>
                <c:pt idx="5">
                  <c:v>50.32595927323262</c:v>
                </c:pt>
                <c:pt idx="6">
                  <c:v>30.403797267408208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051904"/>
        <c:axId val="364540992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Patient3_Healthy!$D$456:$D$457</c:f>
              <c:numCache>
                <c:formatCode>General</c:formatCode>
                <c:ptCount val="2"/>
                <c:pt idx="0">
                  <c:v>16.92352742455309</c:v>
                </c:pt>
                <c:pt idx="1">
                  <c:v>13.923618310858281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Patient4_Healthy!$D$456:$D$459</c:f>
              <c:numCache>
                <c:formatCode>General</c:formatCode>
                <c:ptCount val="4"/>
                <c:pt idx="0">
                  <c:v>1.539395798699853</c:v>
                </c:pt>
                <c:pt idx="1">
                  <c:v>37.015881709504548</c:v>
                </c:pt>
                <c:pt idx="2">
                  <c:v>10.847512817061491</c:v>
                </c:pt>
                <c:pt idx="3">
                  <c:v>33.400514762730623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Patient7_Healthy!$D$456:$D$462</c:f>
              <c:numCache>
                <c:formatCode>General</c:formatCode>
                <c:ptCount val="7"/>
                <c:pt idx="0">
                  <c:v>9.3313650785484068</c:v>
                </c:pt>
                <c:pt idx="1">
                  <c:v>9.1122066701274207</c:v>
                </c:pt>
                <c:pt idx="2">
                  <c:v>1.8327434731735031</c:v>
                </c:pt>
                <c:pt idx="3">
                  <c:v>3.1558626706611368</c:v>
                </c:pt>
                <c:pt idx="4">
                  <c:v>4.3580198637847936</c:v>
                </c:pt>
                <c:pt idx="5">
                  <c:v>96.228617905295422</c:v>
                </c:pt>
                <c:pt idx="6">
                  <c:v>54.951525594774253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Patient20_Healthy!$D$456:$D$462</c:f>
              <c:numCache>
                <c:formatCode>General</c:formatCode>
                <c:ptCount val="7"/>
                <c:pt idx="0">
                  <c:v>1.367311273990357</c:v>
                </c:pt>
                <c:pt idx="1">
                  <c:v>5.0452884233519404</c:v>
                </c:pt>
                <c:pt idx="2">
                  <c:v>11.543229697738999</c:v>
                </c:pt>
                <c:pt idx="3">
                  <c:v>4.8416054655875982</c:v>
                </c:pt>
                <c:pt idx="4">
                  <c:v>6.3634497091858284</c:v>
                </c:pt>
                <c:pt idx="5">
                  <c:v>4.4233006411698126</c:v>
                </c:pt>
                <c:pt idx="6">
                  <c:v>5.8560689400421628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Patient32_Healthy!$D$456:$D$458</c:f>
              <c:numCache>
                <c:formatCode>General</c:formatCode>
                <c:ptCount val="3"/>
                <c:pt idx="0">
                  <c:v>31.231657836700979</c:v>
                </c:pt>
                <c:pt idx="1">
                  <c:v>24.937588704850612</c:v>
                </c:pt>
                <c:pt idx="2">
                  <c:v>4.7074702720203474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051904"/>
        <c:axId val="364540992"/>
      </c:scatterChart>
      <c:catAx>
        <c:axId val="365051904"/>
        <c:scaling>
          <c:orientation val="minMax"/>
        </c:scaling>
        <c:delete val="0"/>
        <c:axPos val="b"/>
        <c:majorTickMark val="none"/>
        <c:minorTickMark val="none"/>
        <c:tickLblPos val="nextTo"/>
        <c:crossAx val="364540992"/>
        <c:crosses val="autoZero"/>
        <c:auto val="1"/>
        <c:lblAlgn val="ctr"/>
        <c:lblOffset val="100"/>
        <c:noMultiLvlLbl val="0"/>
      </c:catAx>
      <c:valAx>
        <c:axId val="364540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65051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baseline="0"/>
              <a:t>Standing EO - Mean and STD</a:t>
            </a:r>
          </a:p>
          <a:p>
            <a:pPr>
              <a:defRPr/>
            </a:pPr>
            <a:r>
              <a:rPr lang="pt-PT" baseline="0"/>
              <a:t>Velocity COP Y</a:t>
            </a:r>
            <a:endParaRPr lang="pt-PT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Velocity COP Y Mean Value (mm/s)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30'!$I$452:$I$463</c:f>
                <c:numCache>
                  <c:formatCode>General</c:formatCode>
                  <c:ptCount val="12"/>
                  <c:pt idx="0">
                    <c:v>10.745658413960795</c:v>
                  </c:pt>
                  <c:pt idx="1">
                    <c:v>5.3178285212405338</c:v>
                  </c:pt>
                  <c:pt idx="2">
                    <c:v>5.7923111977397213</c:v>
                  </c:pt>
                  <c:pt idx="3">
                    <c:v>2.6598933067553157</c:v>
                  </c:pt>
                  <c:pt idx="4">
                    <c:v>2.6933913801181291</c:v>
                  </c:pt>
                  <c:pt idx="5">
                    <c:v>3.6633015872525236</c:v>
                  </c:pt>
                  <c:pt idx="6">
                    <c:v>1.5017338441059924</c:v>
                  </c:pt>
                  <c:pt idx="7">
                    <c:v>1.8869785200410303</c:v>
                  </c:pt>
                  <c:pt idx="8">
                    <c:v>1.7317718389762635</c:v>
                  </c:pt>
                  <c:pt idx="9">
                    <c:v>1.528991275466226</c:v>
                  </c:pt>
                  <c:pt idx="10">
                    <c:v>1.9756847001938409</c:v>
                  </c:pt>
                  <c:pt idx="11">
                    <c:v>1.9151924544412686</c:v>
                  </c:pt>
                </c:numCache>
              </c:numRef>
            </c:plus>
            <c:minus>
              <c:numRef>
                <c:f>'Statistical Analysis over 30'!$I$452:$I$463</c:f>
                <c:numCache>
                  <c:formatCode>General</c:formatCode>
                  <c:ptCount val="12"/>
                  <c:pt idx="0">
                    <c:v>10.745658413960795</c:v>
                  </c:pt>
                  <c:pt idx="1">
                    <c:v>5.3178285212405338</c:v>
                  </c:pt>
                  <c:pt idx="2">
                    <c:v>5.7923111977397213</c:v>
                  </c:pt>
                  <c:pt idx="3">
                    <c:v>2.6598933067553157</c:v>
                  </c:pt>
                  <c:pt idx="4">
                    <c:v>2.6933913801181291</c:v>
                  </c:pt>
                  <c:pt idx="5">
                    <c:v>3.6633015872525236</c:v>
                  </c:pt>
                  <c:pt idx="6">
                    <c:v>1.5017338441059924</c:v>
                  </c:pt>
                  <c:pt idx="7">
                    <c:v>1.8869785200410303</c:v>
                  </c:pt>
                  <c:pt idx="8">
                    <c:v>1.7317718389762635</c:v>
                  </c:pt>
                  <c:pt idx="9">
                    <c:v>1.528991275466226</c:v>
                  </c:pt>
                  <c:pt idx="10">
                    <c:v>1.9756847001938409</c:v>
                  </c:pt>
                  <c:pt idx="11">
                    <c:v>1.9151924544412686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30'!$H$452:$H$463</c:f>
              <c:numCache>
                <c:formatCode>General</c:formatCode>
                <c:ptCount val="12"/>
                <c:pt idx="0">
                  <c:v>4.6645637094673855</c:v>
                </c:pt>
                <c:pt idx="1">
                  <c:v>-4.7225631418424827</c:v>
                </c:pt>
                <c:pt idx="2">
                  <c:v>0.14120630018209274</c:v>
                </c:pt>
                <c:pt idx="3">
                  <c:v>0.5063195734928847</c:v>
                </c:pt>
                <c:pt idx="4">
                  <c:v>-1.6515445076258537</c:v>
                </c:pt>
                <c:pt idx="5">
                  <c:v>1.0980986021146322</c:v>
                </c:pt>
                <c:pt idx="6">
                  <c:v>1.627490832125094</c:v>
                </c:pt>
                <c:pt idx="7">
                  <c:v>-1.7733383098434259</c:v>
                </c:pt>
                <c:pt idx="8">
                  <c:v>-1.1932147458040248</c:v>
                </c:pt>
                <c:pt idx="9">
                  <c:v>-0.43405345537724349</c:v>
                </c:pt>
                <c:pt idx="10">
                  <c:v>0.33737783399100102</c:v>
                </c:pt>
                <c:pt idx="11">
                  <c:v>0.1592164575758645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052928"/>
        <c:axId val="364542720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Patient3_Healthy!$E$433:$E$443</c:f>
              <c:numCache>
                <c:formatCode>General</c:formatCode>
                <c:ptCount val="11"/>
                <c:pt idx="0">
                  <c:v>-0.22231958912396799</c:v>
                </c:pt>
                <c:pt idx="1">
                  <c:v>-2.5499714135050069</c:v>
                </c:pt>
                <c:pt idx="2">
                  <c:v>0.90478827322735267</c:v>
                </c:pt>
                <c:pt idx="3">
                  <c:v>-0.95601426163256276</c:v>
                </c:pt>
                <c:pt idx="4">
                  <c:v>-0.31452534861678522</c:v>
                </c:pt>
                <c:pt idx="5">
                  <c:v>2.2751780214410471</c:v>
                </c:pt>
                <c:pt idx="6">
                  <c:v>1.448292718524665</c:v>
                </c:pt>
                <c:pt idx="7">
                  <c:v>-3.5098567224604138</c:v>
                </c:pt>
                <c:pt idx="8">
                  <c:v>-0.1266216865420339</c:v>
                </c:pt>
                <c:pt idx="9">
                  <c:v>1.7814607015590811</c:v>
                </c:pt>
                <c:pt idx="10">
                  <c:v>-2.5722691489250908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Patient4_Healthy!$E$433:$E$444</c:f>
              <c:numCache>
                <c:formatCode>General</c:formatCode>
                <c:ptCount val="12"/>
                <c:pt idx="0">
                  <c:v>-4.2999485691849424</c:v>
                </c:pt>
                <c:pt idx="1">
                  <c:v>-2.5188335578760759</c:v>
                </c:pt>
                <c:pt idx="2">
                  <c:v>-4.4829005784427114</c:v>
                </c:pt>
                <c:pt idx="3">
                  <c:v>4.3677242917757493</c:v>
                </c:pt>
                <c:pt idx="4">
                  <c:v>2.2565202070747499</c:v>
                </c:pt>
                <c:pt idx="5">
                  <c:v>-1.9551062690917009</c:v>
                </c:pt>
                <c:pt idx="6">
                  <c:v>0.71589043023454435</c:v>
                </c:pt>
                <c:pt idx="7">
                  <c:v>0.25491770567844069</c:v>
                </c:pt>
                <c:pt idx="8">
                  <c:v>-4.2339079138646492</c:v>
                </c:pt>
                <c:pt idx="9">
                  <c:v>-7.1049706624578171E-2</c:v>
                </c:pt>
                <c:pt idx="10">
                  <c:v>2.532726409833669</c:v>
                </c:pt>
                <c:pt idx="11">
                  <c:v>-3.0823142428372741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Patient7_Healthy!$E$433:$E$444</c:f>
              <c:numCache>
                <c:formatCode>General</c:formatCode>
                <c:ptCount val="12"/>
                <c:pt idx="0">
                  <c:v>-4.6788317844831528</c:v>
                </c:pt>
                <c:pt idx="1">
                  <c:v>1.4992622711966921</c:v>
                </c:pt>
                <c:pt idx="2">
                  <c:v>9.8839380389260452</c:v>
                </c:pt>
                <c:pt idx="3">
                  <c:v>-2.3274676206243088</c:v>
                </c:pt>
                <c:pt idx="4">
                  <c:v>-2.9375397110726378</c:v>
                </c:pt>
                <c:pt idx="5">
                  <c:v>-2.074014001619227</c:v>
                </c:pt>
                <c:pt idx="6">
                  <c:v>3.920311970340161</c:v>
                </c:pt>
                <c:pt idx="7">
                  <c:v>-0.81484377338772351</c:v>
                </c:pt>
                <c:pt idx="8">
                  <c:v>-0.5951190607289506</c:v>
                </c:pt>
                <c:pt idx="9">
                  <c:v>-1.3448614902512259</c:v>
                </c:pt>
                <c:pt idx="10">
                  <c:v>0.76723526802358355</c:v>
                </c:pt>
                <c:pt idx="11">
                  <c:v>0.83367412825588882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Patient20_Healthy!$E$433:$E$444</c:f>
              <c:numCache>
                <c:formatCode>General</c:formatCode>
                <c:ptCount val="12"/>
                <c:pt idx="0">
                  <c:v>17.07877760167619</c:v>
                </c:pt>
                <c:pt idx="1">
                  <c:v>-12.10360112377367</c:v>
                </c:pt>
                <c:pt idx="2">
                  <c:v>-2.892238450988605</c:v>
                </c:pt>
                <c:pt idx="3">
                  <c:v>-0.52660703309289569</c:v>
                </c:pt>
                <c:pt idx="4">
                  <c:v>-2.520714300689801</c:v>
                </c:pt>
                <c:pt idx="5">
                  <c:v>6.7976613806331239</c:v>
                </c:pt>
                <c:pt idx="6">
                  <c:v>-1.7127908511099851E-2</c:v>
                </c:pt>
                <c:pt idx="7">
                  <c:v>-4.0436262703858823</c:v>
                </c:pt>
                <c:pt idx="8">
                  <c:v>-0.8978233954639836</c:v>
                </c:pt>
                <c:pt idx="9">
                  <c:v>-0.24546445647449039</c:v>
                </c:pt>
                <c:pt idx="10">
                  <c:v>-0.54570369755634573</c:v>
                </c:pt>
                <c:pt idx="11">
                  <c:v>1.0019542921026201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Patient32_Healthy!$E$433:$E$444</c:f>
              <c:numCache>
                <c:formatCode>General</c:formatCode>
                <c:ptCount val="12"/>
                <c:pt idx="0">
                  <c:v>15.4451408884528</c:v>
                </c:pt>
                <c:pt idx="1">
                  <c:v>-7.9396718852543504</c:v>
                </c:pt>
                <c:pt idx="2">
                  <c:v>-2.7075557818116178</c:v>
                </c:pt>
                <c:pt idx="3">
                  <c:v>1.9739624910384419</c:v>
                </c:pt>
                <c:pt idx="4">
                  <c:v>-4.7414633848247956</c:v>
                </c:pt>
                <c:pt idx="5">
                  <c:v>0.44677387920991751</c:v>
                </c:pt>
                <c:pt idx="6">
                  <c:v>2.070086950037199</c:v>
                </c:pt>
                <c:pt idx="7">
                  <c:v>-0.75328248866154957</c:v>
                </c:pt>
                <c:pt idx="8">
                  <c:v>-0.1126016724205067</c:v>
                </c:pt>
                <c:pt idx="9">
                  <c:v>-2.2903523250950042</c:v>
                </c:pt>
                <c:pt idx="10">
                  <c:v>1.504900338579189</c:v>
                </c:pt>
                <c:pt idx="11">
                  <c:v>0.1517401256082847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052928"/>
        <c:axId val="364542720"/>
      </c:scatterChart>
      <c:catAx>
        <c:axId val="365052928"/>
        <c:scaling>
          <c:orientation val="minMax"/>
        </c:scaling>
        <c:delete val="0"/>
        <c:axPos val="b"/>
        <c:majorTickMark val="none"/>
        <c:minorTickMark val="none"/>
        <c:tickLblPos val="nextTo"/>
        <c:crossAx val="364542720"/>
        <c:crosses val="autoZero"/>
        <c:auto val="1"/>
        <c:lblAlgn val="ctr"/>
        <c:lblOffset val="100"/>
        <c:noMultiLvlLbl val="0"/>
      </c:catAx>
      <c:valAx>
        <c:axId val="364542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65052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 baseline="0"/>
              <a:t>Standing  EO - Mean and STD</a:t>
            </a:r>
          </a:p>
          <a:p>
            <a:pPr>
              <a:defRPr/>
            </a:pPr>
            <a:r>
              <a:rPr lang="pt-PT" baseline="0"/>
              <a:t>Area</a:t>
            </a:r>
            <a:endParaRPr lang="pt-PT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267650088042815E-2"/>
          <c:y val="0.24641105941302791"/>
          <c:w val="0.665240041197382"/>
          <c:h val="0.51936858744929615"/>
        </c:manualLayout>
      </c:layout>
      <c:lineChart>
        <c:grouping val="standard"/>
        <c:varyColors val="0"/>
        <c:ser>
          <c:idx val="0"/>
          <c:order val="0"/>
          <c:tx>
            <c:v>Area Mean Value (mm)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'Statistical Analysis over 30'!$N$451:$N$462</c:f>
                <c:numCache>
                  <c:formatCode>General</c:formatCode>
                  <c:ptCount val="12"/>
                  <c:pt idx="0">
                    <c:v>2528.03457841313</c:v>
                  </c:pt>
                  <c:pt idx="1">
                    <c:v>115.43242709035206</c:v>
                  </c:pt>
                  <c:pt idx="2">
                    <c:v>29.128674539400816</c:v>
                  </c:pt>
                  <c:pt idx="3">
                    <c:v>41.649787425356891</c:v>
                  </c:pt>
                  <c:pt idx="4">
                    <c:v>72.6785671710077</c:v>
                  </c:pt>
                  <c:pt idx="5">
                    <c:v>89.178738752962701</c:v>
                  </c:pt>
                  <c:pt idx="6">
                    <c:v>60.868188246674237</c:v>
                  </c:pt>
                  <c:pt idx="7">
                    <c:v>27.734505715138017</c:v>
                  </c:pt>
                  <c:pt idx="8">
                    <c:v>16.695287164658538</c:v>
                  </c:pt>
                  <c:pt idx="9">
                    <c:v>11.561499069045857</c:v>
                  </c:pt>
                  <c:pt idx="10">
                    <c:v>13.597775928690805</c:v>
                  </c:pt>
                  <c:pt idx="11">
                    <c:v>21.371332363411607</c:v>
                  </c:pt>
                </c:numCache>
              </c:numRef>
            </c:plus>
            <c:minus>
              <c:numRef>
                <c:f>'Statistical Analysis over 30'!$N$451:$N$462</c:f>
                <c:numCache>
                  <c:formatCode>General</c:formatCode>
                  <c:ptCount val="12"/>
                  <c:pt idx="0">
                    <c:v>2528.03457841313</c:v>
                  </c:pt>
                  <c:pt idx="1">
                    <c:v>115.43242709035206</c:v>
                  </c:pt>
                  <c:pt idx="2">
                    <c:v>29.128674539400816</c:v>
                  </c:pt>
                  <c:pt idx="3">
                    <c:v>41.649787425356891</c:v>
                  </c:pt>
                  <c:pt idx="4">
                    <c:v>72.6785671710077</c:v>
                  </c:pt>
                  <c:pt idx="5">
                    <c:v>89.178738752962701</c:v>
                  </c:pt>
                  <c:pt idx="6">
                    <c:v>60.868188246674237</c:v>
                  </c:pt>
                  <c:pt idx="7">
                    <c:v>27.734505715138017</c:v>
                  </c:pt>
                  <c:pt idx="8">
                    <c:v>16.695287164658538</c:v>
                  </c:pt>
                  <c:pt idx="9">
                    <c:v>11.561499069045857</c:v>
                  </c:pt>
                  <c:pt idx="10">
                    <c:v>13.597775928690805</c:v>
                  </c:pt>
                  <c:pt idx="11">
                    <c:v>21.371332363411607</c:v>
                  </c:pt>
                </c:numCache>
              </c:numRef>
            </c:minus>
            <c:spPr>
              <a:ln w="15875"/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errBars>
          <c:cat>
            <c:strRef>
              <c:f>'Statistical Analysis over 30'!$A$429:$A$440</c:f>
              <c:strCache>
                <c:ptCount val="12"/>
                <c:pt idx="0">
                  <c:v>[0-2.5] s</c:v>
                </c:pt>
                <c:pt idx="1">
                  <c:v>[2.5-5.0] s</c:v>
                </c:pt>
                <c:pt idx="2">
                  <c:v>[5.0-7.5] s</c:v>
                </c:pt>
                <c:pt idx="3">
                  <c:v>[7.5-10.0] s</c:v>
                </c:pt>
                <c:pt idx="4">
                  <c:v>[10.0-12.5] s</c:v>
                </c:pt>
                <c:pt idx="5">
                  <c:v>[12.5-15.0] s</c:v>
                </c:pt>
                <c:pt idx="6">
                  <c:v>[15.0-17.5] s</c:v>
                </c:pt>
                <c:pt idx="7">
                  <c:v>[17.5-20.0] s</c:v>
                </c:pt>
                <c:pt idx="8">
                  <c:v>[20.0-22.5] s</c:v>
                </c:pt>
                <c:pt idx="9">
                  <c:v>[22.5-25.0] s</c:v>
                </c:pt>
                <c:pt idx="10">
                  <c:v>[25.0-27.5] s</c:v>
                </c:pt>
                <c:pt idx="11">
                  <c:v>[27.5-30.0] s</c:v>
                </c:pt>
              </c:strCache>
            </c:strRef>
          </c:cat>
          <c:val>
            <c:numRef>
              <c:f>'Statistical Analysis over 30'!$M$428:$M$439</c:f>
              <c:numCache>
                <c:formatCode>General</c:formatCode>
                <c:ptCount val="12"/>
                <c:pt idx="0">
                  <c:v>838.45393599485692</c:v>
                </c:pt>
                <c:pt idx="1">
                  <c:v>220.90259981655436</c:v>
                </c:pt>
                <c:pt idx="2">
                  <c:v>172.98445765700853</c:v>
                </c:pt>
                <c:pt idx="3">
                  <c:v>153.2131701554855</c:v>
                </c:pt>
                <c:pt idx="4">
                  <c:v>169.64258812456825</c:v>
                </c:pt>
                <c:pt idx="5">
                  <c:v>122.77962898747887</c:v>
                </c:pt>
                <c:pt idx="6">
                  <c:v>110.54498569391778</c:v>
                </c:pt>
                <c:pt idx="7">
                  <c:v>129.59932896088731</c:v>
                </c:pt>
                <c:pt idx="8">
                  <c:v>138.13574304671118</c:v>
                </c:pt>
                <c:pt idx="9">
                  <c:v>170.5678698598243</c:v>
                </c:pt>
                <c:pt idx="10">
                  <c:v>137.91321160586531</c:v>
                </c:pt>
                <c:pt idx="11">
                  <c:v>89.424337935693586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191168"/>
        <c:axId val="365240896"/>
      </c:lineChart>
      <c:scatterChart>
        <c:scatterStyle val="lineMarker"/>
        <c:varyColors val="0"/>
        <c:ser>
          <c:idx val="1"/>
          <c:order val="1"/>
          <c:tx>
            <c:v>Patient 3 Values</c:v>
          </c:tx>
          <c:spPr>
            <a:ln w="28575">
              <a:noFill/>
            </a:ln>
          </c:spPr>
          <c:yVal>
            <c:numRef>
              <c:f>Patient3_Healthy!$H$409:$H$420</c:f>
              <c:numCache>
                <c:formatCode>General</c:formatCode>
                <c:ptCount val="12"/>
                <c:pt idx="0">
                  <c:v>258.60294738695109</c:v>
                </c:pt>
                <c:pt idx="1">
                  <c:v>209.2833706136324</c:v>
                </c:pt>
                <c:pt idx="2">
                  <c:v>193.3046855601211</c:v>
                </c:pt>
                <c:pt idx="3">
                  <c:v>170.13733666854651</c:v>
                </c:pt>
                <c:pt idx="4">
                  <c:v>129.87863750930359</c:v>
                </c:pt>
                <c:pt idx="5">
                  <c:v>188.0593204945483</c:v>
                </c:pt>
                <c:pt idx="6">
                  <c:v>136.8184102769699</c:v>
                </c:pt>
                <c:pt idx="7">
                  <c:v>174.62468010331881</c:v>
                </c:pt>
                <c:pt idx="8">
                  <c:v>140.45208810205409</c:v>
                </c:pt>
                <c:pt idx="9">
                  <c:v>228.07500360054419</c:v>
                </c:pt>
                <c:pt idx="10">
                  <c:v>212.43970362088149</c:v>
                </c:pt>
                <c:pt idx="11">
                  <c:v>118.30886384143631</c:v>
                </c:pt>
              </c:numCache>
            </c:numRef>
          </c:yVal>
          <c:smooth val="0"/>
        </c:ser>
        <c:ser>
          <c:idx val="2"/>
          <c:order val="2"/>
          <c:tx>
            <c:v>Patient 4 Values</c:v>
          </c:tx>
          <c:spPr>
            <a:ln w="28575">
              <a:noFill/>
            </a:ln>
          </c:spPr>
          <c:yVal>
            <c:numRef>
              <c:f>Patient4_Healthy!$H$409:$H$420</c:f>
              <c:numCache>
                <c:formatCode>General</c:formatCode>
                <c:ptCount val="12"/>
                <c:pt idx="0">
                  <c:v>171.59386092093729</c:v>
                </c:pt>
                <c:pt idx="1">
                  <c:v>167.8516758741016</c:v>
                </c:pt>
                <c:pt idx="2">
                  <c:v>93.515087008525668</c:v>
                </c:pt>
                <c:pt idx="3">
                  <c:v>172.54918557671701</c:v>
                </c:pt>
                <c:pt idx="4">
                  <c:v>189.9210160564206</c:v>
                </c:pt>
                <c:pt idx="5">
                  <c:v>109.5003130137387</c:v>
                </c:pt>
                <c:pt idx="6">
                  <c:v>138.68181762814621</c:v>
                </c:pt>
                <c:pt idx="7">
                  <c:v>96.518174338498198</c:v>
                </c:pt>
                <c:pt idx="8">
                  <c:v>115.87111360261081</c:v>
                </c:pt>
                <c:pt idx="9">
                  <c:v>53.925899515272889</c:v>
                </c:pt>
                <c:pt idx="10">
                  <c:v>135.8289204864835</c:v>
                </c:pt>
                <c:pt idx="11">
                  <c:v>96.02558831656404</c:v>
                </c:pt>
              </c:numCache>
            </c:numRef>
          </c:yVal>
          <c:smooth val="0"/>
        </c:ser>
        <c:ser>
          <c:idx val="3"/>
          <c:order val="3"/>
          <c:tx>
            <c:v>Patient 7 Values</c:v>
          </c:tx>
          <c:spPr>
            <a:ln w="28575">
              <a:noFill/>
            </a:ln>
          </c:spPr>
          <c:yVal>
            <c:numRef>
              <c:f>Patient7_Healthy!$H$409:$H$420</c:f>
              <c:numCache>
                <c:formatCode>General</c:formatCode>
                <c:ptCount val="12"/>
                <c:pt idx="0">
                  <c:v>3058.7916295946029</c:v>
                </c:pt>
                <c:pt idx="1">
                  <c:v>367.81349570548991</c:v>
                </c:pt>
                <c:pt idx="2">
                  <c:v>121.4121041642906</c:v>
                </c:pt>
                <c:pt idx="3">
                  <c:v>183.05746176637129</c:v>
                </c:pt>
                <c:pt idx="4">
                  <c:v>157.45478617190949</c:v>
                </c:pt>
                <c:pt idx="5">
                  <c:v>64.643191849453302</c:v>
                </c:pt>
                <c:pt idx="6">
                  <c:v>112.86136981914569</c:v>
                </c:pt>
                <c:pt idx="7">
                  <c:v>138.61896808616899</c:v>
                </c:pt>
                <c:pt idx="8">
                  <c:v>198.7323452065578</c:v>
                </c:pt>
                <c:pt idx="9">
                  <c:v>121.2254966780982</c:v>
                </c:pt>
                <c:pt idx="10">
                  <c:v>142.0208613854104</c:v>
                </c:pt>
                <c:pt idx="11">
                  <c:v>98.703994416269367</c:v>
                </c:pt>
              </c:numCache>
            </c:numRef>
          </c:yVal>
          <c:smooth val="0"/>
        </c:ser>
        <c:ser>
          <c:idx val="4"/>
          <c:order val="4"/>
          <c:tx>
            <c:v>Patient 20 Values</c:v>
          </c:tx>
          <c:spPr>
            <a:ln w="28575">
              <a:noFill/>
            </a:ln>
          </c:spPr>
          <c:yVal>
            <c:numRef>
              <c:f>Patient20_Healthy!$H$409:$H$420</c:f>
              <c:numCache>
                <c:formatCode>General</c:formatCode>
                <c:ptCount val="12"/>
                <c:pt idx="0">
                  <c:v>219.2700791670286</c:v>
                </c:pt>
                <c:pt idx="1">
                  <c:v>139.0091532583684</c:v>
                </c:pt>
                <c:pt idx="2">
                  <c:v>70.651527348449662</c:v>
                </c:pt>
                <c:pt idx="3">
                  <c:v>65.694416781380028</c:v>
                </c:pt>
                <c:pt idx="4">
                  <c:v>173.3322459420182</c:v>
                </c:pt>
                <c:pt idx="5">
                  <c:v>95.925327158897034</c:v>
                </c:pt>
                <c:pt idx="6">
                  <c:v>45.217368402923142</c:v>
                </c:pt>
                <c:pt idx="7">
                  <c:v>74.023574577472161</c:v>
                </c:pt>
                <c:pt idx="8">
                  <c:v>71.893131526129963</c:v>
                </c:pt>
                <c:pt idx="9">
                  <c:v>79.046430606811327</c:v>
                </c:pt>
                <c:pt idx="10">
                  <c:v>61.3633609306859</c:v>
                </c:pt>
                <c:pt idx="11">
                  <c:v>44.658905168504667</c:v>
                </c:pt>
              </c:numCache>
            </c:numRef>
          </c:yVal>
          <c:smooth val="0"/>
        </c:ser>
        <c:ser>
          <c:idx val="5"/>
          <c:order val="5"/>
          <c:tx>
            <c:v>Patient 32 Values</c:v>
          </c:tx>
          <c:spPr>
            <a:ln w="28575">
              <a:noFill/>
            </a:ln>
          </c:spPr>
          <c:yVal>
            <c:numRef>
              <c:f>Patient32_Healthy!$H$409:$H$418</c:f>
              <c:numCache>
                <c:formatCode>General</c:formatCode>
                <c:ptCount val="10"/>
                <c:pt idx="0">
                  <c:v>484.01116290476489</c:v>
                </c:pt>
                <c:pt idx="1">
                  <c:v>220.55530363117941</c:v>
                </c:pt>
                <c:pt idx="2">
                  <c:v>386.03888420365553</c:v>
                </c:pt>
                <c:pt idx="3">
                  <c:v>174.62744998441269</c:v>
                </c:pt>
                <c:pt idx="4">
                  <c:v>197.62625494318951</c:v>
                </c:pt>
                <c:pt idx="5">
                  <c:v>155.76999242075701</c:v>
                </c:pt>
                <c:pt idx="6">
                  <c:v>119.145962342404</c:v>
                </c:pt>
                <c:pt idx="7">
                  <c:v>164.21124769897841</c:v>
                </c:pt>
                <c:pt idx="8">
                  <c:v>163.73003679620331</c:v>
                </c:pt>
                <c:pt idx="9">
                  <c:v>370.56651889839497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191168"/>
        <c:axId val="365240896"/>
      </c:scatterChart>
      <c:catAx>
        <c:axId val="365191168"/>
        <c:scaling>
          <c:orientation val="minMax"/>
        </c:scaling>
        <c:delete val="0"/>
        <c:axPos val="b"/>
        <c:majorTickMark val="none"/>
        <c:minorTickMark val="none"/>
        <c:tickLblPos val="nextTo"/>
        <c:crossAx val="365240896"/>
        <c:crosses val="autoZero"/>
        <c:auto val="1"/>
        <c:lblAlgn val="ctr"/>
        <c:lblOffset val="100"/>
        <c:noMultiLvlLbl val="0"/>
      </c:catAx>
      <c:valAx>
        <c:axId val="365240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5191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752034951327283"/>
          <c:y val="0.30767507754712475"/>
          <c:w val="0.26247965048672711"/>
          <c:h val="0.4109753042233357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624</xdr:row>
      <xdr:rowOff>0</xdr:rowOff>
    </xdr:from>
    <xdr:to>
      <xdr:col>5</xdr:col>
      <xdr:colOff>561975</xdr:colOff>
      <xdr:row>638</xdr:row>
      <xdr:rowOff>76200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624</xdr:row>
      <xdr:rowOff>0</xdr:rowOff>
    </xdr:from>
    <xdr:to>
      <xdr:col>11</xdr:col>
      <xdr:colOff>542925</xdr:colOff>
      <xdr:row>638</xdr:row>
      <xdr:rowOff>76200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624</xdr:row>
      <xdr:rowOff>0</xdr:rowOff>
    </xdr:from>
    <xdr:to>
      <xdr:col>17</xdr:col>
      <xdr:colOff>619125</xdr:colOff>
      <xdr:row>638</xdr:row>
      <xdr:rowOff>76200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641</xdr:row>
      <xdr:rowOff>0</xdr:rowOff>
    </xdr:from>
    <xdr:to>
      <xdr:col>5</xdr:col>
      <xdr:colOff>561975</xdr:colOff>
      <xdr:row>655</xdr:row>
      <xdr:rowOff>76200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641</xdr:row>
      <xdr:rowOff>0</xdr:rowOff>
    </xdr:from>
    <xdr:to>
      <xdr:col>11</xdr:col>
      <xdr:colOff>542925</xdr:colOff>
      <xdr:row>655</xdr:row>
      <xdr:rowOff>76200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641</xdr:row>
      <xdr:rowOff>0</xdr:rowOff>
    </xdr:from>
    <xdr:to>
      <xdr:col>17</xdr:col>
      <xdr:colOff>619125</xdr:colOff>
      <xdr:row>655</xdr:row>
      <xdr:rowOff>76200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657</xdr:row>
      <xdr:rowOff>0</xdr:rowOff>
    </xdr:from>
    <xdr:to>
      <xdr:col>5</xdr:col>
      <xdr:colOff>561975</xdr:colOff>
      <xdr:row>671</xdr:row>
      <xdr:rowOff>76200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657</xdr:row>
      <xdr:rowOff>0</xdr:rowOff>
    </xdr:from>
    <xdr:to>
      <xdr:col>11</xdr:col>
      <xdr:colOff>542925</xdr:colOff>
      <xdr:row>671</xdr:row>
      <xdr:rowOff>76200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657</xdr:row>
      <xdr:rowOff>0</xdr:rowOff>
    </xdr:from>
    <xdr:to>
      <xdr:col>17</xdr:col>
      <xdr:colOff>619125</xdr:colOff>
      <xdr:row>671</xdr:row>
      <xdr:rowOff>76200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674</xdr:row>
      <xdr:rowOff>0</xdr:rowOff>
    </xdr:from>
    <xdr:to>
      <xdr:col>5</xdr:col>
      <xdr:colOff>561975</xdr:colOff>
      <xdr:row>688</xdr:row>
      <xdr:rowOff>76200</xdr:rowOff>
    </xdr:to>
    <xdr:graphicFrame macro="">
      <xdr:nvGraphicFramePr>
        <xdr:cNvPr id="21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0</xdr:colOff>
      <xdr:row>674</xdr:row>
      <xdr:rowOff>0</xdr:rowOff>
    </xdr:from>
    <xdr:to>
      <xdr:col>11</xdr:col>
      <xdr:colOff>542925</xdr:colOff>
      <xdr:row>688</xdr:row>
      <xdr:rowOff>76200</xdr:rowOff>
    </xdr:to>
    <xdr:graphicFrame macro="">
      <xdr:nvGraphicFramePr>
        <xdr:cNvPr id="23" name="Gráfico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0</xdr:colOff>
      <xdr:row>674</xdr:row>
      <xdr:rowOff>0</xdr:rowOff>
    </xdr:from>
    <xdr:to>
      <xdr:col>17</xdr:col>
      <xdr:colOff>619125</xdr:colOff>
      <xdr:row>688</xdr:row>
      <xdr:rowOff>76200</xdr:rowOff>
    </xdr:to>
    <xdr:graphicFrame macro="">
      <xdr:nvGraphicFramePr>
        <xdr:cNvPr id="25" name="Gráfico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691</xdr:row>
      <xdr:rowOff>0</xdr:rowOff>
    </xdr:from>
    <xdr:to>
      <xdr:col>5</xdr:col>
      <xdr:colOff>561975</xdr:colOff>
      <xdr:row>705</xdr:row>
      <xdr:rowOff>76200</xdr:rowOff>
    </xdr:to>
    <xdr:graphicFrame macro="">
      <xdr:nvGraphicFramePr>
        <xdr:cNvPr id="27" name="Gráfico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0</xdr:colOff>
      <xdr:row>691</xdr:row>
      <xdr:rowOff>0</xdr:rowOff>
    </xdr:from>
    <xdr:to>
      <xdr:col>11</xdr:col>
      <xdr:colOff>542925</xdr:colOff>
      <xdr:row>705</xdr:row>
      <xdr:rowOff>76200</xdr:rowOff>
    </xdr:to>
    <xdr:graphicFrame macro="">
      <xdr:nvGraphicFramePr>
        <xdr:cNvPr id="29" name="Gráfico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0</xdr:colOff>
      <xdr:row>691</xdr:row>
      <xdr:rowOff>0</xdr:rowOff>
    </xdr:from>
    <xdr:to>
      <xdr:col>17</xdr:col>
      <xdr:colOff>619125</xdr:colOff>
      <xdr:row>705</xdr:row>
      <xdr:rowOff>76200</xdr:rowOff>
    </xdr:to>
    <xdr:graphicFrame macro="">
      <xdr:nvGraphicFramePr>
        <xdr:cNvPr id="31" name="Gráfico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708</xdr:row>
      <xdr:rowOff>0</xdr:rowOff>
    </xdr:from>
    <xdr:to>
      <xdr:col>5</xdr:col>
      <xdr:colOff>561975</xdr:colOff>
      <xdr:row>722</xdr:row>
      <xdr:rowOff>76200</xdr:rowOff>
    </xdr:to>
    <xdr:graphicFrame macro="">
      <xdr:nvGraphicFramePr>
        <xdr:cNvPr id="33" name="Gráfico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0</xdr:colOff>
      <xdr:row>708</xdr:row>
      <xdr:rowOff>0</xdr:rowOff>
    </xdr:from>
    <xdr:to>
      <xdr:col>11</xdr:col>
      <xdr:colOff>542925</xdr:colOff>
      <xdr:row>722</xdr:row>
      <xdr:rowOff>76200</xdr:rowOff>
    </xdr:to>
    <xdr:graphicFrame macro="">
      <xdr:nvGraphicFramePr>
        <xdr:cNvPr id="35" name="Gráfico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0</xdr:colOff>
      <xdr:row>708</xdr:row>
      <xdr:rowOff>0</xdr:rowOff>
    </xdr:from>
    <xdr:to>
      <xdr:col>17</xdr:col>
      <xdr:colOff>619125</xdr:colOff>
      <xdr:row>722</xdr:row>
      <xdr:rowOff>76200</xdr:rowOff>
    </xdr:to>
    <xdr:graphicFrame macro="">
      <xdr:nvGraphicFramePr>
        <xdr:cNvPr id="37" name="Gráfico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725</xdr:row>
      <xdr:rowOff>0</xdr:rowOff>
    </xdr:from>
    <xdr:to>
      <xdr:col>5</xdr:col>
      <xdr:colOff>561975</xdr:colOff>
      <xdr:row>739</xdr:row>
      <xdr:rowOff>76200</xdr:rowOff>
    </xdr:to>
    <xdr:graphicFrame macro="">
      <xdr:nvGraphicFramePr>
        <xdr:cNvPr id="39" name="Gráfico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0</xdr:colOff>
      <xdr:row>725</xdr:row>
      <xdr:rowOff>0</xdr:rowOff>
    </xdr:from>
    <xdr:to>
      <xdr:col>11</xdr:col>
      <xdr:colOff>542925</xdr:colOff>
      <xdr:row>739</xdr:row>
      <xdr:rowOff>76200</xdr:rowOff>
    </xdr:to>
    <xdr:graphicFrame macro="">
      <xdr:nvGraphicFramePr>
        <xdr:cNvPr id="41" name="Gráfico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0</xdr:colOff>
      <xdr:row>725</xdr:row>
      <xdr:rowOff>0</xdr:rowOff>
    </xdr:from>
    <xdr:to>
      <xdr:col>17</xdr:col>
      <xdr:colOff>619125</xdr:colOff>
      <xdr:row>739</xdr:row>
      <xdr:rowOff>76200</xdr:rowOff>
    </xdr:to>
    <xdr:graphicFrame macro="">
      <xdr:nvGraphicFramePr>
        <xdr:cNvPr id="43" name="Gráfico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0</xdr:colOff>
      <xdr:row>741</xdr:row>
      <xdr:rowOff>0</xdr:rowOff>
    </xdr:from>
    <xdr:to>
      <xdr:col>5</xdr:col>
      <xdr:colOff>561975</xdr:colOff>
      <xdr:row>755</xdr:row>
      <xdr:rowOff>76200</xdr:rowOff>
    </xdr:to>
    <xdr:graphicFrame macro="">
      <xdr:nvGraphicFramePr>
        <xdr:cNvPr id="45" name="Gráfico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0</xdr:colOff>
      <xdr:row>741</xdr:row>
      <xdr:rowOff>0</xdr:rowOff>
    </xdr:from>
    <xdr:to>
      <xdr:col>11</xdr:col>
      <xdr:colOff>542925</xdr:colOff>
      <xdr:row>755</xdr:row>
      <xdr:rowOff>76200</xdr:rowOff>
    </xdr:to>
    <xdr:graphicFrame macro="">
      <xdr:nvGraphicFramePr>
        <xdr:cNvPr id="47" name="Gráfico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0</xdr:colOff>
      <xdr:row>741</xdr:row>
      <xdr:rowOff>0</xdr:rowOff>
    </xdr:from>
    <xdr:to>
      <xdr:col>17</xdr:col>
      <xdr:colOff>619125</xdr:colOff>
      <xdr:row>755</xdr:row>
      <xdr:rowOff>76200</xdr:rowOff>
    </xdr:to>
    <xdr:graphicFrame macro="">
      <xdr:nvGraphicFramePr>
        <xdr:cNvPr id="49" name="Gráfico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758</xdr:row>
      <xdr:rowOff>0</xdr:rowOff>
    </xdr:from>
    <xdr:to>
      <xdr:col>5</xdr:col>
      <xdr:colOff>561975</xdr:colOff>
      <xdr:row>772</xdr:row>
      <xdr:rowOff>76200</xdr:rowOff>
    </xdr:to>
    <xdr:graphicFrame macro="">
      <xdr:nvGraphicFramePr>
        <xdr:cNvPr id="51" name="Gráfico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</xdr:col>
      <xdr:colOff>0</xdr:colOff>
      <xdr:row>758</xdr:row>
      <xdr:rowOff>0</xdr:rowOff>
    </xdr:from>
    <xdr:to>
      <xdr:col>11</xdr:col>
      <xdr:colOff>542925</xdr:colOff>
      <xdr:row>772</xdr:row>
      <xdr:rowOff>76200</xdr:rowOff>
    </xdr:to>
    <xdr:graphicFrame macro="">
      <xdr:nvGraphicFramePr>
        <xdr:cNvPr id="53" name="Gráfico 5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12</xdr:col>
      <xdr:colOff>0</xdr:colOff>
      <xdr:row>758</xdr:row>
      <xdr:rowOff>0</xdr:rowOff>
    </xdr:from>
    <xdr:to>
      <xdr:col>17</xdr:col>
      <xdr:colOff>619125</xdr:colOff>
      <xdr:row>772</xdr:row>
      <xdr:rowOff>76200</xdr:rowOff>
    </xdr:to>
    <xdr:graphicFrame macro="">
      <xdr:nvGraphicFramePr>
        <xdr:cNvPr id="55" name="Gráfico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0</xdr:colOff>
      <xdr:row>782</xdr:row>
      <xdr:rowOff>0</xdr:rowOff>
    </xdr:from>
    <xdr:to>
      <xdr:col>5</xdr:col>
      <xdr:colOff>561975</xdr:colOff>
      <xdr:row>796</xdr:row>
      <xdr:rowOff>76200</xdr:rowOff>
    </xdr:to>
    <xdr:graphicFrame macro="">
      <xdr:nvGraphicFramePr>
        <xdr:cNvPr id="34" name="Gráfico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7</xdr:col>
      <xdr:colOff>0</xdr:colOff>
      <xdr:row>782</xdr:row>
      <xdr:rowOff>0</xdr:rowOff>
    </xdr:from>
    <xdr:to>
      <xdr:col>12</xdr:col>
      <xdr:colOff>533400</xdr:colOff>
      <xdr:row>796</xdr:row>
      <xdr:rowOff>76200</xdr:rowOff>
    </xdr:to>
    <xdr:graphicFrame macro="">
      <xdr:nvGraphicFramePr>
        <xdr:cNvPr id="40" name="Gráfico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</xdr:col>
      <xdr:colOff>0</xdr:colOff>
      <xdr:row>782</xdr:row>
      <xdr:rowOff>0</xdr:rowOff>
    </xdr:from>
    <xdr:to>
      <xdr:col>19</xdr:col>
      <xdr:colOff>581025</xdr:colOff>
      <xdr:row>796</xdr:row>
      <xdr:rowOff>76200</xdr:rowOff>
    </xdr:to>
    <xdr:graphicFrame macro="">
      <xdr:nvGraphicFramePr>
        <xdr:cNvPr id="44" name="Gráfico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0</xdr:colOff>
      <xdr:row>805</xdr:row>
      <xdr:rowOff>0</xdr:rowOff>
    </xdr:from>
    <xdr:to>
      <xdr:col>7</xdr:col>
      <xdr:colOff>523875</xdr:colOff>
      <xdr:row>822</xdr:row>
      <xdr:rowOff>114300</xdr:rowOff>
    </xdr:to>
    <xdr:graphicFrame macro="">
      <xdr:nvGraphicFramePr>
        <xdr:cNvPr id="46" name="Gráfico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8</xdr:col>
      <xdr:colOff>0</xdr:colOff>
      <xdr:row>805</xdr:row>
      <xdr:rowOff>0</xdr:rowOff>
    </xdr:from>
    <xdr:to>
      <xdr:col>15</xdr:col>
      <xdr:colOff>666750</xdr:colOff>
      <xdr:row>822</xdr:row>
      <xdr:rowOff>114300</xdr:rowOff>
    </xdr:to>
    <xdr:graphicFrame macro="">
      <xdr:nvGraphicFramePr>
        <xdr:cNvPr id="50" name="Gráfico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</xdr:col>
      <xdr:colOff>0</xdr:colOff>
      <xdr:row>805</xdr:row>
      <xdr:rowOff>0</xdr:rowOff>
    </xdr:from>
    <xdr:to>
      <xdr:col>23</xdr:col>
      <xdr:colOff>561975</xdr:colOff>
      <xdr:row>822</xdr:row>
      <xdr:rowOff>114300</xdr:rowOff>
    </xdr:to>
    <xdr:graphicFrame macro="">
      <xdr:nvGraphicFramePr>
        <xdr:cNvPr id="54" name="Gráfico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24</xdr:col>
      <xdr:colOff>0</xdr:colOff>
      <xdr:row>805</xdr:row>
      <xdr:rowOff>0</xdr:rowOff>
    </xdr:from>
    <xdr:to>
      <xdr:col>31</xdr:col>
      <xdr:colOff>409575</xdr:colOff>
      <xdr:row>822</xdr:row>
      <xdr:rowOff>114300</xdr:rowOff>
    </xdr:to>
    <xdr:graphicFrame macro="">
      <xdr:nvGraphicFramePr>
        <xdr:cNvPr id="57" name="Gráfico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0</xdr:colOff>
      <xdr:row>824</xdr:row>
      <xdr:rowOff>0</xdr:rowOff>
    </xdr:from>
    <xdr:to>
      <xdr:col>7</xdr:col>
      <xdr:colOff>523875</xdr:colOff>
      <xdr:row>841</xdr:row>
      <xdr:rowOff>114300</xdr:rowOff>
    </xdr:to>
    <xdr:graphicFrame macro="">
      <xdr:nvGraphicFramePr>
        <xdr:cNvPr id="59" name="Gráfico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0</xdr:colOff>
      <xdr:row>847</xdr:row>
      <xdr:rowOff>0</xdr:rowOff>
    </xdr:from>
    <xdr:to>
      <xdr:col>7</xdr:col>
      <xdr:colOff>523875</xdr:colOff>
      <xdr:row>864</xdr:row>
      <xdr:rowOff>114300</xdr:rowOff>
    </xdr:to>
    <xdr:graphicFrame macro="">
      <xdr:nvGraphicFramePr>
        <xdr:cNvPr id="56" name="Gráfico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8</xdr:col>
      <xdr:colOff>0</xdr:colOff>
      <xdr:row>847</xdr:row>
      <xdr:rowOff>0</xdr:rowOff>
    </xdr:from>
    <xdr:to>
      <xdr:col>15</xdr:col>
      <xdr:colOff>666750</xdr:colOff>
      <xdr:row>864</xdr:row>
      <xdr:rowOff>114300</xdr:rowOff>
    </xdr:to>
    <xdr:graphicFrame macro="">
      <xdr:nvGraphicFramePr>
        <xdr:cNvPr id="58" name="Gráfico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16</xdr:col>
      <xdr:colOff>0</xdr:colOff>
      <xdr:row>847</xdr:row>
      <xdr:rowOff>0</xdr:rowOff>
    </xdr:from>
    <xdr:to>
      <xdr:col>23</xdr:col>
      <xdr:colOff>561975</xdr:colOff>
      <xdr:row>864</xdr:row>
      <xdr:rowOff>114300</xdr:rowOff>
    </xdr:to>
    <xdr:graphicFrame macro="">
      <xdr:nvGraphicFramePr>
        <xdr:cNvPr id="61" name="Gráfico 6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24</xdr:col>
      <xdr:colOff>0</xdr:colOff>
      <xdr:row>847</xdr:row>
      <xdr:rowOff>0</xdr:rowOff>
    </xdr:from>
    <xdr:to>
      <xdr:col>31</xdr:col>
      <xdr:colOff>409575</xdr:colOff>
      <xdr:row>864</xdr:row>
      <xdr:rowOff>114300</xdr:rowOff>
    </xdr:to>
    <xdr:graphicFrame macro="">
      <xdr:nvGraphicFramePr>
        <xdr:cNvPr id="62" name="Gráfico 6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0</xdr:colOff>
      <xdr:row>866</xdr:row>
      <xdr:rowOff>0</xdr:rowOff>
    </xdr:from>
    <xdr:to>
      <xdr:col>7</xdr:col>
      <xdr:colOff>523875</xdr:colOff>
      <xdr:row>883</xdr:row>
      <xdr:rowOff>114300</xdr:rowOff>
    </xdr:to>
    <xdr:graphicFrame macro="">
      <xdr:nvGraphicFramePr>
        <xdr:cNvPr id="63" name="Gráfico 6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0</xdr:colOff>
      <xdr:row>889</xdr:row>
      <xdr:rowOff>0</xdr:rowOff>
    </xdr:from>
    <xdr:to>
      <xdr:col>7</xdr:col>
      <xdr:colOff>523875</xdr:colOff>
      <xdr:row>906</xdr:row>
      <xdr:rowOff>114300</xdr:rowOff>
    </xdr:to>
    <xdr:graphicFrame macro="">
      <xdr:nvGraphicFramePr>
        <xdr:cNvPr id="42" name="Gráfico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8</xdr:col>
      <xdr:colOff>0</xdr:colOff>
      <xdr:row>889</xdr:row>
      <xdr:rowOff>0</xdr:rowOff>
    </xdr:from>
    <xdr:to>
      <xdr:col>15</xdr:col>
      <xdr:colOff>666750</xdr:colOff>
      <xdr:row>906</xdr:row>
      <xdr:rowOff>114300</xdr:rowOff>
    </xdr:to>
    <xdr:graphicFrame macro="">
      <xdr:nvGraphicFramePr>
        <xdr:cNvPr id="48" name="Gráfico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16</xdr:col>
      <xdr:colOff>0</xdr:colOff>
      <xdr:row>889</xdr:row>
      <xdr:rowOff>0</xdr:rowOff>
    </xdr:from>
    <xdr:to>
      <xdr:col>23</xdr:col>
      <xdr:colOff>561975</xdr:colOff>
      <xdr:row>906</xdr:row>
      <xdr:rowOff>114300</xdr:rowOff>
    </xdr:to>
    <xdr:graphicFrame macro="">
      <xdr:nvGraphicFramePr>
        <xdr:cNvPr id="52" name="Gráfico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24</xdr:col>
      <xdr:colOff>0</xdr:colOff>
      <xdr:row>889</xdr:row>
      <xdr:rowOff>0</xdr:rowOff>
    </xdr:from>
    <xdr:to>
      <xdr:col>31</xdr:col>
      <xdr:colOff>409575</xdr:colOff>
      <xdr:row>906</xdr:row>
      <xdr:rowOff>114300</xdr:rowOff>
    </xdr:to>
    <xdr:graphicFrame macro="">
      <xdr:nvGraphicFramePr>
        <xdr:cNvPr id="60" name="Gráfico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0</xdr:colOff>
      <xdr:row>908</xdr:row>
      <xdr:rowOff>0</xdr:rowOff>
    </xdr:from>
    <xdr:to>
      <xdr:col>7</xdr:col>
      <xdr:colOff>523875</xdr:colOff>
      <xdr:row>925</xdr:row>
      <xdr:rowOff>114300</xdr:rowOff>
    </xdr:to>
    <xdr:graphicFrame macro="">
      <xdr:nvGraphicFramePr>
        <xdr:cNvPr id="64" name="Gráfico 6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topLeftCell="A448" workbookViewId="0">
      <selection activeCell="L455" sqref="L455:L460"/>
    </sheetView>
  </sheetViews>
  <sheetFormatPr defaultColWidth="11.42578125" defaultRowHeight="15" x14ac:dyDescent="0.25"/>
  <cols>
    <col min="2" max="2" width="10.85546875" style="63" customWidth="1"/>
    <col min="3" max="3" width="15.42578125" style="63" bestFit="1" customWidth="1"/>
    <col min="5" max="5" width="15.42578125" style="63" bestFit="1" customWidth="1"/>
    <col min="24" max="24" width="15.42578125" style="63" bestFit="1" customWidth="1"/>
    <col min="26" max="26" width="15.42578125" style="63" bestFit="1" customWidth="1"/>
  </cols>
  <sheetData>
    <row r="1" spans="1:40" x14ac:dyDescent="0.25">
      <c r="A1" s="64" t="s">
        <v>0</v>
      </c>
      <c r="B1" s="1" t="s">
        <v>1</v>
      </c>
      <c r="C1" s="64" t="s">
        <v>162</v>
      </c>
      <c r="D1" s="1">
        <v>160</v>
      </c>
    </row>
    <row r="2" spans="1:40" x14ac:dyDescent="0.25">
      <c r="A2" s="64" t="s">
        <v>2</v>
      </c>
      <c r="B2" s="1">
        <v>53</v>
      </c>
      <c r="C2" s="64" t="s">
        <v>163</v>
      </c>
      <c r="D2" s="1">
        <v>67</v>
      </c>
    </row>
    <row r="3" spans="1:40" x14ac:dyDescent="0.25">
      <c r="A3" s="64" t="s">
        <v>3</v>
      </c>
      <c r="B3" s="1" t="s">
        <v>4</v>
      </c>
      <c r="C3" s="64" t="s">
        <v>164</v>
      </c>
      <c r="D3" s="1" t="s">
        <v>165</v>
      </c>
    </row>
    <row r="4" spans="1:40" x14ac:dyDescent="0.25">
      <c r="A4" s="64" t="s">
        <v>166</v>
      </c>
      <c r="B4" s="1" t="s">
        <v>5</v>
      </c>
    </row>
    <row r="6" spans="1:40" x14ac:dyDescent="0.25">
      <c r="B6" s="64" t="s">
        <v>6</v>
      </c>
      <c r="H6" s="64" t="s">
        <v>7</v>
      </c>
      <c r="P6" s="64" t="s">
        <v>8</v>
      </c>
      <c r="V6" s="64" t="s">
        <v>112</v>
      </c>
      <c r="AF6" s="64" t="s">
        <v>113</v>
      </c>
    </row>
    <row r="7" spans="1:40" x14ac:dyDescent="0.25">
      <c r="A7" s="64"/>
      <c r="B7" s="64" t="s">
        <v>9</v>
      </c>
      <c r="C7" s="64" t="s">
        <v>5</v>
      </c>
      <c r="H7" s="3"/>
      <c r="I7" s="3" t="s">
        <v>10</v>
      </c>
      <c r="J7" s="3" t="s">
        <v>11</v>
      </c>
      <c r="P7" s="3"/>
      <c r="Q7" s="3" t="s">
        <v>10</v>
      </c>
      <c r="R7" s="3" t="s">
        <v>11</v>
      </c>
      <c r="V7" s="48"/>
      <c r="W7" s="73" t="s">
        <v>10</v>
      </c>
      <c r="X7" s="73"/>
      <c r="Y7" s="73" t="s">
        <v>93</v>
      </c>
      <c r="Z7" s="73"/>
      <c r="AB7" s="48"/>
      <c r="AC7" s="48" t="s">
        <v>114</v>
      </c>
      <c r="AF7" s="49"/>
      <c r="AG7" s="49" t="s">
        <v>115</v>
      </c>
      <c r="AH7" s="49" t="s">
        <v>116</v>
      </c>
      <c r="AI7" s="49" t="s">
        <v>117</v>
      </c>
      <c r="AJ7" s="49" t="s">
        <v>118</v>
      </c>
      <c r="AK7" s="49" t="s">
        <v>119</v>
      </c>
      <c r="AL7" s="49" t="s">
        <v>120</v>
      </c>
      <c r="AM7" s="49" t="s">
        <v>121</v>
      </c>
      <c r="AN7" s="49" t="s">
        <v>122</v>
      </c>
    </row>
    <row r="8" spans="1:40" x14ac:dyDescent="0.25">
      <c r="A8" s="64" t="s">
        <v>12</v>
      </c>
      <c r="B8">
        <v>9.216857223275813</v>
      </c>
      <c r="C8">
        <v>6.2924842216583841</v>
      </c>
      <c r="H8" s="3" t="s">
        <v>13</v>
      </c>
      <c r="I8">
        <v>6.3765775384388448E-2</v>
      </c>
      <c r="J8">
        <v>4.3682638713870167E-2</v>
      </c>
      <c r="P8" s="3" t="s">
        <v>14</v>
      </c>
      <c r="Q8">
        <v>0.13912656789858041</v>
      </c>
      <c r="R8">
        <v>-0.98846673965150578</v>
      </c>
      <c r="V8" s="48"/>
      <c r="W8" s="48" t="s">
        <v>123</v>
      </c>
      <c r="X8" s="48" t="s">
        <v>124</v>
      </c>
      <c r="Y8" s="48" t="s">
        <v>123</v>
      </c>
      <c r="Z8" s="48" t="s">
        <v>124</v>
      </c>
      <c r="AB8" s="48" t="s">
        <v>125</v>
      </c>
      <c r="AF8" s="49" t="s">
        <v>125</v>
      </c>
      <c r="AG8">
        <v>0.73469621295335852</v>
      </c>
      <c r="AH8">
        <v>0.91431715966796179</v>
      </c>
      <c r="AI8">
        <v>0.88575031877153132</v>
      </c>
      <c r="AJ8">
        <v>0.75624881039368275</v>
      </c>
      <c r="AK8">
        <v>1</v>
      </c>
      <c r="AL8">
        <v>1</v>
      </c>
      <c r="AM8">
        <v>1</v>
      </c>
      <c r="AN8">
        <v>1</v>
      </c>
    </row>
    <row r="9" spans="1:40" x14ac:dyDescent="0.25">
      <c r="A9" s="64" t="s">
        <v>15</v>
      </c>
      <c r="B9">
        <v>28.78063235512964</v>
      </c>
      <c r="C9">
        <v>50.879232485521811</v>
      </c>
      <c r="H9" s="3" t="s">
        <v>16</v>
      </c>
      <c r="I9">
        <v>6.6084299825569404E-2</v>
      </c>
      <c r="J9">
        <v>4.0889979946339472E-2</v>
      </c>
      <c r="P9" s="3" t="s">
        <v>17</v>
      </c>
      <c r="Q9">
        <v>5.766409571188186</v>
      </c>
      <c r="R9">
        <v>8.1715554803009205</v>
      </c>
      <c r="V9" s="48" t="s">
        <v>125</v>
      </c>
      <c r="W9">
        <v>4.901517300636403</v>
      </c>
      <c r="X9">
        <v>0.9398066795582497</v>
      </c>
      <c r="Y9">
        <v>9.8230101425891974</v>
      </c>
      <c r="Z9">
        <v>-9.035588766857968</v>
      </c>
      <c r="AB9" s="48" t="s">
        <v>126</v>
      </c>
      <c r="AF9" s="49" t="s">
        <v>126</v>
      </c>
      <c r="AG9">
        <v>0.73679116004177259</v>
      </c>
      <c r="AH9">
        <v>0.85973554907760963</v>
      </c>
      <c r="AI9">
        <v>0.8846017669028936</v>
      </c>
      <c r="AJ9">
        <v>0.66071184970587826</v>
      </c>
      <c r="AK9">
        <v>0.55754744039893744</v>
      </c>
      <c r="AL9">
        <v>0.81487673935993032</v>
      </c>
      <c r="AM9">
        <v>0.89963892797364531</v>
      </c>
      <c r="AN9">
        <v>0.81281278006059332</v>
      </c>
    </row>
    <row r="10" spans="1:40" x14ac:dyDescent="0.25">
      <c r="A10" s="64" t="s">
        <v>18</v>
      </c>
      <c r="B10">
        <v>12.36210552570313</v>
      </c>
      <c r="C10">
        <v>9.4519656294305214</v>
      </c>
      <c r="H10" s="3" t="s">
        <v>19</v>
      </c>
      <c r="I10">
        <v>0.20549914234131539</v>
      </c>
      <c r="J10">
        <v>0.1607682894024838</v>
      </c>
      <c r="P10" s="3" t="s">
        <v>20</v>
      </c>
      <c r="Q10">
        <v>31.830347588184619</v>
      </c>
      <c r="R10">
        <v>53.768797223509587</v>
      </c>
      <c r="V10" s="48" t="s">
        <v>126</v>
      </c>
      <c r="W10">
        <v>5.5932351926551771</v>
      </c>
      <c r="X10">
        <v>0.74428135225025838</v>
      </c>
      <c r="Y10">
        <v>5.5511384851825332</v>
      </c>
      <c r="Z10">
        <v>-0.81057168906409294</v>
      </c>
      <c r="AB10" s="48" t="s">
        <v>127</v>
      </c>
      <c r="AF10" s="49" t="s">
        <v>127</v>
      </c>
      <c r="AG10">
        <v>0.81317279257425534</v>
      </c>
      <c r="AH10">
        <v>0.91183570937929115</v>
      </c>
      <c r="AI10">
        <v>0.9872415425506611</v>
      </c>
      <c r="AJ10">
        <v>0.83658999432017622</v>
      </c>
      <c r="AK10">
        <v>0.69105500887616245</v>
      </c>
      <c r="AL10">
        <v>0.68993256163820382</v>
      </c>
      <c r="AM10">
        <v>0.89182773815204031</v>
      </c>
      <c r="AN10">
        <v>0.82385863061796827</v>
      </c>
    </row>
    <row r="11" spans="1:40" x14ac:dyDescent="0.25">
      <c r="A11" s="64" t="s">
        <v>21</v>
      </c>
      <c r="B11">
        <v>15.345189676419031</v>
      </c>
      <c r="C11">
        <v>9.0869546893305788</v>
      </c>
      <c r="H11" s="3" t="s">
        <v>22</v>
      </c>
      <c r="I11">
        <v>0.20657317017545851</v>
      </c>
      <c r="J11">
        <v>0.15873306710297519</v>
      </c>
      <c r="V11" s="48" t="s">
        <v>127</v>
      </c>
      <c r="W11">
        <v>6.5794854280228368</v>
      </c>
      <c r="X11">
        <v>-3.0517526815751892</v>
      </c>
      <c r="Y11">
        <v>8.4462844804707871</v>
      </c>
      <c r="Z11">
        <v>4.9184978433581259</v>
      </c>
      <c r="AB11" s="48" t="s">
        <v>128</v>
      </c>
      <c r="AF11" s="49" t="s">
        <v>128</v>
      </c>
      <c r="AG11">
        <v>0.77143882391442364</v>
      </c>
      <c r="AH11">
        <v>0.83870644033245023</v>
      </c>
      <c r="AI11">
        <v>0.75570763227470228</v>
      </c>
      <c r="AJ11">
        <v>0.77740681839172388</v>
      </c>
      <c r="AK11">
        <v>0.61190769583184901</v>
      </c>
      <c r="AL11">
        <v>0.79285981957859863</v>
      </c>
      <c r="AM11">
        <v>0.7413950463278266</v>
      </c>
      <c r="AN11">
        <v>0.72280019684880314</v>
      </c>
    </row>
    <row r="12" spans="1:40" x14ac:dyDescent="0.25">
      <c r="H12" s="3" t="s">
        <v>23</v>
      </c>
      <c r="I12">
        <v>5.0927173213519868E-2</v>
      </c>
      <c r="J12">
        <v>3.9032777595041167E-2</v>
      </c>
      <c r="V12" s="48" t="s">
        <v>128</v>
      </c>
      <c r="W12">
        <v>3.0351814261757868</v>
      </c>
      <c r="X12">
        <v>4.3601276147682313</v>
      </c>
      <c r="Y12">
        <v>4.560855279990208</v>
      </c>
      <c r="Z12">
        <v>-9.6892929706718434</v>
      </c>
      <c r="AB12" s="48" t="s">
        <v>129</v>
      </c>
      <c r="AF12" s="49" t="s">
        <v>129</v>
      </c>
      <c r="AG12">
        <v>0.834245231463839</v>
      </c>
      <c r="AH12">
        <v>0.87947329862867307</v>
      </c>
      <c r="AI12">
        <v>0.97782998068818749</v>
      </c>
      <c r="AJ12">
        <v>0.75783380520859223</v>
      </c>
      <c r="AK12">
        <v>0.52900842849187102</v>
      </c>
      <c r="AL12">
        <v>0.70613094474730143</v>
      </c>
      <c r="AM12">
        <v>0.7645985163672786</v>
      </c>
      <c r="AN12">
        <v>0.91823854899143287</v>
      </c>
    </row>
    <row r="13" spans="1:40" x14ac:dyDescent="0.25">
      <c r="H13" s="3" t="s">
        <v>24</v>
      </c>
      <c r="I13">
        <v>8.5128018769533367E-2</v>
      </c>
      <c r="J13">
        <v>5.001238777725367E-2</v>
      </c>
      <c r="P13" s="3" t="s">
        <v>25</v>
      </c>
      <c r="Q13">
        <v>788.1739590324554</v>
      </c>
      <c r="V13" s="48" t="s">
        <v>129</v>
      </c>
      <c r="W13">
        <v>4.4875635326389958</v>
      </c>
      <c r="X13">
        <v>-2.2706293194574241</v>
      </c>
      <c r="Y13">
        <v>5.3337105956491353</v>
      </c>
      <c r="Z13">
        <v>1.640388861457418</v>
      </c>
      <c r="AB13" s="48" t="s">
        <v>130</v>
      </c>
      <c r="AF13" s="49" t="s">
        <v>130</v>
      </c>
      <c r="AG13">
        <v>0.86003248035004842</v>
      </c>
      <c r="AH13">
        <v>0.93005176840565851</v>
      </c>
      <c r="AI13">
        <v>0.88291556449750597</v>
      </c>
      <c r="AJ13">
        <v>0.73681077201965695</v>
      </c>
      <c r="AK13">
        <v>0.48303671868504777</v>
      </c>
      <c r="AL13">
        <v>0.74465382928444002</v>
      </c>
      <c r="AM13">
        <v>0.76347632366945772</v>
      </c>
      <c r="AN13">
        <v>0.75425338430946898</v>
      </c>
    </row>
    <row r="14" spans="1:40" x14ac:dyDescent="0.25">
      <c r="H14" s="3" t="s">
        <v>26</v>
      </c>
      <c r="I14">
        <v>0.23780997201840409</v>
      </c>
      <c r="J14">
        <v>0.21488176026010261</v>
      </c>
      <c r="V14" s="48" t="s">
        <v>130</v>
      </c>
      <c r="W14">
        <v>2.893564578512315</v>
      </c>
      <c r="X14">
        <v>-0.48753968890583638</v>
      </c>
      <c r="Y14">
        <v>6.0911355304057189</v>
      </c>
      <c r="Z14">
        <v>6.9672641873639476</v>
      </c>
      <c r="AB14" s="48" t="s">
        <v>131</v>
      </c>
      <c r="AF14" s="49" t="s">
        <v>131</v>
      </c>
      <c r="AG14">
        <v>0.88273486436173632</v>
      </c>
      <c r="AH14">
        <v>0.99820630407339384</v>
      </c>
      <c r="AI14">
        <v>0.97016347340912312</v>
      </c>
      <c r="AJ14">
        <v>0.86107038256021062</v>
      </c>
      <c r="AK14">
        <v>0.45503579820043871</v>
      </c>
      <c r="AL14">
        <v>0.63623333853540376</v>
      </c>
      <c r="AM14">
        <v>0.82379320781485121</v>
      </c>
      <c r="AN14">
        <v>0.78736723353581739</v>
      </c>
    </row>
    <row r="15" spans="1:40" x14ac:dyDescent="0.25">
      <c r="H15" s="3" t="s">
        <v>27</v>
      </c>
      <c r="I15">
        <v>0.21789934658680141</v>
      </c>
      <c r="J15">
        <v>0.15034417403262909</v>
      </c>
      <c r="V15" s="48" t="s">
        <v>131</v>
      </c>
      <c r="W15">
        <v>5.4082761702502387</v>
      </c>
      <c r="X15">
        <v>-0.96407366718610787</v>
      </c>
      <c r="Y15">
        <v>6.8801739449422854</v>
      </c>
      <c r="Z15">
        <v>-0.67964158605631597</v>
      </c>
      <c r="AB15" s="48" t="s">
        <v>132</v>
      </c>
      <c r="AF15" s="49" t="s">
        <v>132</v>
      </c>
      <c r="AG15">
        <v>0.81166254919789205</v>
      </c>
      <c r="AH15">
        <v>0.85443466615548491</v>
      </c>
      <c r="AI15">
        <v>0.90434669946418722</v>
      </c>
      <c r="AJ15">
        <v>0.67206693129770123</v>
      </c>
      <c r="AK15">
        <v>0.56952740087926323</v>
      </c>
      <c r="AL15">
        <v>0.71209629580672928</v>
      </c>
      <c r="AM15">
        <v>0.55196750774548409</v>
      </c>
      <c r="AN15">
        <v>0.77826580239117371</v>
      </c>
    </row>
    <row r="16" spans="1:40" x14ac:dyDescent="0.25">
      <c r="V16" s="48" t="s">
        <v>132</v>
      </c>
      <c r="W16">
        <v>6.4241804580367363</v>
      </c>
      <c r="X16">
        <v>-0.38917642216822501</v>
      </c>
      <c r="Y16">
        <v>6.7753606839231946</v>
      </c>
      <c r="Z16">
        <v>-0.1051738945991441</v>
      </c>
      <c r="AB16" s="48" t="s">
        <v>133</v>
      </c>
      <c r="AF16" s="49" t="s">
        <v>133</v>
      </c>
      <c r="AG16">
        <v>0.84299138604924051</v>
      </c>
      <c r="AH16">
        <v>0.91616765527050981</v>
      </c>
      <c r="AI16">
        <v>0.90027309553972579</v>
      </c>
      <c r="AJ16">
        <v>1</v>
      </c>
      <c r="AK16">
        <v>0.51382574252285307</v>
      </c>
      <c r="AL16">
        <v>0.63179322477737143</v>
      </c>
      <c r="AM16">
        <v>0.65436719456688419</v>
      </c>
      <c r="AN16">
        <v>0.85915798338004423</v>
      </c>
    </row>
    <row r="17" spans="1:40" x14ac:dyDescent="0.25">
      <c r="V17" s="48" t="s">
        <v>133</v>
      </c>
      <c r="W17">
        <v>4.3356324320040294</v>
      </c>
      <c r="X17">
        <v>0.86487950748842446</v>
      </c>
      <c r="Y17">
        <v>6.3923963404178306</v>
      </c>
      <c r="Z17">
        <v>2.659841388418597</v>
      </c>
      <c r="AB17" s="48" t="s">
        <v>134</v>
      </c>
      <c r="AF17" s="49" t="s">
        <v>134</v>
      </c>
      <c r="AG17">
        <v>0.92894740677693044</v>
      </c>
      <c r="AH17">
        <v>0.96279986641500426</v>
      </c>
      <c r="AI17">
        <v>0.86510689028388399</v>
      </c>
      <c r="AJ17">
        <v>0.79925412593263911</v>
      </c>
      <c r="AK17">
        <v>0.48074103259222217</v>
      </c>
      <c r="AL17">
        <v>0.80823658439650314</v>
      </c>
      <c r="AM17">
        <v>0.6645962071037983</v>
      </c>
      <c r="AN17">
        <v>0.99709858456557332</v>
      </c>
    </row>
    <row r="18" spans="1:40" x14ac:dyDescent="0.25">
      <c r="V18" s="48" t="s">
        <v>134</v>
      </c>
      <c r="W18">
        <v>4.2049770238455944</v>
      </c>
      <c r="X18">
        <v>-0.6032297281850908</v>
      </c>
      <c r="Y18">
        <v>7.1862981532645422</v>
      </c>
      <c r="Z18">
        <v>-9.1780860253775689</v>
      </c>
      <c r="AB18" s="48" t="s">
        <v>135</v>
      </c>
      <c r="AF18" s="49" t="s">
        <v>135</v>
      </c>
      <c r="AG18">
        <v>0.9749709743937941</v>
      </c>
      <c r="AH18">
        <v>0.96297567778100923</v>
      </c>
      <c r="AI18">
        <v>0.98365133821523476</v>
      </c>
      <c r="AJ18">
        <v>0.81325110156583325</v>
      </c>
      <c r="AK18">
        <v>0.56299125258352023</v>
      </c>
      <c r="AL18">
        <v>0.81781892496909525</v>
      </c>
      <c r="AM18">
        <v>0.65080667793842351</v>
      </c>
      <c r="AN18">
        <v>0.90045642330543885</v>
      </c>
    </row>
    <row r="19" spans="1:40" x14ac:dyDescent="0.25">
      <c r="B19" s="64" t="s">
        <v>28</v>
      </c>
      <c r="H19" s="64" t="s">
        <v>29</v>
      </c>
      <c r="P19" s="64" t="s">
        <v>30</v>
      </c>
      <c r="V19" s="48" t="s">
        <v>135</v>
      </c>
      <c r="W19">
        <v>5.1519578104502219</v>
      </c>
      <c r="X19">
        <v>4.8163968419066743</v>
      </c>
      <c r="Y19">
        <v>4.8706043380249726</v>
      </c>
      <c r="Z19">
        <v>1.015996858137673</v>
      </c>
      <c r="AB19" s="48" t="s">
        <v>136</v>
      </c>
      <c r="AF19" s="49" t="s">
        <v>136</v>
      </c>
      <c r="AG19">
        <v>1</v>
      </c>
      <c r="AH19">
        <v>1</v>
      </c>
      <c r="AI19">
        <v>0.85601674506829983</v>
      </c>
      <c r="AJ19">
        <v>0.75072147838831282</v>
      </c>
      <c r="AK19">
        <v>0.60514870151017652</v>
      </c>
      <c r="AL19">
        <v>0.82850542370098645</v>
      </c>
      <c r="AM19">
        <v>0.64578717790127682</v>
      </c>
      <c r="AN19">
        <v>0.89822621955838911</v>
      </c>
    </row>
    <row r="20" spans="1:40" x14ac:dyDescent="0.25">
      <c r="A20" s="64"/>
      <c r="B20" s="64" t="s">
        <v>9</v>
      </c>
      <c r="C20" s="64" t="s">
        <v>5</v>
      </c>
      <c r="H20" s="3"/>
      <c r="I20" s="3" t="s">
        <v>10</v>
      </c>
      <c r="J20" s="3" t="s">
        <v>11</v>
      </c>
      <c r="P20" s="3"/>
      <c r="Q20" s="3" t="s">
        <v>10</v>
      </c>
      <c r="R20" s="3" t="s">
        <v>11</v>
      </c>
      <c r="V20" s="48" t="s">
        <v>136</v>
      </c>
      <c r="W20">
        <v>6.4183598924984304</v>
      </c>
      <c r="X20">
        <v>-0.97347990001108997</v>
      </c>
      <c r="Y20">
        <v>7.5544763677159121</v>
      </c>
      <c r="Z20">
        <v>2.5932987258108851</v>
      </c>
      <c r="AB20" s="48" t="s">
        <v>171</v>
      </c>
      <c r="AF20" s="49" t="s">
        <v>171</v>
      </c>
      <c r="AG20">
        <v>0.97697129726770815</v>
      </c>
      <c r="AH20">
        <v>0.98695278071797876</v>
      </c>
      <c r="AI20">
        <v>0.9294697351131791</v>
      </c>
      <c r="AJ20">
        <v>0.7717344844703885</v>
      </c>
      <c r="AK20">
        <v>0.50392889867731605</v>
      </c>
      <c r="AL20">
        <v>0.77323625357325876</v>
      </c>
      <c r="AM20">
        <v>0.73323037724249618</v>
      </c>
      <c r="AN20">
        <v>0.88009037729889161</v>
      </c>
    </row>
    <row r="21" spans="1:40" x14ac:dyDescent="0.25">
      <c r="A21" s="64" t="s">
        <v>12</v>
      </c>
      <c r="B21">
        <v>9.6597346621265867</v>
      </c>
      <c r="C21">
        <v>6.5900217211051757</v>
      </c>
      <c r="H21" s="3" t="s">
        <v>13</v>
      </c>
      <c r="I21">
        <v>0.99647071254918829</v>
      </c>
      <c r="J21">
        <v>0.97095790061528831</v>
      </c>
      <c r="P21" s="3" t="s">
        <v>14</v>
      </c>
      <c r="Q21">
        <v>-7.4969735233615095E-2</v>
      </c>
      <c r="R21">
        <v>0.11534088103390951</v>
      </c>
      <c r="V21" s="48" t="s">
        <v>171</v>
      </c>
      <c r="W21">
        <v>4.9721650214151758</v>
      </c>
      <c r="X21">
        <v>-3.031389103602423</v>
      </c>
      <c r="Y21">
        <v>4.9915323521280106</v>
      </c>
      <c r="Z21">
        <v>-1.48656373180278E-2</v>
      </c>
      <c r="AB21" s="48" t="s">
        <v>213</v>
      </c>
      <c r="AF21" s="49" t="s">
        <v>213</v>
      </c>
      <c r="AG21">
        <v>0.86862409458369205</v>
      </c>
      <c r="AH21">
        <v>0.91847636108043862</v>
      </c>
      <c r="AI21">
        <v>1</v>
      </c>
      <c r="AJ21">
        <v>0.87863899285173708</v>
      </c>
      <c r="AK21">
        <v>0.52794045429482883</v>
      </c>
      <c r="AL21">
        <v>0.77314948441064268</v>
      </c>
      <c r="AM21">
        <v>0.80003484903862399</v>
      </c>
      <c r="AN21">
        <v>0.8503755010770695</v>
      </c>
    </row>
    <row r="22" spans="1:40" x14ac:dyDescent="0.25">
      <c r="A22" s="64" t="s">
        <v>15</v>
      </c>
      <c r="B22">
        <v>31.704181439419589</v>
      </c>
      <c r="C22">
        <v>48.113703439315529</v>
      </c>
      <c r="H22" s="3" t="s">
        <v>16</v>
      </c>
      <c r="I22">
        <v>0.99758477438144888</v>
      </c>
      <c r="J22">
        <v>0.9899733580707728</v>
      </c>
      <c r="P22" s="3" t="s">
        <v>17</v>
      </c>
      <c r="Q22">
        <v>2.0824825626418679</v>
      </c>
      <c r="R22">
        <v>3.5183956525129281</v>
      </c>
      <c r="V22" s="48" t="s">
        <v>213</v>
      </c>
      <c r="W22">
        <v>4.1715351570991679</v>
      </c>
      <c r="X22">
        <v>1.9942925320853451</v>
      </c>
      <c r="Y22">
        <v>4.1479345676554686</v>
      </c>
      <c r="Z22">
        <v>-4.1218550050289213</v>
      </c>
    </row>
    <row r="23" spans="1:40" x14ac:dyDescent="0.25">
      <c r="A23" s="64" t="s">
        <v>18</v>
      </c>
      <c r="B23">
        <v>5.4792894294525221</v>
      </c>
      <c r="C23">
        <v>6.3578192270362361</v>
      </c>
      <c r="H23" s="3" t="s">
        <v>19</v>
      </c>
      <c r="I23">
        <v>0.98269230621517745</v>
      </c>
      <c r="J23">
        <v>0.96244580814449343</v>
      </c>
      <c r="P23" s="3" t="s">
        <v>20</v>
      </c>
      <c r="Q23">
        <v>10.8584332780853</v>
      </c>
      <c r="R23">
        <v>21.456874988719761</v>
      </c>
      <c r="V23" s="64" t="s">
        <v>137</v>
      </c>
      <c r="AF23" s="64" t="s">
        <v>138</v>
      </c>
    </row>
    <row r="24" spans="1:40" x14ac:dyDescent="0.25">
      <c r="A24" s="64" t="s">
        <v>21</v>
      </c>
      <c r="B24">
        <v>7.5446694757866357</v>
      </c>
      <c r="C24">
        <v>7.3471477288341456</v>
      </c>
      <c r="H24" s="3" t="s">
        <v>22</v>
      </c>
      <c r="I24">
        <v>0.98294299826009512</v>
      </c>
      <c r="J24">
        <v>0.96134823746000264</v>
      </c>
      <c r="V24" s="48"/>
      <c r="W24" s="48" t="s">
        <v>10</v>
      </c>
      <c r="Y24" s="48" t="s">
        <v>93</v>
      </c>
      <c r="AB24" s="48"/>
      <c r="AC24" s="48" t="s">
        <v>114</v>
      </c>
      <c r="AF24" s="49"/>
      <c r="AG24" s="49" t="s">
        <v>115</v>
      </c>
      <c r="AH24" s="49" t="s">
        <v>116</v>
      </c>
      <c r="AI24" s="49" t="s">
        <v>117</v>
      </c>
      <c r="AJ24" s="49" t="s">
        <v>118</v>
      </c>
      <c r="AK24" s="49" t="s">
        <v>119</v>
      </c>
      <c r="AL24" s="49" t="s">
        <v>120</v>
      </c>
      <c r="AM24" s="49" t="s">
        <v>121</v>
      </c>
      <c r="AN24" s="49" t="s">
        <v>122</v>
      </c>
    </row>
    <row r="25" spans="1:40" x14ac:dyDescent="0.25">
      <c r="H25" s="3" t="s">
        <v>23</v>
      </c>
      <c r="I25">
        <v>0.99776566167530545</v>
      </c>
      <c r="J25">
        <v>0.91340660623685621</v>
      </c>
      <c r="V25" s="48"/>
      <c r="W25" s="48" t="s">
        <v>123</v>
      </c>
      <c r="X25" s="48" t="s">
        <v>124</v>
      </c>
      <c r="Y25" s="48" t="s">
        <v>123</v>
      </c>
      <c r="Z25" s="48" t="s">
        <v>124</v>
      </c>
      <c r="AB25" s="48" t="s">
        <v>125</v>
      </c>
    </row>
    <row r="26" spans="1:40" x14ac:dyDescent="0.25">
      <c r="H26" s="3" t="s">
        <v>24</v>
      </c>
      <c r="I26">
        <v>0.99763477531101985</v>
      </c>
      <c r="J26">
        <v>0.9705421000879596</v>
      </c>
      <c r="P26" s="3" t="s">
        <v>25</v>
      </c>
      <c r="Q26">
        <v>75.51076641290453</v>
      </c>
      <c r="V26" s="48" t="s">
        <v>125</v>
      </c>
      <c r="W26">
        <v>0.96926237464698883</v>
      </c>
      <c r="X26">
        <v>0.65913866549662381</v>
      </c>
      <c r="Y26">
        <v>1.480295533536089</v>
      </c>
      <c r="Z26">
        <v>-0.22231958912396799</v>
      </c>
      <c r="AB26" s="48" t="s">
        <v>126</v>
      </c>
    </row>
    <row r="27" spans="1:40" x14ac:dyDescent="0.25">
      <c r="H27" s="3" t="s">
        <v>26</v>
      </c>
      <c r="I27">
        <v>0.98111297515691553</v>
      </c>
      <c r="J27">
        <v>0.98922451223032992</v>
      </c>
      <c r="V27" s="48" t="s">
        <v>126</v>
      </c>
      <c r="W27">
        <v>1.7614613941360899</v>
      </c>
      <c r="X27">
        <v>1.2566946236361329</v>
      </c>
      <c r="Y27">
        <v>2.1077841375954418</v>
      </c>
      <c r="Z27">
        <v>-2.5499714135050069</v>
      </c>
      <c r="AB27" s="48" t="s">
        <v>127</v>
      </c>
    </row>
    <row r="28" spans="1:40" x14ac:dyDescent="0.25">
      <c r="H28" s="3" t="s">
        <v>27</v>
      </c>
      <c r="I28">
        <v>0.99179797694286054</v>
      </c>
      <c r="J28">
        <v>0.96670928394405153</v>
      </c>
      <c r="V28" s="48" t="s">
        <v>127</v>
      </c>
      <c r="W28">
        <v>2.1257468381148348</v>
      </c>
      <c r="X28">
        <v>-1.2108944301386291</v>
      </c>
      <c r="Y28">
        <v>2.5112651485254269</v>
      </c>
      <c r="Z28">
        <v>0.90478827322735267</v>
      </c>
      <c r="AB28" s="48" t="s">
        <v>128</v>
      </c>
    </row>
    <row r="29" spans="1:40" x14ac:dyDescent="0.25">
      <c r="V29" s="48" t="s">
        <v>128</v>
      </c>
      <c r="W29">
        <v>2.1930880017384071</v>
      </c>
      <c r="X29">
        <v>1.444891377086174</v>
      </c>
      <c r="Y29">
        <v>2.7747885656355309</v>
      </c>
      <c r="Z29">
        <v>-0.95601426163256276</v>
      </c>
      <c r="AB29" s="48" t="s">
        <v>129</v>
      </c>
    </row>
    <row r="30" spans="1:40" x14ac:dyDescent="0.25">
      <c r="V30" s="48" t="s">
        <v>129</v>
      </c>
      <c r="W30">
        <v>0.73839378662490085</v>
      </c>
      <c r="X30">
        <v>-0.19076896054508999</v>
      </c>
      <c r="Y30">
        <v>1.801899754432353</v>
      </c>
      <c r="Z30">
        <v>-0.31452534861678522</v>
      </c>
      <c r="AB30" s="48" t="s">
        <v>130</v>
      </c>
    </row>
    <row r="31" spans="1:40" x14ac:dyDescent="0.25">
      <c r="V31" s="48" t="s">
        <v>130</v>
      </c>
      <c r="W31">
        <v>1.534387563014771</v>
      </c>
      <c r="X31">
        <v>-1.3816413668569429</v>
      </c>
      <c r="Y31">
        <v>3.3296939264995919</v>
      </c>
      <c r="Z31">
        <v>2.2751780214410471</v>
      </c>
      <c r="AB31" s="48" t="s">
        <v>131</v>
      </c>
    </row>
    <row r="32" spans="1:40" x14ac:dyDescent="0.25">
      <c r="B32" s="64" t="s">
        <v>31</v>
      </c>
      <c r="H32" s="64" t="s">
        <v>32</v>
      </c>
      <c r="P32" s="64" t="s">
        <v>33</v>
      </c>
      <c r="V32" s="48" t="s">
        <v>131</v>
      </c>
      <c r="W32">
        <v>0.80063154158427274</v>
      </c>
      <c r="X32">
        <v>-1.149597077389227</v>
      </c>
      <c r="Y32">
        <v>1.69534055623183</v>
      </c>
      <c r="Z32">
        <v>1.448292718524665</v>
      </c>
      <c r="AB32" s="48" t="s">
        <v>132</v>
      </c>
    </row>
    <row r="33" spans="1:40" x14ac:dyDescent="0.25">
      <c r="A33" s="64"/>
      <c r="B33" s="64" t="s">
        <v>9</v>
      </c>
      <c r="C33" s="64" t="s">
        <v>5</v>
      </c>
      <c r="H33" s="3"/>
      <c r="I33" s="3" t="s">
        <v>10</v>
      </c>
      <c r="J33" s="3" t="s">
        <v>11</v>
      </c>
      <c r="P33" s="3"/>
      <c r="Q33" s="3" t="s">
        <v>10</v>
      </c>
      <c r="R33" s="3" t="s">
        <v>11</v>
      </c>
      <c r="V33" s="48" t="s">
        <v>132</v>
      </c>
      <c r="W33">
        <v>1.9387932981058389</v>
      </c>
      <c r="X33">
        <v>2.1258120904656961</v>
      </c>
      <c r="Y33">
        <v>3.2046003404829828</v>
      </c>
      <c r="Z33">
        <v>-3.5098567224604138</v>
      </c>
      <c r="AB33" s="48" t="s">
        <v>133</v>
      </c>
    </row>
    <row r="34" spans="1:40" x14ac:dyDescent="0.25">
      <c r="A34" s="64" t="s">
        <v>12</v>
      </c>
      <c r="B34">
        <v>8.4761526045140414</v>
      </c>
      <c r="C34">
        <v>11.208686179320139</v>
      </c>
      <c r="H34" s="3" t="s">
        <v>13</v>
      </c>
      <c r="I34">
        <v>0.36370664923977869</v>
      </c>
      <c r="J34">
        <v>0.26329221722017981</v>
      </c>
      <c r="P34" s="3" t="s">
        <v>14</v>
      </c>
      <c r="Q34">
        <v>-14.20929122569437</v>
      </c>
      <c r="R34">
        <v>18.798794572145781</v>
      </c>
      <c r="V34" s="48" t="s">
        <v>133</v>
      </c>
      <c r="W34">
        <v>1.5142435214506389</v>
      </c>
      <c r="X34">
        <v>0.30211343266455287</v>
      </c>
      <c r="Y34">
        <v>2.4806455225448039</v>
      </c>
      <c r="Z34">
        <v>-0.1266216865420339</v>
      </c>
      <c r="AB34" s="48" t="s">
        <v>134</v>
      </c>
    </row>
    <row r="35" spans="1:40" x14ac:dyDescent="0.25">
      <c r="A35" s="64" t="s">
        <v>15</v>
      </c>
      <c r="B35">
        <v>34.356479693561248</v>
      </c>
      <c r="C35">
        <v>294.71509741787759</v>
      </c>
      <c r="H35" s="3" t="s">
        <v>16</v>
      </c>
      <c r="I35">
        <v>0.31799148552144851</v>
      </c>
      <c r="J35">
        <v>0.38762219959887739</v>
      </c>
      <c r="P35" s="3" t="s">
        <v>17</v>
      </c>
      <c r="Q35">
        <v>11.23603280813416</v>
      </c>
      <c r="R35">
        <v>16.10568928596895</v>
      </c>
      <c r="V35" s="48" t="s">
        <v>134</v>
      </c>
      <c r="W35">
        <v>1.3452385487579439</v>
      </c>
      <c r="X35">
        <v>-1.484928567061679</v>
      </c>
      <c r="Y35">
        <v>1.187855202027186</v>
      </c>
      <c r="Z35">
        <v>1.7814607015590811</v>
      </c>
      <c r="AB35" s="48" t="s">
        <v>135</v>
      </c>
    </row>
    <row r="36" spans="1:40" x14ac:dyDescent="0.25">
      <c r="A36" s="64" t="s">
        <v>18</v>
      </c>
      <c r="B36">
        <v>30.558098967636791</v>
      </c>
      <c r="C36">
        <v>28.975559346927319</v>
      </c>
      <c r="H36" s="3" t="s">
        <v>19</v>
      </c>
      <c r="I36">
        <v>0.70544746821325832</v>
      </c>
      <c r="J36">
        <v>0.30718571421289748</v>
      </c>
      <c r="P36" s="3" t="s">
        <v>20</v>
      </c>
      <c r="Q36">
        <v>49.278120272445122</v>
      </c>
      <c r="R36">
        <v>60.507466429135057</v>
      </c>
      <c r="V36" s="48" t="s">
        <v>135</v>
      </c>
      <c r="W36">
        <v>1.0464776505652049</v>
      </c>
      <c r="X36">
        <v>1.420425135916151</v>
      </c>
      <c r="Y36">
        <v>1.435756517938215</v>
      </c>
      <c r="Z36">
        <v>-2.5722691489250908</v>
      </c>
      <c r="AB36" s="48" t="s">
        <v>136</v>
      </c>
    </row>
    <row r="37" spans="1:40" x14ac:dyDescent="0.25">
      <c r="A37" s="64" t="s">
        <v>21</v>
      </c>
      <c r="B37">
        <v>30.15297218802446</v>
      </c>
      <c r="C37">
        <v>72.714462488202287</v>
      </c>
      <c r="H37" s="3" t="s">
        <v>22</v>
      </c>
      <c r="I37">
        <v>0.44198419506287018</v>
      </c>
      <c r="J37">
        <v>0.54037393947209345</v>
      </c>
      <c r="V37" s="48" t="s">
        <v>136</v>
      </c>
      <c r="W37">
        <v>1.0774654957782359</v>
      </c>
      <c r="X37">
        <v>-1.275534329114199</v>
      </c>
      <c r="Y37">
        <v>1.5903844935586731</v>
      </c>
      <c r="Z37">
        <v>1.891027984749803</v>
      </c>
      <c r="AB37" s="48" t="s">
        <v>171</v>
      </c>
    </row>
    <row r="38" spans="1:40" x14ac:dyDescent="0.25">
      <c r="H38" s="3" t="s">
        <v>23</v>
      </c>
      <c r="I38">
        <v>0.35617062144957368</v>
      </c>
      <c r="J38">
        <v>0.49275966781710129</v>
      </c>
      <c r="V38" s="48" t="s">
        <v>171</v>
      </c>
      <c r="W38">
        <v>2.1816163539166129</v>
      </c>
      <c r="X38">
        <v>1.8874887372864719</v>
      </c>
      <c r="Y38">
        <v>5.0003363072604934</v>
      </c>
      <c r="Z38">
        <v>-4.4038281520166596</v>
      </c>
    </row>
    <row r="39" spans="1:40" x14ac:dyDescent="0.25">
      <c r="H39" s="3" t="s">
        <v>24</v>
      </c>
      <c r="I39">
        <v>0.26039839777746843</v>
      </c>
      <c r="J39">
        <v>0.42461312771576598</v>
      </c>
      <c r="P39" s="3" t="s">
        <v>25</v>
      </c>
      <c r="Q39">
        <v>752.19196096912731</v>
      </c>
    </row>
    <row r="40" spans="1:40" x14ac:dyDescent="0.25">
      <c r="H40" s="3" t="s">
        <v>26</v>
      </c>
      <c r="I40">
        <v>0.49404704858374587</v>
      </c>
      <c r="J40">
        <v>0.48759681271759853</v>
      </c>
      <c r="V40" s="64" t="s">
        <v>145</v>
      </c>
      <c r="AF40" s="64" t="s">
        <v>146</v>
      </c>
    </row>
    <row r="41" spans="1:40" x14ac:dyDescent="0.25">
      <c r="H41" s="3" t="s">
        <v>27</v>
      </c>
      <c r="I41">
        <v>0.51653232073578181</v>
      </c>
      <c r="J41">
        <v>0.46975292324162748</v>
      </c>
      <c r="V41" s="48"/>
      <c r="W41" s="48" t="s">
        <v>10</v>
      </c>
      <c r="Y41" s="48" t="s">
        <v>93</v>
      </c>
      <c r="AB41" s="48"/>
      <c r="AC41" s="48" t="s">
        <v>114</v>
      </c>
      <c r="AF41" s="49"/>
      <c r="AG41" s="49" t="s">
        <v>115</v>
      </c>
      <c r="AH41" s="49" t="s">
        <v>116</v>
      </c>
      <c r="AI41" s="49" t="s">
        <v>117</v>
      </c>
      <c r="AJ41" s="49" t="s">
        <v>118</v>
      </c>
      <c r="AK41" s="49" t="s">
        <v>119</v>
      </c>
      <c r="AL41" s="49" t="s">
        <v>120</v>
      </c>
      <c r="AM41" s="49" t="s">
        <v>121</v>
      </c>
      <c r="AN41" s="49" t="s">
        <v>122</v>
      </c>
    </row>
    <row r="42" spans="1:40" x14ac:dyDescent="0.25">
      <c r="V42" s="48"/>
      <c r="W42" s="48" t="s">
        <v>123</v>
      </c>
      <c r="X42" s="48" t="s">
        <v>124</v>
      </c>
      <c r="Y42" s="48" t="s">
        <v>123</v>
      </c>
      <c r="Z42" s="48" t="s">
        <v>124</v>
      </c>
      <c r="AF42" s="49" t="s">
        <v>125</v>
      </c>
      <c r="AG42">
        <v>0.99930019802649506</v>
      </c>
      <c r="AH42">
        <v>0.91443533714686498</v>
      </c>
      <c r="AI42">
        <v>0.93530485426314358</v>
      </c>
      <c r="AJ42">
        <v>0.91240712240174737</v>
      </c>
      <c r="AK42">
        <v>0.26531600619484669</v>
      </c>
      <c r="AL42">
        <v>0.63630962030432114</v>
      </c>
      <c r="AM42">
        <v>0.22194096391870519</v>
      </c>
      <c r="AN42">
        <v>0.48870520199538969</v>
      </c>
    </row>
    <row r="43" spans="1:40" x14ac:dyDescent="0.25">
      <c r="AF43" s="49" t="s">
        <v>126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5" spans="1:40" x14ac:dyDescent="0.25">
      <c r="B45" s="64" t="s">
        <v>34</v>
      </c>
      <c r="H45" s="64" t="s">
        <v>36</v>
      </c>
      <c r="P45" s="64" t="s">
        <v>35</v>
      </c>
    </row>
    <row r="46" spans="1:40" x14ac:dyDescent="0.25">
      <c r="A46" s="64"/>
      <c r="B46" s="64" t="s">
        <v>9</v>
      </c>
      <c r="C46" s="64" t="s">
        <v>5</v>
      </c>
      <c r="H46" s="3"/>
      <c r="I46" s="3" t="s">
        <v>10</v>
      </c>
      <c r="J46" s="3" t="s">
        <v>11</v>
      </c>
      <c r="P46" s="3"/>
      <c r="Q46" s="3" t="s">
        <v>10</v>
      </c>
      <c r="R46" s="3" t="s">
        <v>11</v>
      </c>
    </row>
    <row r="47" spans="1:40" x14ac:dyDescent="0.25">
      <c r="A47" s="64" t="s">
        <v>12</v>
      </c>
      <c r="B47">
        <v>8.8456338967095256</v>
      </c>
      <c r="C47">
        <v>7.4484188209036448</v>
      </c>
      <c r="H47" s="3" t="s">
        <v>13</v>
      </c>
      <c r="I47">
        <v>7.9940252291912289E-2</v>
      </c>
      <c r="J47">
        <v>8.344201994863637E-2</v>
      </c>
      <c r="P47" s="3" t="s">
        <v>14</v>
      </c>
      <c r="Q47">
        <v>-0.58740685695775463</v>
      </c>
      <c r="R47">
        <v>2.6188367596540698</v>
      </c>
    </row>
    <row r="48" spans="1:40" x14ac:dyDescent="0.25">
      <c r="A48" s="64" t="s">
        <v>15</v>
      </c>
      <c r="B48">
        <v>29.509129326356909</v>
      </c>
      <c r="C48">
        <v>70.252903667604031</v>
      </c>
      <c r="H48" s="3" t="s">
        <v>16</v>
      </c>
      <c r="I48">
        <v>0.16017101426973801</v>
      </c>
      <c r="J48">
        <v>9.4542840520604757E-2</v>
      </c>
      <c r="P48" s="3" t="s">
        <v>17</v>
      </c>
      <c r="Q48">
        <v>7.170207892772237</v>
      </c>
      <c r="R48">
        <v>22.429031552764179</v>
      </c>
    </row>
    <row r="49" spans="1:40" x14ac:dyDescent="0.25">
      <c r="A49" s="64" t="s">
        <v>18</v>
      </c>
      <c r="B49">
        <v>23.412196251138699</v>
      </c>
      <c r="C49">
        <v>12.31283057278001</v>
      </c>
      <c r="H49" s="3" t="s">
        <v>19</v>
      </c>
      <c r="I49">
        <v>0.11054387986060291</v>
      </c>
      <c r="J49">
        <v>0.19860388678519031</v>
      </c>
      <c r="P49" s="3" t="s">
        <v>20</v>
      </c>
      <c r="Q49">
        <v>33.587358098057003</v>
      </c>
      <c r="R49">
        <v>101.342944825434</v>
      </c>
    </row>
    <row r="50" spans="1:40" x14ac:dyDescent="0.25">
      <c r="A50" s="64" t="s">
        <v>21</v>
      </c>
      <c r="B50">
        <v>30.705493849847091</v>
      </c>
      <c r="C50">
        <v>14.371543163724979</v>
      </c>
      <c r="H50" s="3" t="s">
        <v>22</v>
      </c>
      <c r="I50">
        <v>0.13235344708629271</v>
      </c>
      <c r="J50">
        <v>0.12139652166248691</v>
      </c>
    </row>
    <row r="51" spans="1:40" x14ac:dyDescent="0.25">
      <c r="H51" s="3" t="s">
        <v>23</v>
      </c>
      <c r="I51">
        <v>9.3640086446884513E-2</v>
      </c>
      <c r="J51">
        <v>9.5125283388735701E-2</v>
      </c>
    </row>
    <row r="52" spans="1:40" x14ac:dyDescent="0.25">
      <c r="H52" s="3" t="s">
        <v>24</v>
      </c>
      <c r="I52">
        <v>0.11358973025308371</v>
      </c>
      <c r="J52">
        <v>8.1379334418635971E-2</v>
      </c>
      <c r="P52" s="3" t="s">
        <v>25</v>
      </c>
      <c r="Q52">
        <v>1005.421182129781</v>
      </c>
    </row>
    <row r="53" spans="1:40" x14ac:dyDescent="0.25">
      <c r="H53" s="3" t="s">
        <v>26</v>
      </c>
      <c r="I53">
        <v>0.23666803632545649</v>
      </c>
      <c r="J53">
        <v>0.19824035539620999</v>
      </c>
    </row>
    <row r="54" spans="1:40" x14ac:dyDescent="0.25">
      <c r="H54" s="3" t="s">
        <v>27</v>
      </c>
      <c r="I54">
        <v>0.20523128693860701</v>
      </c>
      <c r="J54">
        <v>0.1272463550399148</v>
      </c>
    </row>
    <row r="57" spans="1:40" x14ac:dyDescent="0.25">
      <c r="V57" s="64"/>
      <c r="AF57" s="64"/>
    </row>
    <row r="58" spans="1:40" x14ac:dyDescent="0.25">
      <c r="B58" s="64" t="s">
        <v>37</v>
      </c>
      <c r="H58" s="64" t="s">
        <v>38</v>
      </c>
      <c r="P58" s="64" t="s">
        <v>39</v>
      </c>
      <c r="V58" s="64"/>
      <c r="W58" s="64"/>
      <c r="Y58" s="64"/>
      <c r="AB58" s="64"/>
      <c r="AC58" s="64"/>
      <c r="AF58" s="64"/>
      <c r="AG58" s="64"/>
      <c r="AH58" s="64"/>
      <c r="AI58" s="64"/>
      <c r="AJ58" s="64"/>
      <c r="AK58" s="64"/>
      <c r="AL58" s="64"/>
      <c r="AM58" s="64"/>
      <c r="AN58" s="64"/>
    </row>
    <row r="59" spans="1:40" x14ac:dyDescent="0.25">
      <c r="A59" s="64"/>
      <c r="B59" s="64" t="s">
        <v>9</v>
      </c>
      <c r="C59" s="64" t="s">
        <v>5</v>
      </c>
      <c r="H59" s="3"/>
      <c r="I59" s="3" t="s">
        <v>10</v>
      </c>
      <c r="J59" s="3" t="s">
        <v>11</v>
      </c>
      <c r="P59" s="3"/>
      <c r="Q59" s="3" t="s">
        <v>10</v>
      </c>
      <c r="R59" s="3" t="s">
        <v>11</v>
      </c>
      <c r="V59" s="64"/>
      <c r="W59" s="64"/>
      <c r="X59" s="64"/>
      <c r="Y59" s="64"/>
      <c r="Z59" s="64"/>
      <c r="AB59" s="64"/>
      <c r="AF59" s="64"/>
    </row>
    <row r="60" spans="1:40" x14ac:dyDescent="0.25">
      <c r="A60" s="64" t="s">
        <v>12</v>
      </c>
      <c r="B60">
        <v>9.5705353274180869</v>
      </c>
      <c r="C60">
        <v>6.9736113720405388</v>
      </c>
      <c r="H60" s="3" t="s">
        <v>13</v>
      </c>
      <c r="I60">
        <v>3.4339119989017862E-2</v>
      </c>
      <c r="J60">
        <v>4.8809648636960613E-2</v>
      </c>
      <c r="P60" s="3" t="s">
        <v>14</v>
      </c>
      <c r="Q60">
        <v>0.58381022947462125</v>
      </c>
      <c r="R60">
        <v>0.1561092249985426</v>
      </c>
      <c r="V60" s="64"/>
      <c r="AB60" s="64"/>
      <c r="AF60" s="64"/>
    </row>
    <row r="61" spans="1:40" x14ac:dyDescent="0.25">
      <c r="A61" s="64" t="s">
        <v>15</v>
      </c>
      <c r="B61">
        <v>37.546233311709138</v>
      </c>
      <c r="C61">
        <v>87.296723408857275</v>
      </c>
      <c r="H61" s="3" t="s">
        <v>16</v>
      </c>
      <c r="I61">
        <v>3.8105468457600968E-2</v>
      </c>
      <c r="J61">
        <v>4.9422080460985923E-2</v>
      </c>
      <c r="P61" s="3" t="s">
        <v>17</v>
      </c>
      <c r="Q61">
        <v>9.6328826209561438</v>
      </c>
      <c r="R61">
        <v>14.077475261950211</v>
      </c>
      <c r="V61" s="64"/>
      <c r="AF61" s="64"/>
    </row>
    <row r="62" spans="1:40" x14ac:dyDescent="0.25">
      <c r="A62" s="64" t="s">
        <v>18</v>
      </c>
      <c r="B62">
        <v>10.99788972156677</v>
      </c>
      <c r="C62">
        <v>16.035325565683468</v>
      </c>
      <c r="H62" s="3" t="s">
        <v>19</v>
      </c>
      <c r="I62">
        <v>0.24766297477383101</v>
      </c>
      <c r="J62">
        <v>0.13693135290543951</v>
      </c>
      <c r="P62" s="3" t="s">
        <v>20</v>
      </c>
      <c r="Q62">
        <v>45.94969699940193</v>
      </c>
      <c r="R62">
        <v>83.050356457756635</v>
      </c>
      <c r="AF62" s="64"/>
    </row>
    <row r="63" spans="1:40" x14ac:dyDescent="0.25">
      <c r="A63" s="64" t="s">
        <v>21</v>
      </c>
      <c r="B63">
        <v>20.236685002597991</v>
      </c>
      <c r="C63">
        <v>12.55954151344735</v>
      </c>
      <c r="H63" s="3" t="s">
        <v>22</v>
      </c>
      <c r="I63">
        <v>0.2238825422169152</v>
      </c>
      <c r="J63">
        <v>0.2095587254130386</v>
      </c>
      <c r="AF63" s="64"/>
    </row>
    <row r="64" spans="1:40" x14ac:dyDescent="0.25">
      <c r="H64" s="3" t="s">
        <v>23</v>
      </c>
      <c r="I64">
        <v>4.2103711916789237E-2</v>
      </c>
      <c r="J64">
        <v>3.665225573934898E-2</v>
      </c>
      <c r="AF64" s="64"/>
    </row>
    <row r="65" spans="1:40" x14ac:dyDescent="0.25">
      <c r="H65" s="3" t="s">
        <v>24</v>
      </c>
      <c r="I65">
        <v>3.7015445239025099E-2</v>
      </c>
      <c r="J65">
        <v>5.5264842620097121E-2</v>
      </c>
      <c r="P65" s="3" t="s">
        <v>25</v>
      </c>
      <c r="Q65">
        <v>2185.121954623326</v>
      </c>
      <c r="AF65" s="64"/>
    </row>
    <row r="66" spans="1:40" x14ac:dyDescent="0.25">
      <c r="H66" s="3" t="s">
        <v>26</v>
      </c>
      <c r="I66">
        <v>0.1108215607587614</v>
      </c>
      <c r="J66">
        <v>0.16946956046968331</v>
      </c>
      <c r="AF66" s="64"/>
    </row>
    <row r="67" spans="1:40" x14ac:dyDescent="0.25">
      <c r="H67" s="3" t="s">
        <v>27</v>
      </c>
      <c r="I67">
        <v>9.2519108841038283E-2</v>
      </c>
      <c r="J67">
        <v>0.1584924174697554</v>
      </c>
      <c r="AF67" s="64"/>
    </row>
    <row r="68" spans="1:40" x14ac:dyDescent="0.25">
      <c r="AF68" s="64"/>
    </row>
    <row r="69" spans="1:40" x14ac:dyDescent="0.25">
      <c r="AF69" s="64"/>
    </row>
    <row r="70" spans="1:40" x14ac:dyDescent="0.25">
      <c r="AF70" s="64"/>
    </row>
    <row r="71" spans="1:40" x14ac:dyDescent="0.25">
      <c r="B71" s="64" t="s">
        <v>40</v>
      </c>
      <c r="H71" s="64" t="s">
        <v>41</v>
      </c>
      <c r="P71" s="64" t="s">
        <v>42</v>
      </c>
    </row>
    <row r="72" spans="1:40" x14ac:dyDescent="0.25">
      <c r="A72" s="64"/>
      <c r="B72" s="64" t="s">
        <v>9</v>
      </c>
      <c r="C72" s="64" t="s">
        <v>5</v>
      </c>
      <c r="H72" s="3"/>
      <c r="I72" s="3" t="s">
        <v>10</v>
      </c>
      <c r="J72" s="3" t="s">
        <v>11</v>
      </c>
      <c r="P72" s="3"/>
      <c r="Q72" s="3" t="s">
        <v>10</v>
      </c>
      <c r="R72" s="3" t="s">
        <v>11</v>
      </c>
    </row>
    <row r="73" spans="1:40" x14ac:dyDescent="0.25">
      <c r="A73" s="64" t="s">
        <v>12</v>
      </c>
      <c r="B73">
        <v>9.9729558338188369</v>
      </c>
      <c r="C73">
        <v>7.20165996914392</v>
      </c>
      <c r="H73" s="3" t="s">
        <v>13</v>
      </c>
      <c r="I73">
        <v>0.14398242974885511</v>
      </c>
      <c r="J73">
        <v>0.15275239688126011</v>
      </c>
      <c r="P73" s="3" t="s">
        <v>14</v>
      </c>
      <c r="Q73">
        <v>0.37810620188969529</v>
      </c>
      <c r="R73">
        <v>-0.54101297722009078</v>
      </c>
    </row>
    <row r="74" spans="1:40" x14ac:dyDescent="0.25">
      <c r="A74" s="64" t="s">
        <v>15</v>
      </c>
      <c r="B74">
        <v>35.15405569076016</v>
      </c>
      <c r="C74">
        <v>66.029781878661382</v>
      </c>
      <c r="H74" s="3" t="s">
        <v>16</v>
      </c>
      <c r="I74">
        <v>0.15386381648451669</v>
      </c>
      <c r="J74">
        <v>0.14131709312937821</v>
      </c>
      <c r="P74" s="3" t="s">
        <v>17</v>
      </c>
      <c r="Q74">
        <v>4.0117284953761461</v>
      </c>
      <c r="R74">
        <v>4.7710572032991756</v>
      </c>
      <c r="V74" s="64"/>
      <c r="AF74" s="64"/>
    </row>
    <row r="75" spans="1:40" x14ac:dyDescent="0.25">
      <c r="A75" s="64" t="s">
        <v>18</v>
      </c>
      <c r="B75">
        <v>5.1631851307843721</v>
      </c>
      <c r="C75">
        <v>6.7058849188732239</v>
      </c>
      <c r="H75" s="3" t="s">
        <v>19</v>
      </c>
      <c r="I75">
        <v>8.1844656765491616E-2</v>
      </c>
      <c r="J75">
        <v>5.4813906088752459E-2</v>
      </c>
      <c r="P75" s="3" t="s">
        <v>20</v>
      </c>
      <c r="Q75">
        <v>20.03402817294252</v>
      </c>
      <c r="R75">
        <v>23.522281524119919</v>
      </c>
      <c r="V75" s="64"/>
      <c r="W75" s="64"/>
      <c r="Y75" s="64"/>
      <c r="AB75" s="64"/>
      <c r="AC75" s="64"/>
      <c r="AF75" s="64"/>
      <c r="AG75" s="64"/>
      <c r="AH75" s="64"/>
      <c r="AI75" s="64"/>
      <c r="AJ75" s="64"/>
      <c r="AK75" s="64"/>
      <c r="AL75" s="64"/>
      <c r="AM75" s="64"/>
      <c r="AN75" s="64"/>
    </row>
    <row r="76" spans="1:40" x14ac:dyDescent="0.25">
      <c r="A76" s="64" t="s">
        <v>21</v>
      </c>
      <c r="B76">
        <v>7.6382173010040564</v>
      </c>
      <c r="C76">
        <v>7.4277025932440841</v>
      </c>
      <c r="H76" s="3" t="s">
        <v>22</v>
      </c>
      <c r="I76">
        <v>9.2452601355744304E-2</v>
      </c>
      <c r="J76">
        <v>0.1907423174703507</v>
      </c>
      <c r="V76" s="64"/>
      <c r="W76" s="64"/>
      <c r="X76" s="64"/>
      <c r="Y76" s="64"/>
      <c r="Z76" s="64"/>
      <c r="AB76" s="64"/>
      <c r="AF76" s="64"/>
    </row>
    <row r="77" spans="1:40" x14ac:dyDescent="0.25">
      <c r="H77" s="3" t="s">
        <v>23</v>
      </c>
      <c r="I77">
        <v>0.1551759899748158</v>
      </c>
      <c r="J77">
        <v>0.16672142400874301</v>
      </c>
      <c r="V77" s="64"/>
      <c r="AB77" s="64"/>
      <c r="AF77" s="64"/>
    </row>
    <row r="78" spans="1:40" x14ac:dyDescent="0.25">
      <c r="H78" s="3" t="s">
        <v>24</v>
      </c>
      <c r="I78">
        <v>0.15451744151102789</v>
      </c>
      <c r="J78">
        <v>0.1240473715414591</v>
      </c>
      <c r="P78" s="3" t="s">
        <v>25</v>
      </c>
      <c r="Q78">
        <v>369.50731398552858</v>
      </c>
      <c r="V78" s="64"/>
      <c r="AB78" s="64"/>
      <c r="AF78" s="64"/>
    </row>
    <row r="79" spans="1:40" x14ac:dyDescent="0.25">
      <c r="H79" s="3" t="s">
        <v>26</v>
      </c>
      <c r="I79">
        <v>0.1275985447751829</v>
      </c>
      <c r="J79">
        <v>0.14730731466878139</v>
      </c>
      <c r="V79" s="64"/>
      <c r="AB79" s="64"/>
      <c r="AF79" s="64"/>
    </row>
    <row r="80" spans="1:40" x14ac:dyDescent="0.25">
      <c r="H80" s="3" t="s">
        <v>27</v>
      </c>
      <c r="I80">
        <v>0.16820557945645709</v>
      </c>
      <c r="J80">
        <v>0.13160284539125169</v>
      </c>
      <c r="V80" s="64"/>
      <c r="AB80" s="64"/>
      <c r="AF80" s="64"/>
    </row>
    <row r="81" spans="1:40" x14ac:dyDescent="0.25">
      <c r="V81" s="64"/>
      <c r="AB81" s="64"/>
      <c r="AF81" s="64"/>
    </row>
    <row r="82" spans="1:40" x14ac:dyDescent="0.25">
      <c r="V82" s="64"/>
      <c r="AB82" s="64"/>
      <c r="AF82" s="64"/>
    </row>
    <row r="83" spans="1:40" x14ac:dyDescent="0.25">
      <c r="V83" s="64"/>
      <c r="AB83" s="64"/>
      <c r="AF83" s="64"/>
    </row>
    <row r="84" spans="1:40" x14ac:dyDescent="0.25">
      <c r="B84" s="64" t="s">
        <v>43</v>
      </c>
      <c r="H84" s="64" t="s">
        <v>45</v>
      </c>
      <c r="P84" s="64" t="s">
        <v>44</v>
      </c>
      <c r="V84" s="64"/>
      <c r="AB84" s="64"/>
      <c r="AF84" s="64"/>
    </row>
    <row r="85" spans="1:40" x14ac:dyDescent="0.25">
      <c r="A85" s="64"/>
      <c r="B85" s="64" t="s">
        <v>9</v>
      </c>
      <c r="C85" s="64" t="s">
        <v>5</v>
      </c>
      <c r="H85" s="3"/>
      <c r="I85" s="3" t="s">
        <v>10</v>
      </c>
      <c r="J85" s="3" t="s">
        <v>11</v>
      </c>
      <c r="P85" s="3"/>
      <c r="Q85" s="3" t="s">
        <v>10</v>
      </c>
      <c r="R85" s="3" t="s">
        <v>11</v>
      </c>
      <c r="V85" s="64"/>
      <c r="AB85" s="64"/>
      <c r="AF85" s="64"/>
    </row>
    <row r="86" spans="1:40" x14ac:dyDescent="0.25">
      <c r="A86" s="64" t="s">
        <v>12</v>
      </c>
      <c r="B86">
        <v>12.818956418720941</v>
      </c>
      <c r="C86">
        <v>7.6767765777590196</v>
      </c>
      <c r="H86" s="3" t="s">
        <v>13</v>
      </c>
      <c r="I86">
        <v>0.50728803002060519</v>
      </c>
      <c r="J86">
        <v>0.48105657258194362</v>
      </c>
      <c r="P86" s="3" t="s">
        <v>14</v>
      </c>
      <c r="Q86">
        <v>0.7396810456125511</v>
      </c>
      <c r="R86">
        <v>-0.97368994937277697</v>
      </c>
      <c r="V86" s="64"/>
      <c r="AB86" s="64"/>
      <c r="AF86" s="64"/>
    </row>
    <row r="87" spans="1:40" x14ac:dyDescent="0.25">
      <c r="A87" s="64" t="s">
        <v>15</v>
      </c>
      <c r="B87">
        <v>116.6112886202004</v>
      </c>
      <c r="C87">
        <v>100.8056734715741</v>
      </c>
      <c r="H87" s="3" t="s">
        <v>16</v>
      </c>
      <c r="I87">
        <v>0.53638828375403269</v>
      </c>
      <c r="J87">
        <v>0.60570015764723273</v>
      </c>
      <c r="P87" s="3" t="s">
        <v>17</v>
      </c>
      <c r="Q87">
        <v>14.283899308400731</v>
      </c>
      <c r="R87">
        <v>18.151274549135831</v>
      </c>
      <c r="V87" s="64"/>
      <c r="AB87" s="64"/>
      <c r="AF87" s="64"/>
    </row>
    <row r="88" spans="1:40" x14ac:dyDescent="0.25">
      <c r="A88" s="64" t="s">
        <v>18</v>
      </c>
      <c r="B88">
        <v>27.5017337528712</v>
      </c>
      <c r="C88">
        <v>24.91406947842756</v>
      </c>
      <c r="H88" s="3" t="s">
        <v>19</v>
      </c>
      <c r="I88">
        <v>0.50978183440633118</v>
      </c>
      <c r="J88">
        <v>0.43768297887121987</v>
      </c>
      <c r="P88" s="3" t="s">
        <v>20</v>
      </c>
      <c r="Q88">
        <v>88.85585356377419</v>
      </c>
      <c r="R88">
        <v>122.11212174930451</v>
      </c>
      <c r="V88" s="64"/>
      <c r="AF88" s="64"/>
    </row>
    <row r="89" spans="1:40" x14ac:dyDescent="0.25">
      <c r="A89" s="64" t="s">
        <v>21</v>
      </c>
      <c r="B89">
        <v>49.02538879745353</v>
      </c>
      <c r="C89">
        <v>14.877060708444031</v>
      </c>
      <c r="H89" s="3" t="s">
        <v>22</v>
      </c>
      <c r="I89">
        <v>0.34133745056294801</v>
      </c>
      <c r="J89">
        <v>0.51207954048933324</v>
      </c>
      <c r="AF89" s="64"/>
    </row>
    <row r="90" spans="1:40" x14ac:dyDescent="0.25">
      <c r="H90" s="3" t="s">
        <v>23</v>
      </c>
      <c r="I90">
        <v>0.55338752903667066</v>
      </c>
      <c r="J90">
        <v>0.63345544529143205</v>
      </c>
      <c r="AF90" s="64"/>
    </row>
    <row r="91" spans="1:40" x14ac:dyDescent="0.25">
      <c r="H91" s="3" t="s">
        <v>24</v>
      </c>
      <c r="I91">
        <v>0.37842046305991978</v>
      </c>
      <c r="J91">
        <v>0.59854607584995134</v>
      </c>
      <c r="P91" s="3" t="s">
        <v>25</v>
      </c>
      <c r="Q91">
        <v>2549.9461317023301</v>
      </c>
      <c r="V91" s="64"/>
      <c r="AF91" s="64"/>
    </row>
    <row r="92" spans="1:40" x14ac:dyDescent="0.25">
      <c r="H92" s="3" t="s">
        <v>26</v>
      </c>
      <c r="I92">
        <v>0.39019480647813432</v>
      </c>
      <c r="J92">
        <v>0.52256751451157779</v>
      </c>
      <c r="V92" s="64"/>
      <c r="W92" s="64"/>
      <c r="Y92" s="64"/>
      <c r="AB92" s="64"/>
      <c r="AC92" s="64"/>
      <c r="AF92" s="64"/>
      <c r="AG92" s="64"/>
      <c r="AH92" s="64"/>
      <c r="AI92" s="64"/>
      <c r="AJ92" s="64"/>
      <c r="AK92" s="64"/>
      <c r="AL92" s="64"/>
      <c r="AM92" s="64"/>
      <c r="AN92" s="64"/>
    </row>
    <row r="93" spans="1:40" x14ac:dyDescent="0.25">
      <c r="H93" s="3" t="s">
        <v>27</v>
      </c>
      <c r="I93">
        <v>0.42394032848454649</v>
      </c>
      <c r="J93">
        <v>0.41105800285561328</v>
      </c>
      <c r="V93" s="64"/>
      <c r="W93" s="64"/>
      <c r="X93" s="64"/>
      <c r="Y93" s="64"/>
      <c r="Z93" s="64"/>
      <c r="AB93" s="64"/>
      <c r="AF93" s="64"/>
    </row>
    <row r="94" spans="1:40" x14ac:dyDescent="0.25">
      <c r="V94" s="64"/>
      <c r="AB94" s="64"/>
      <c r="AF94" s="64"/>
    </row>
    <row r="95" spans="1:40" x14ac:dyDescent="0.25">
      <c r="V95" s="64"/>
      <c r="AB95" s="64"/>
      <c r="AF95" s="64"/>
    </row>
    <row r="96" spans="1:40" x14ac:dyDescent="0.25">
      <c r="V96" s="64"/>
      <c r="AB96" s="64"/>
      <c r="AF96" s="64"/>
    </row>
    <row r="97" spans="1:40" x14ac:dyDescent="0.25">
      <c r="B97" s="64" t="s">
        <v>46</v>
      </c>
      <c r="H97" s="64" t="s">
        <v>47</v>
      </c>
      <c r="P97" s="64" t="s">
        <v>48</v>
      </c>
      <c r="V97" s="64"/>
      <c r="AB97" s="64"/>
      <c r="AF97" s="64"/>
    </row>
    <row r="98" spans="1:40" x14ac:dyDescent="0.25">
      <c r="A98" s="64"/>
      <c r="B98" s="64" t="s">
        <v>9</v>
      </c>
      <c r="C98" s="64" t="s">
        <v>5</v>
      </c>
      <c r="H98" s="3"/>
      <c r="I98" s="3" t="s">
        <v>10</v>
      </c>
      <c r="J98" s="3" t="s">
        <v>11</v>
      </c>
      <c r="P98" s="3"/>
      <c r="Q98" s="3" t="s">
        <v>10</v>
      </c>
      <c r="R98" s="3" t="s">
        <v>11</v>
      </c>
      <c r="V98" s="64"/>
      <c r="AB98" s="64"/>
      <c r="AF98" s="64"/>
    </row>
    <row r="99" spans="1:40" x14ac:dyDescent="0.25">
      <c r="A99" s="64" t="s">
        <v>12</v>
      </c>
      <c r="B99">
        <v>11.455025053937581</v>
      </c>
      <c r="C99">
        <v>6.9217561744079132</v>
      </c>
      <c r="H99" s="3" t="s">
        <v>13</v>
      </c>
      <c r="I99">
        <v>7.536647343931388E-2</v>
      </c>
      <c r="J99">
        <v>7.3911242768791643E-2</v>
      </c>
      <c r="P99" s="3" t="s">
        <v>14</v>
      </c>
      <c r="Q99">
        <v>1.301925959972702E-2</v>
      </c>
      <c r="R99">
        <v>-0.10222118222449279</v>
      </c>
      <c r="V99" s="64"/>
      <c r="AB99" s="64"/>
      <c r="AF99" s="64"/>
    </row>
    <row r="100" spans="1:40" x14ac:dyDescent="0.25">
      <c r="A100" s="64" t="s">
        <v>15</v>
      </c>
      <c r="B100">
        <v>37.679395804571399</v>
      </c>
      <c r="C100">
        <v>63.749774918843983</v>
      </c>
      <c r="H100" s="3" t="s">
        <v>16</v>
      </c>
      <c r="I100">
        <v>8.1120627973574444E-2</v>
      </c>
      <c r="J100">
        <v>7.6177606173004717E-2</v>
      </c>
      <c r="P100" s="3" t="s">
        <v>17</v>
      </c>
      <c r="Q100">
        <v>6.4773585066333492</v>
      </c>
      <c r="R100">
        <v>8.7828800301791912</v>
      </c>
      <c r="V100" s="64"/>
      <c r="AB100" s="64"/>
      <c r="AF100" s="64"/>
    </row>
    <row r="101" spans="1:40" x14ac:dyDescent="0.25">
      <c r="A101" s="64" t="s">
        <v>18</v>
      </c>
      <c r="B101">
        <v>11.630127162849901</v>
      </c>
      <c r="C101">
        <v>24.074913223447751</v>
      </c>
      <c r="H101" s="3" t="s">
        <v>19</v>
      </c>
      <c r="I101">
        <v>8.1643507316727551E-2</v>
      </c>
      <c r="J101">
        <v>0.27718062173268498</v>
      </c>
      <c r="P101" s="3" t="s">
        <v>20</v>
      </c>
      <c r="Q101">
        <v>40.896362779041738</v>
      </c>
      <c r="R101">
        <v>54.252485888939617</v>
      </c>
      <c r="V101" s="64"/>
      <c r="AB101" s="64"/>
      <c r="AF101" s="64"/>
    </row>
    <row r="102" spans="1:40" x14ac:dyDescent="0.25">
      <c r="A102" s="64" t="s">
        <v>21</v>
      </c>
      <c r="B102">
        <v>22.16567245857761</v>
      </c>
      <c r="C102">
        <v>18.796241418302309</v>
      </c>
      <c r="H102" s="3" t="s">
        <v>22</v>
      </c>
      <c r="I102">
        <v>7.0484633802372271E-2</v>
      </c>
      <c r="J102">
        <v>8.6454397065909863E-2</v>
      </c>
      <c r="V102" s="64"/>
      <c r="AB102" s="64"/>
      <c r="AF102" s="64"/>
    </row>
    <row r="103" spans="1:40" x14ac:dyDescent="0.25">
      <c r="H103" s="3" t="s">
        <v>23</v>
      </c>
      <c r="I103">
        <v>8.5445074394944767E-2</v>
      </c>
      <c r="J103">
        <v>8.8721514166737042E-2</v>
      </c>
      <c r="V103" s="64"/>
      <c r="AB103" s="64"/>
      <c r="AF103" s="64"/>
    </row>
    <row r="104" spans="1:40" x14ac:dyDescent="0.25">
      <c r="H104" s="3" t="s">
        <v>24</v>
      </c>
      <c r="I104">
        <v>6.3585339492070597E-2</v>
      </c>
      <c r="J104">
        <v>8.6513427282740155E-2</v>
      </c>
      <c r="P104" s="3" t="s">
        <v>25</v>
      </c>
      <c r="Q104">
        <v>853.7011183600971</v>
      </c>
      <c r="V104" s="64"/>
      <c r="AB104" s="64"/>
      <c r="AF104" s="64"/>
    </row>
    <row r="105" spans="1:40" x14ac:dyDescent="0.25">
      <c r="H105" s="3" t="s">
        <v>26</v>
      </c>
      <c r="I105">
        <v>0.1087856562368949</v>
      </c>
      <c r="J105">
        <v>6.6629426915339907E-2</v>
      </c>
      <c r="V105" s="64"/>
      <c r="AF105" s="64"/>
    </row>
    <row r="106" spans="1:40" x14ac:dyDescent="0.25">
      <c r="H106" s="3" t="s">
        <v>27</v>
      </c>
      <c r="I106">
        <v>6.9668763533159331E-2</v>
      </c>
      <c r="J106">
        <v>6.4720901926647034E-2</v>
      </c>
    </row>
    <row r="108" spans="1:40" x14ac:dyDescent="0.25">
      <c r="V108" s="64"/>
      <c r="AF108" s="64"/>
    </row>
    <row r="109" spans="1:40" x14ac:dyDescent="0.25">
      <c r="V109" s="64"/>
      <c r="W109" s="64"/>
      <c r="Y109" s="64"/>
      <c r="AB109" s="64"/>
      <c r="AC109" s="64"/>
      <c r="AF109" s="64"/>
      <c r="AG109" s="64"/>
      <c r="AH109" s="64"/>
      <c r="AI109" s="64"/>
      <c r="AJ109" s="64"/>
      <c r="AK109" s="64"/>
      <c r="AL109" s="64"/>
      <c r="AM109" s="64"/>
      <c r="AN109" s="64"/>
    </row>
    <row r="110" spans="1:40" x14ac:dyDescent="0.25">
      <c r="B110" s="64" t="s">
        <v>49</v>
      </c>
      <c r="H110" s="64" t="s">
        <v>50</v>
      </c>
      <c r="P110" s="64" t="s">
        <v>51</v>
      </c>
      <c r="V110" s="64"/>
      <c r="W110" s="64"/>
      <c r="X110" s="64"/>
      <c r="Y110" s="64"/>
      <c r="Z110" s="64"/>
      <c r="AB110" s="64"/>
      <c r="AF110" s="64"/>
    </row>
    <row r="111" spans="1:40" x14ac:dyDescent="0.25">
      <c r="A111" s="64"/>
      <c r="B111" s="64" t="s">
        <v>9</v>
      </c>
      <c r="C111" s="64" t="s">
        <v>5</v>
      </c>
      <c r="H111" s="3"/>
      <c r="I111" s="3" t="s">
        <v>10</v>
      </c>
      <c r="J111" s="3" t="s">
        <v>11</v>
      </c>
      <c r="P111" s="3"/>
      <c r="Q111" s="3" t="s">
        <v>10</v>
      </c>
      <c r="R111" s="3" t="s">
        <v>11</v>
      </c>
      <c r="V111" s="64"/>
      <c r="AB111" s="64"/>
      <c r="AF111" s="64"/>
    </row>
    <row r="112" spans="1:40" x14ac:dyDescent="0.25">
      <c r="A112" s="64" t="s">
        <v>12</v>
      </c>
      <c r="B112">
        <v>16.54074653202527</v>
      </c>
      <c r="C112">
        <v>32.635507652795972</v>
      </c>
      <c r="H112" s="3" t="s">
        <v>13</v>
      </c>
      <c r="I112">
        <v>0.21887768447571671</v>
      </c>
      <c r="J112">
        <v>0.21231914966964671</v>
      </c>
      <c r="P112" s="3" t="s">
        <v>14</v>
      </c>
      <c r="Q112">
        <v>-0.70064747179281828</v>
      </c>
      <c r="R112">
        <v>3.4085435031147782</v>
      </c>
      <c r="V112" s="64"/>
      <c r="AB112" s="64"/>
    </row>
    <row r="113" spans="1:40" x14ac:dyDescent="0.25">
      <c r="A113" s="64" t="s">
        <v>15</v>
      </c>
      <c r="B113">
        <v>116.8652939763431</v>
      </c>
      <c r="C113">
        <v>51.315201254922329</v>
      </c>
      <c r="H113" s="3" t="s">
        <v>16</v>
      </c>
      <c r="I113">
        <v>0.20258843956624201</v>
      </c>
      <c r="J113">
        <v>0.155114219706706</v>
      </c>
      <c r="P113" s="3" t="s">
        <v>17</v>
      </c>
      <c r="Q113">
        <v>4.4302601742551673</v>
      </c>
      <c r="R113">
        <v>20.78659490111988</v>
      </c>
      <c r="V113" s="64"/>
      <c r="AB113" s="64"/>
    </row>
    <row r="114" spans="1:40" x14ac:dyDescent="0.25">
      <c r="A114" s="64" t="s">
        <v>18</v>
      </c>
      <c r="B114">
        <v>17.106136478202451</v>
      </c>
      <c r="C114">
        <v>36.150804121374698</v>
      </c>
      <c r="H114" s="3" t="s">
        <v>19</v>
      </c>
      <c r="I114">
        <v>0.1962522599104585</v>
      </c>
      <c r="J114">
        <v>0.26261536955739451</v>
      </c>
      <c r="P114" s="3" t="s">
        <v>20</v>
      </c>
      <c r="Q114">
        <v>18.644193606825279</v>
      </c>
      <c r="R114">
        <v>68.421047509990501</v>
      </c>
      <c r="V114" s="64"/>
      <c r="AB114" s="64"/>
    </row>
    <row r="115" spans="1:40" x14ac:dyDescent="0.25">
      <c r="A115" s="64" t="s">
        <v>21</v>
      </c>
      <c r="B115">
        <v>21.02318189192961</v>
      </c>
      <c r="C115">
        <v>17.06477763571889</v>
      </c>
      <c r="H115" s="3" t="s">
        <v>22</v>
      </c>
      <c r="I115">
        <v>0.2312727333477341</v>
      </c>
      <c r="J115">
        <v>0.20537426674259629</v>
      </c>
      <c r="V115" s="64"/>
      <c r="AB115" s="64"/>
    </row>
    <row r="116" spans="1:40" x14ac:dyDescent="0.25">
      <c r="H116" s="3" t="s">
        <v>23</v>
      </c>
      <c r="I116">
        <v>9.0853024074514399E-2</v>
      </c>
      <c r="J116">
        <v>0.11356776781071461</v>
      </c>
      <c r="V116" s="64"/>
      <c r="AB116" s="64"/>
    </row>
    <row r="117" spans="1:40" x14ac:dyDescent="0.25">
      <c r="H117" s="3" t="s">
        <v>24</v>
      </c>
      <c r="I117">
        <v>0.24080024392225741</v>
      </c>
      <c r="J117">
        <v>0.20392532310091591</v>
      </c>
      <c r="P117" s="3" t="s">
        <v>25</v>
      </c>
      <c r="Q117">
        <v>683.48728365428269</v>
      </c>
      <c r="V117" s="64"/>
      <c r="AB117" s="64"/>
    </row>
    <row r="118" spans="1:40" x14ac:dyDescent="0.25">
      <c r="H118" s="3" t="s">
        <v>26</v>
      </c>
      <c r="I118">
        <v>0.1401522808622403</v>
      </c>
      <c r="J118">
        <v>0.15717877238902389</v>
      </c>
      <c r="V118" s="64"/>
    </row>
    <row r="119" spans="1:40" x14ac:dyDescent="0.25">
      <c r="H119" s="3" t="s">
        <v>27</v>
      </c>
      <c r="I119">
        <v>0.11472351451788659</v>
      </c>
      <c r="J119">
        <v>0.25057407966326128</v>
      </c>
    </row>
    <row r="125" spans="1:40" x14ac:dyDescent="0.25">
      <c r="V125" s="64"/>
      <c r="AF125" s="64"/>
    </row>
    <row r="126" spans="1:40" x14ac:dyDescent="0.25">
      <c r="V126" s="64"/>
      <c r="W126" s="64"/>
      <c r="Y126" s="64"/>
      <c r="AB126" s="64"/>
      <c r="AC126" s="64"/>
      <c r="AF126" s="64"/>
      <c r="AG126" s="64"/>
      <c r="AH126" s="64"/>
      <c r="AI126" s="64"/>
      <c r="AJ126" s="64"/>
      <c r="AK126" s="64"/>
      <c r="AL126" s="64"/>
      <c r="AM126" s="64"/>
      <c r="AN126" s="64"/>
    </row>
    <row r="127" spans="1:40" x14ac:dyDescent="0.25">
      <c r="V127" s="64"/>
      <c r="W127" s="64"/>
      <c r="X127" s="64"/>
      <c r="Y127" s="64"/>
      <c r="Z127" s="64"/>
      <c r="AB127" s="64"/>
      <c r="AF127" s="64"/>
    </row>
    <row r="128" spans="1:40" x14ac:dyDescent="0.25">
      <c r="V128" s="64"/>
      <c r="AB128" s="64"/>
      <c r="AF128" s="64"/>
    </row>
    <row r="129" spans="2:40" x14ac:dyDescent="0.25">
      <c r="V129" s="64"/>
      <c r="AB129" s="64"/>
      <c r="AF129" s="64"/>
    </row>
    <row r="130" spans="2:40" x14ac:dyDescent="0.25">
      <c r="V130" s="64"/>
      <c r="AB130" s="64"/>
      <c r="AF130" s="64"/>
    </row>
    <row r="131" spans="2:40" x14ac:dyDescent="0.25">
      <c r="V131" s="64"/>
      <c r="AB131" s="64"/>
      <c r="AF131" s="64"/>
    </row>
    <row r="132" spans="2:40" x14ac:dyDescent="0.25">
      <c r="V132" s="64"/>
      <c r="AB132" s="64"/>
      <c r="AF132" s="64"/>
    </row>
    <row r="133" spans="2:40" x14ac:dyDescent="0.25">
      <c r="V133" s="64"/>
      <c r="AB133" s="64"/>
      <c r="AF133" s="64"/>
    </row>
    <row r="134" spans="2:40" x14ac:dyDescent="0.25">
      <c r="V134" s="64"/>
      <c r="AB134" s="64"/>
      <c r="AF134" s="64"/>
    </row>
    <row r="135" spans="2:40" x14ac:dyDescent="0.25">
      <c r="V135" s="64"/>
      <c r="AB135" s="64"/>
      <c r="AF135" s="64"/>
    </row>
    <row r="136" spans="2:40" x14ac:dyDescent="0.25">
      <c r="V136" s="64"/>
      <c r="AB136" s="64"/>
      <c r="AF136" s="64"/>
    </row>
    <row r="137" spans="2:40" x14ac:dyDescent="0.25">
      <c r="V137" s="64"/>
      <c r="AB137" s="64"/>
      <c r="AF137" s="64"/>
    </row>
    <row r="138" spans="2:40" x14ac:dyDescent="0.25">
      <c r="V138" s="64"/>
      <c r="AB138" s="64"/>
      <c r="AF138" s="64"/>
    </row>
    <row r="139" spans="2:40" x14ac:dyDescent="0.25">
      <c r="V139" s="64"/>
      <c r="AB139" s="64"/>
    </row>
    <row r="140" spans="2:40" x14ac:dyDescent="0.25">
      <c r="V140" s="64"/>
      <c r="AB140" s="64"/>
    </row>
    <row r="141" spans="2:40" x14ac:dyDescent="0.25">
      <c r="V141" s="64"/>
      <c r="AB141" s="64"/>
    </row>
    <row r="142" spans="2:40" x14ac:dyDescent="0.25">
      <c r="V142" s="64"/>
      <c r="AB142" s="64"/>
      <c r="AF142" s="64"/>
    </row>
    <row r="143" spans="2:40" x14ac:dyDescent="0.25">
      <c r="V143" s="64"/>
      <c r="W143" s="64"/>
      <c r="Y143" s="64"/>
      <c r="AB143" s="64"/>
      <c r="AC143" s="64"/>
      <c r="AF143" s="64"/>
      <c r="AG143" s="64"/>
      <c r="AH143" s="64"/>
      <c r="AI143" s="64"/>
      <c r="AJ143" s="64"/>
      <c r="AK143" s="64"/>
      <c r="AL143" s="64"/>
      <c r="AM143" s="64"/>
      <c r="AN143" s="64"/>
    </row>
    <row r="144" spans="2:40" x14ac:dyDescent="0.25">
      <c r="B144" s="64" t="s">
        <v>159</v>
      </c>
      <c r="V144" s="64"/>
      <c r="W144" s="64"/>
      <c r="X144" s="64"/>
      <c r="Y144" s="64"/>
      <c r="Z144" s="64"/>
      <c r="AB144" s="64"/>
      <c r="AF144" s="64"/>
    </row>
    <row r="145" spans="1:32" x14ac:dyDescent="0.25">
      <c r="A145" s="64"/>
      <c r="B145" s="64" t="s">
        <v>9</v>
      </c>
      <c r="C145" s="64" t="s">
        <v>5</v>
      </c>
      <c r="V145" s="64"/>
      <c r="AB145" s="64"/>
      <c r="AF145" s="64"/>
    </row>
    <row r="146" spans="1:32" x14ac:dyDescent="0.25">
      <c r="A146" s="64" t="s">
        <v>12</v>
      </c>
      <c r="B146">
        <v>10.7128173105306</v>
      </c>
      <c r="C146">
        <v>6.4892999155475541</v>
      </c>
      <c r="V146" s="64"/>
      <c r="AF146" s="64"/>
    </row>
    <row r="147" spans="1:32" x14ac:dyDescent="0.25">
      <c r="A147" s="64" t="s">
        <v>15</v>
      </c>
      <c r="B147">
        <v>31.998595098355569</v>
      </c>
      <c r="C147">
        <v>36.594163109053731</v>
      </c>
      <c r="AF147" s="64"/>
    </row>
    <row r="148" spans="1:32" x14ac:dyDescent="0.25">
      <c r="A148" s="64" t="s">
        <v>18</v>
      </c>
      <c r="B148">
        <v>3.8470290121747568</v>
      </c>
      <c r="C148">
        <v>5.5094652904275021</v>
      </c>
      <c r="AF148" s="64"/>
    </row>
    <row r="149" spans="1:32" x14ac:dyDescent="0.25">
      <c r="A149" s="64" t="s">
        <v>21</v>
      </c>
      <c r="B149">
        <v>4.4384295717500777</v>
      </c>
      <c r="C149">
        <v>5.3943892282223764</v>
      </c>
      <c r="AF149" s="64"/>
    </row>
    <row r="150" spans="1:32" x14ac:dyDescent="0.25">
      <c r="AF150" s="64"/>
    </row>
    <row r="151" spans="1:32" x14ac:dyDescent="0.25">
      <c r="A151" s="64" t="s">
        <v>52</v>
      </c>
      <c r="AF151" s="64"/>
    </row>
    <row r="154" spans="1:32" x14ac:dyDescent="0.25">
      <c r="A154" t="s">
        <v>53</v>
      </c>
      <c r="H154" t="s">
        <v>54</v>
      </c>
      <c r="O154" t="s">
        <v>55</v>
      </c>
    </row>
    <row r="155" spans="1:32" x14ac:dyDescent="0.25">
      <c r="A155" t="s">
        <v>56</v>
      </c>
      <c r="H155" t="s">
        <v>57</v>
      </c>
      <c r="O155" t="s">
        <v>57</v>
      </c>
    </row>
    <row r="158" spans="1:32" x14ac:dyDescent="0.25">
      <c r="A158" s="64" t="s">
        <v>58</v>
      </c>
      <c r="H158" s="64" t="s">
        <v>58</v>
      </c>
      <c r="O158" s="64" t="s">
        <v>58</v>
      </c>
      <c r="W158" s="64" t="s">
        <v>59</v>
      </c>
    </row>
    <row r="159" spans="1:32" x14ac:dyDescent="0.25">
      <c r="A159" s="4"/>
      <c r="B159" s="4" t="s">
        <v>10</v>
      </c>
      <c r="C159" s="4" t="s">
        <v>60</v>
      </c>
      <c r="D159" s="4" t="s">
        <v>61</v>
      </c>
      <c r="H159" s="4"/>
      <c r="I159" s="4" t="s">
        <v>11</v>
      </c>
      <c r="J159" s="4" t="s">
        <v>62</v>
      </c>
      <c r="K159" s="4" t="s">
        <v>63</v>
      </c>
      <c r="O159" s="4"/>
      <c r="P159" s="4" t="s">
        <v>10</v>
      </c>
      <c r="Q159" s="4" t="s">
        <v>11</v>
      </c>
      <c r="W159" s="4"/>
      <c r="X159" s="4" t="s">
        <v>10</v>
      </c>
      <c r="Y159" s="4" t="s">
        <v>11</v>
      </c>
    </row>
    <row r="160" spans="1:32" x14ac:dyDescent="0.25">
      <c r="A160" s="4" t="s">
        <v>12</v>
      </c>
      <c r="B160">
        <v>-9.344906074023078E-2</v>
      </c>
      <c r="C160">
        <v>-0.1067542097283159</v>
      </c>
      <c r="D160">
        <v>-0.1052065383656384</v>
      </c>
      <c r="H160" s="4" t="s">
        <v>64</v>
      </c>
      <c r="I160">
        <v>4.6616549334518691E-3</v>
      </c>
      <c r="J160">
        <v>8.7491538592161605E-2</v>
      </c>
      <c r="K160">
        <v>8.1440823609938512E-2</v>
      </c>
      <c r="O160" s="4" t="s">
        <v>65</v>
      </c>
      <c r="P160">
        <v>0.15734596937784329</v>
      </c>
      <c r="Q160">
        <v>9.6951911936175736E-2</v>
      </c>
      <c r="W160" s="4" t="s">
        <v>13</v>
      </c>
      <c r="X160">
        <v>-5.2048097880800823E-2</v>
      </c>
      <c r="Y160">
        <v>2.3418117925620621E-2</v>
      </c>
    </row>
    <row r="161" spans="1:25" x14ac:dyDescent="0.25">
      <c r="A161" s="4" t="s">
        <v>15</v>
      </c>
      <c r="B161">
        <v>-5.2006334420042218E-2</v>
      </c>
      <c r="C161">
        <v>1.550998930925707E-2</v>
      </c>
      <c r="D161">
        <v>3.5408447939015071E-3</v>
      </c>
      <c r="H161" s="4" t="s">
        <v>66</v>
      </c>
      <c r="I161">
        <v>0.1071841373704448</v>
      </c>
      <c r="J161">
        <v>-4.1839026891214351E-4</v>
      </c>
      <c r="K161">
        <v>5.9047803785214721E-3</v>
      </c>
      <c r="O161" s="4" t="s">
        <v>67</v>
      </c>
      <c r="P161">
        <v>7.7303304397001088E-2</v>
      </c>
      <c r="Q161">
        <v>3.3353782398017798E-2</v>
      </c>
      <c r="W161" s="4" t="s">
        <v>16</v>
      </c>
      <c r="X161">
        <v>-2.4078953236273449E-2</v>
      </c>
      <c r="Y161">
        <v>3.0371811836886781E-2</v>
      </c>
    </row>
    <row r="162" spans="1:25" x14ac:dyDescent="0.25">
      <c r="A162" s="4" t="s">
        <v>18</v>
      </c>
      <c r="B162">
        <v>3.479693583824766E-2</v>
      </c>
      <c r="C162">
        <v>2.1109746416028041E-2</v>
      </c>
      <c r="D162">
        <v>3.1828970727221999E-3</v>
      </c>
      <c r="H162" s="4" t="s">
        <v>68</v>
      </c>
      <c r="I162">
        <v>-1.065378919836313E-2</v>
      </c>
      <c r="J162">
        <v>-0.1108058296627496</v>
      </c>
      <c r="K162">
        <v>-0.10715422047379369</v>
      </c>
      <c r="O162" s="4" t="s">
        <v>69</v>
      </c>
      <c r="P162">
        <v>-3.4826969172989018E-2</v>
      </c>
      <c r="Q162">
        <v>2.3243753928958381E-2</v>
      </c>
      <c r="W162" s="4" t="s">
        <v>19</v>
      </c>
      <c r="X162">
        <v>5.460256138255333E-2</v>
      </c>
      <c r="Y162">
        <v>0.1862294109122489</v>
      </c>
    </row>
    <row r="163" spans="1:25" x14ac:dyDescent="0.25">
      <c r="A163" s="4" t="s">
        <v>21</v>
      </c>
      <c r="B163">
        <v>6.0694410202750432E-2</v>
      </c>
      <c r="C163">
        <v>1.6885118265029048E-2</v>
      </c>
      <c r="D163">
        <v>-1.2514141060154969E-3</v>
      </c>
      <c r="H163" s="4" t="s">
        <v>70</v>
      </c>
      <c r="I163">
        <v>-1.4451169868011961E-2</v>
      </c>
      <c r="J163">
        <v>-0.12804567047451129</v>
      </c>
      <c r="K163">
        <v>-0.1298136397869756</v>
      </c>
      <c r="O163" s="4" t="s">
        <v>71</v>
      </c>
      <c r="P163">
        <v>-6.4067591786255623E-2</v>
      </c>
      <c r="Q163">
        <v>-4.1389311449020152E-2</v>
      </c>
      <c r="W163" s="4" t="s">
        <v>22</v>
      </c>
      <c r="X163">
        <v>6.1725572837101339E-2</v>
      </c>
      <c r="Y163">
        <v>3.4639687271196179E-2</v>
      </c>
    </row>
    <row r="164" spans="1:25" x14ac:dyDescent="0.25">
      <c r="W164" s="4" t="s">
        <v>23</v>
      </c>
      <c r="X164">
        <v>-2.16325564278338E-2</v>
      </c>
      <c r="Y164">
        <v>6.8608747802111018E-3</v>
      </c>
    </row>
    <row r="165" spans="1:25" x14ac:dyDescent="0.25">
      <c r="W165" s="4" t="s">
        <v>24</v>
      </c>
      <c r="X165">
        <v>-4.648740972394938E-2</v>
      </c>
      <c r="Y165">
        <v>-3.3103736694721259E-3</v>
      </c>
    </row>
    <row r="166" spans="1:25" x14ac:dyDescent="0.25">
      <c r="A166" s="64" t="s">
        <v>72</v>
      </c>
      <c r="H166" s="64" t="s">
        <v>72</v>
      </c>
      <c r="O166" s="64" t="s">
        <v>72</v>
      </c>
      <c r="W166" s="4" t="s">
        <v>26</v>
      </c>
      <c r="X166">
        <v>8.4671236523192195E-3</v>
      </c>
      <c r="Y166">
        <v>4.9289011182557428E-2</v>
      </c>
    </row>
    <row r="167" spans="1:25" x14ac:dyDescent="0.25">
      <c r="A167" s="4"/>
      <c r="B167" s="4" t="s">
        <v>10</v>
      </c>
      <c r="C167" s="4" t="s">
        <v>60</v>
      </c>
      <c r="D167" s="4" t="s">
        <v>61</v>
      </c>
      <c r="H167" s="4"/>
      <c r="I167" s="4" t="s">
        <v>11</v>
      </c>
      <c r="J167" s="4" t="s">
        <v>62</v>
      </c>
      <c r="K167" s="4" t="s">
        <v>63</v>
      </c>
      <c r="O167" s="4"/>
      <c r="P167" s="4" t="s">
        <v>10</v>
      </c>
      <c r="Q167" s="4" t="s">
        <v>11</v>
      </c>
      <c r="W167" s="4" t="s">
        <v>27</v>
      </c>
      <c r="X167">
        <v>2.4224454909003271E-2</v>
      </c>
      <c r="Y167">
        <v>7.790774954083575E-2</v>
      </c>
    </row>
    <row r="168" spans="1:25" x14ac:dyDescent="0.25">
      <c r="A168" s="4" t="s">
        <v>12</v>
      </c>
      <c r="B168">
        <v>2.911539892613297E-2</v>
      </c>
      <c r="C168">
        <v>4.8584311398222682E-2</v>
      </c>
      <c r="D168">
        <v>1.03667679578311E-2</v>
      </c>
      <c r="H168" s="4" t="s">
        <v>64</v>
      </c>
      <c r="I168">
        <v>-0.30071014671575602</v>
      </c>
      <c r="J168">
        <v>0.1874233118502813</v>
      </c>
      <c r="K168">
        <v>0.17726065783140729</v>
      </c>
      <c r="O168" s="4" t="s">
        <v>65</v>
      </c>
      <c r="P168">
        <v>-9.7068659697327961E-2</v>
      </c>
      <c r="Q168">
        <v>-0.23042125016807399</v>
      </c>
    </row>
    <row r="169" spans="1:25" x14ac:dyDescent="0.25">
      <c r="A169" s="4" t="s">
        <v>15</v>
      </c>
      <c r="B169">
        <v>-0.31538474708229919</v>
      </c>
      <c r="C169">
        <v>0.32717658824313101</v>
      </c>
      <c r="D169">
        <v>0.28849681424967061</v>
      </c>
      <c r="H169" s="4" t="s">
        <v>66</v>
      </c>
      <c r="I169">
        <v>-0.18689315132385809</v>
      </c>
      <c r="J169">
        <v>0.15886162617151961</v>
      </c>
      <c r="K169">
        <v>0.13990125914820431</v>
      </c>
      <c r="O169" s="4" t="s">
        <v>67</v>
      </c>
      <c r="P169">
        <v>-0.17888982139360349</v>
      </c>
      <c r="Q169">
        <v>-0.19467988848028531</v>
      </c>
    </row>
    <row r="170" spans="1:25" x14ac:dyDescent="0.25">
      <c r="A170" s="4" t="s">
        <v>18</v>
      </c>
      <c r="B170">
        <v>-0.25930240649604341</v>
      </c>
      <c r="C170">
        <v>0.41438093112130991</v>
      </c>
      <c r="D170">
        <v>0.35750721278010827</v>
      </c>
      <c r="H170" s="4" t="s">
        <v>68</v>
      </c>
      <c r="I170">
        <v>8.0542266945768159E-2</v>
      </c>
      <c r="J170">
        <v>0.18857109372384351</v>
      </c>
      <c r="K170">
        <v>0.1459332121857306</v>
      </c>
      <c r="O170" s="4" t="s">
        <v>69</v>
      </c>
      <c r="P170">
        <v>-0.27876286727934119</v>
      </c>
      <c r="Q170">
        <v>-0.17924740826046309</v>
      </c>
      <c r="W170" s="64" t="s">
        <v>73</v>
      </c>
    </row>
    <row r="171" spans="1:25" x14ac:dyDescent="0.25">
      <c r="A171" s="4" t="s">
        <v>21</v>
      </c>
      <c r="B171">
        <v>-7.0495927683293214E-2</v>
      </c>
      <c r="C171">
        <v>0.45797075843513158</v>
      </c>
      <c r="D171">
        <v>0.49554222379613683</v>
      </c>
      <c r="H171" s="4" t="s">
        <v>70</v>
      </c>
      <c r="I171">
        <v>-0.42259343765143659</v>
      </c>
      <c r="J171">
        <v>0.227130985699633</v>
      </c>
      <c r="K171">
        <v>0.2597607384335584</v>
      </c>
      <c r="O171" s="4" t="s">
        <v>71</v>
      </c>
      <c r="P171">
        <v>-0.30557961254654192</v>
      </c>
      <c r="Q171">
        <v>-0.42766023674281189</v>
      </c>
      <c r="W171" s="4"/>
      <c r="X171" s="4" t="s">
        <v>10</v>
      </c>
      <c r="Y171" s="4" t="s">
        <v>11</v>
      </c>
    </row>
    <row r="172" spans="1:25" x14ac:dyDescent="0.25">
      <c r="W172" s="4" t="s">
        <v>13</v>
      </c>
      <c r="X172">
        <v>-0.196341232432068</v>
      </c>
      <c r="Y172">
        <v>-4.5278630224235422E-2</v>
      </c>
    </row>
    <row r="173" spans="1:25" x14ac:dyDescent="0.25">
      <c r="W173" s="4" t="s">
        <v>16</v>
      </c>
      <c r="X173">
        <v>-0.26361557939205438</v>
      </c>
      <c r="Y173">
        <v>-0.2229526733026331</v>
      </c>
    </row>
    <row r="174" spans="1:25" x14ac:dyDescent="0.25">
      <c r="A174" s="64" t="s">
        <v>74</v>
      </c>
      <c r="H174" s="64" t="s">
        <v>74</v>
      </c>
      <c r="O174" s="64" t="s">
        <v>74</v>
      </c>
      <c r="W174" s="4" t="s">
        <v>19</v>
      </c>
      <c r="X174">
        <v>-0.37187212264731279</v>
      </c>
      <c r="Y174">
        <v>-0.32048355573807252</v>
      </c>
    </row>
    <row r="175" spans="1:25" x14ac:dyDescent="0.25">
      <c r="A175" s="4"/>
      <c r="B175" s="4" t="s">
        <v>10</v>
      </c>
      <c r="C175" s="4" t="s">
        <v>60</v>
      </c>
      <c r="D175" s="4" t="s">
        <v>61</v>
      </c>
      <c r="H175" s="4"/>
      <c r="I175" s="4" t="s">
        <v>11</v>
      </c>
      <c r="J175" s="4" t="s">
        <v>62</v>
      </c>
      <c r="K175" s="4" t="s">
        <v>63</v>
      </c>
      <c r="O175" s="4"/>
      <c r="P175" s="4" t="s">
        <v>10</v>
      </c>
      <c r="Q175" s="4" t="s">
        <v>11</v>
      </c>
      <c r="W175" s="4" t="s">
        <v>22</v>
      </c>
      <c r="X175">
        <v>-0.2408932745949591</v>
      </c>
      <c r="Y175">
        <v>-0.27470654797711141</v>
      </c>
    </row>
    <row r="176" spans="1:25" x14ac:dyDescent="0.25">
      <c r="A176" s="4" t="s">
        <v>12</v>
      </c>
      <c r="B176">
        <v>-7.2281494936137558E-2</v>
      </c>
      <c r="C176">
        <v>-0.16464057005641669</v>
      </c>
      <c r="D176">
        <v>-0.18268076318972981</v>
      </c>
      <c r="H176" s="4" t="s">
        <v>64</v>
      </c>
      <c r="I176">
        <v>0.15096280972222539</v>
      </c>
      <c r="J176">
        <v>0.1724276964609632</v>
      </c>
      <c r="K176">
        <v>0.1219124110434064</v>
      </c>
      <c r="O176" s="4" t="s">
        <v>65</v>
      </c>
      <c r="P176">
        <v>0.1965182058459177</v>
      </c>
      <c r="Q176">
        <v>0.24408293016264279</v>
      </c>
      <c r="W176" s="4" t="s">
        <v>23</v>
      </c>
      <c r="X176">
        <v>-0.30362638688366678</v>
      </c>
      <c r="Y176">
        <v>-0.34985884026169711</v>
      </c>
    </row>
    <row r="177" spans="1:25" x14ac:dyDescent="0.25">
      <c r="A177" s="4" t="s">
        <v>15</v>
      </c>
      <c r="B177">
        <v>0.36367439807351892</v>
      </c>
      <c r="C177">
        <v>0.34317629296666913</v>
      </c>
      <c r="D177">
        <v>0.26420665411733202</v>
      </c>
      <c r="H177" s="4" t="s">
        <v>66</v>
      </c>
      <c r="I177">
        <v>0.20729969365924389</v>
      </c>
      <c r="J177">
        <v>0.14393711083005631</v>
      </c>
      <c r="K177">
        <v>0.10840612750746451</v>
      </c>
      <c r="O177" s="4" t="s">
        <v>67</v>
      </c>
      <c r="P177">
        <v>9.3466425161938538E-2</v>
      </c>
      <c r="Q177">
        <v>0.1591109216434968</v>
      </c>
      <c r="W177" s="4" t="s">
        <v>24</v>
      </c>
      <c r="X177">
        <v>-0.30920881422023189</v>
      </c>
      <c r="Y177">
        <v>-0.42211050642770059</v>
      </c>
    </row>
    <row r="178" spans="1:25" x14ac:dyDescent="0.25">
      <c r="A178" s="4" t="s">
        <v>18</v>
      </c>
      <c r="B178">
        <v>0.1047873863258566</v>
      </c>
      <c r="C178">
        <v>0.1019876524915994</v>
      </c>
      <c r="D178">
        <v>5.9105419653334108E-2</v>
      </c>
      <c r="H178" s="4" t="s">
        <v>68</v>
      </c>
      <c r="I178">
        <v>-6.5304558750806485E-2</v>
      </c>
      <c r="J178">
        <v>4.5199840767728879E-2</v>
      </c>
      <c r="K178">
        <v>-7.3354839498791843E-3</v>
      </c>
      <c r="O178" s="4" t="s">
        <v>69</v>
      </c>
      <c r="P178">
        <v>0.18264387584780439</v>
      </c>
      <c r="Q178">
        <v>9.3538977317667429E-2</v>
      </c>
      <c r="W178" s="4" t="s">
        <v>26</v>
      </c>
      <c r="X178">
        <v>-0.40770230017475212</v>
      </c>
      <c r="Y178">
        <v>-0.28463037979653971</v>
      </c>
    </row>
    <row r="179" spans="1:25" x14ac:dyDescent="0.25">
      <c r="A179" s="4" t="s">
        <v>21</v>
      </c>
      <c r="B179">
        <v>8.0023756326171286E-2</v>
      </c>
      <c r="C179">
        <v>0.1165692537260677</v>
      </c>
      <c r="D179">
        <v>0.1007006305923073</v>
      </c>
      <c r="H179" s="4" t="s">
        <v>70</v>
      </c>
      <c r="I179">
        <v>0.50140889620636675</v>
      </c>
      <c r="J179">
        <v>0.45849929506784898</v>
      </c>
      <c r="K179">
        <v>0.30901976979230289</v>
      </c>
      <c r="O179" s="4" t="s">
        <v>71</v>
      </c>
      <c r="P179">
        <v>0.40025305463772909</v>
      </c>
      <c r="Q179">
        <v>0.45211896046012578</v>
      </c>
      <c r="W179" s="4" t="s">
        <v>27</v>
      </c>
      <c r="X179">
        <v>-0.1048858358135879</v>
      </c>
      <c r="Y179">
        <v>-0.21663260983907379</v>
      </c>
    </row>
    <row r="182" spans="1:25" x14ac:dyDescent="0.25">
      <c r="A182" s="64" t="s">
        <v>76</v>
      </c>
      <c r="H182" s="64" t="s">
        <v>76</v>
      </c>
      <c r="O182" s="64" t="s">
        <v>76</v>
      </c>
      <c r="W182" s="64" t="s">
        <v>75</v>
      </c>
    </row>
    <row r="183" spans="1:25" x14ac:dyDescent="0.25">
      <c r="A183" s="4"/>
      <c r="B183" s="4" t="s">
        <v>10</v>
      </c>
      <c r="C183" s="4" t="s">
        <v>60</v>
      </c>
      <c r="D183" s="4" t="s">
        <v>61</v>
      </c>
      <c r="H183" s="4"/>
      <c r="I183" s="4" t="s">
        <v>11</v>
      </c>
      <c r="J183" s="4" t="s">
        <v>62</v>
      </c>
      <c r="K183" s="4" t="s">
        <v>63</v>
      </c>
      <c r="O183" s="4"/>
      <c r="P183" s="4" t="s">
        <v>10</v>
      </c>
      <c r="Q183" s="4" t="s">
        <v>11</v>
      </c>
      <c r="W183" s="4"/>
      <c r="X183" s="4" t="s">
        <v>10</v>
      </c>
      <c r="Y183" s="4" t="s">
        <v>11</v>
      </c>
    </row>
    <row r="184" spans="1:25" x14ac:dyDescent="0.25">
      <c r="A184" s="4" t="s">
        <v>12</v>
      </c>
      <c r="B184">
        <v>2.8227555396256151E-2</v>
      </c>
      <c r="C184">
        <v>2.0271458075224881E-2</v>
      </c>
      <c r="D184">
        <v>2.0814076248002491E-2</v>
      </c>
      <c r="H184" s="4" t="s">
        <v>64</v>
      </c>
      <c r="I184">
        <v>4.6942645534018293E-2</v>
      </c>
      <c r="J184">
        <v>1.031274868432305E-2</v>
      </c>
      <c r="K184">
        <v>-3.5171049018079201E-3</v>
      </c>
      <c r="O184" s="4" t="s">
        <v>65</v>
      </c>
      <c r="P184">
        <v>0.15300881974336161</v>
      </c>
      <c r="Q184">
        <v>0.1237046262327386</v>
      </c>
      <c r="W184" s="4" t="s">
        <v>13</v>
      </c>
      <c r="X184">
        <v>0.13735016932117919</v>
      </c>
      <c r="Y184">
        <v>0.1271029996589049</v>
      </c>
    </row>
    <row r="185" spans="1:25" x14ac:dyDescent="0.25">
      <c r="A185" s="4" t="s">
        <v>15</v>
      </c>
      <c r="B185">
        <v>2.8571101591379131E-2</v>
      </c>
      <c r="C185">
        <v>-0.1195852988825253</v>
      </c>
      <c r="D185">
        <v>-0.14504204866931741</v>
      </c>
      <c r="H185" s="4" t="s">
        <v>66</v>
      </c>
      <c r="I185">
        <v>0.1196817594095826</v>
      </c>
      <c r="J185">
        <v>-6.7221251169524926E-4</v>
      </c>
      <c r="K185">
        <v>-4.2560269242263471E-4</v>
      </c>
      <c r="O185" s="4" t="s">
        <v>67</v>
      </c>
      <c r="P185">
        <v>5.2230792155927457E-2</v>
      </c>
      <c r="Q185">
        <v>4.0193215352617703E-2</v>
      </c>
      <c r="W185" s="4" t="s">
        <v>16</v>
      </c>
      <c r="X185">
        <v>0.2482253805243404</v>
      </c>
      <c r="Y185">
        <v>0.1755671148510996</v>
      </c>
    </row>
    <row r="186" spans="1:25" x14ac:dyDescent="0.25">
      <c r="A186" s="4" t="s">
        <v>18</v>
      </c>
      <c r="B186">
        <v>7.4030701477952057E-2</v>
      </c>
      <c r="C186">
        <v>1.3386756435368611E-2</v>
      </c>
      <c r="D186">
        <v>4.2302509856939723E-3</v>
      </c>
      <c r="H186" s="4" t="s">
        <v>68</v>
      </c>
      <c r="I186">
        <v>6.9384776751711966E-2</v>
      </c>
      <c r="J186">
        <v>6.0231230057024493E-2</v>
      </c>
      <c r="K186">
        <v>5.0636656053241302E-2</v>
      </c>
      <c r="O186" s="4" t="s">
        <v>69</v>
      </c>
      <c r="P186">
        <v>2.645640869787437E-2</v>
      </c>
      <c r="Q186">
        <v>5.062785415901299E-2</v>
      </c>
      <c r="W186" s="4" t="s">
        <v>19</v>
      </c>
      <c r="X186">
        <v>0.1916736658297547</v>
      </c>
      <c r="Y186">
        <v>0.33190293295916001</v>
      </c>
    </row>
    <row r="187" spans="1:25" x14ac:dyDescent="0.25">
      <c r="A187" s="4" t="s">
        <v>21</v>
      </c>
      <c r="B187">
        <v>6.8712465813836582E-2</v>
      </c>
      <c r="C187">
        <v>-2.2937386455853619E-2</v>
      </c>
      <c r="D187">
        <v>-3.0046725033862881E-2</v>
      </c>
      <c r="H187" s="4" t="s">
        <v>70</v>
      </c>
      <c r="I187">
        <v>4.2525969193061418E-2</v>
      </c>
      <c r="J187">
        <v>-8.6473076716247252E-2</v>
      </c>
      <c r="K187">
        <v>-9.1134151889834675E-2</v>
      </c>
      <c r="O187" s="4" t="s">
        <v>71</v>
      </c>
      <c r="P187">
        <v>3.4122206850777853E-2</v>
      </c>
      <c r="Q187">
        <v>6.7426343773122066E-2</v>
      </c>
      <c r="W187" s="4" t="s">
        <v>22</v>
      </c>
      <c r="X187">
        <v>0.120580864840111</v>
      </c>
      <c r="Y187">
        <v>0.18212987917617501</v>
      </c>
    </row>
    <row r="188" spans="1:25" x14ac:dyDescent="0.25">
      <c r="W188" s="4" t="s">
        <v>23</v>
      </c>
      <c r="X188">
        <v>0.25296991496161891</v>
      </c>
      <c r="Y188">
        <v>0.23884427320531301</v>
      </c>
    </row>
    <row r="189" spans="1:25" x14ac:dyDescent="0.25">
      <c r="W189" s="4" t="s">
        <v>24</v>
      </c>
      <c r="X189">
        <v>0.38113196442950359</v>
      </c>
      <c r="Y189">
        <v>0.48755695435518531</v>
      </c>
    </row>
    <row r="190" spans="1:25" x14ac:dyDescent="0.25">
      <c r="A190" s="64" t="s">
        <v>77</v>
      </c>
      <c r="H190" s="64" t="s">
        <v>77</v>
      </c>
      <c r="O190" s="64" t="s">
        <v>77</v>
      </c>
      <c r="W190" s="4" t="s">
        <v>26</v>
      </c>
      <c r="X190">
        <v>0.39503759435965807</v>
      </c>
      <c r="Y190">
        <v>0.34793383974299502</v>
      </c>
    </row>
    <row r="191" spans="1:25" x14ac:dyDescent="0.25">
      <c r="A191" s="4"/>
      <c r="B191" s="4" t="s">
        <v>10</v>
      </c>
      <c r="C191" s="4" t="s">
        <v>60</v>
      </c>
      <c r="D191" s="4" t="s">
        <v>61</v>
      </c>
      <c r="H191" s="4"/>
      <c r="I191" s="4" t="s">
        <v>11</v>
      </c>
      <c r="J191" s="4" t="s">
        <v>62</v>
      </c>
      <c r="K191" s="4" t="s">
        <v>63</v>
      </c>
      <c r="O191" s="4"/>
      <c r="P191" s="4" t="s">
        <v>10</v>
      </c>
      <c r="Q191" s="4" t="s">
        <v>11</v>
      </c>
      <c r="W191" s="4" t="s">
        <v>27</v>
      </c>
      <c r="X191">
        <v>0.28022890174966297</v>
      </c>
      <c r="Y191">
        <v>0.28485782042610519</v>
      </c>
    </row>
    <row r="192" spans="1:25" x14ac:dyDescent="0.25">
      <c r="A192" s="4" t="s">
        <v>12</v>
      </c>
      <c r="B192">
        <v>5.2715413179686817E-2</v>
      </c>
      <c r="C192">
        <v>7.4306416187922811E-4</v>
      </c>
      <c r="D192">
        <v>-6.8921425949475257E-3</v>
      </c>
      <c r="H192" s="4" t="s">
        <v>64</v>
      </c>
      <c r="I192">
        <v>1.139514749239021E-2</v>
      </c>
      <c r="J192">
        <v>2.0588382196811729E-2</v>
      </c>
      <c r="K192">
        <v>6.1634281066788232E-3</v>
      </c>
      <c r="O192" s="4" t="s">
        <v>65</v>
      </c>
      <c r="P192">
        <v>4.2504349683614009E-2</v>
      </c>
      <c r="Q192">
        <v>6.2695348326284872E-2</v>
      </c>
    </row>
    <row r="193" spans="1:25" x14ac:dyDescent="0.25">
      <c r="A193" s="4" t="s">
        <v>15</v>
      </c>
      <c r="B193">
        <v>0.15922453785555971</v>
      </c>
      <c r="C193">
        <v>0.1571682241869346</v>
      </c>
      <c r="D193">
        <v>0.13765905314255841</v>
      </c>
      <c r="H193" s="4" t="s">
        <v>66</v>
      </c>
      <c r="I193">
        <v>0.1071055881591266</v>
      </c>
      <c r="J193">
        <v>8.147514661859169E-2</v>
      </c>
      <c r="K193">
        <v>6.2932775801740809E-2</v>
      </c>
      <c r="O193" s="4" t="s">
        <v>67</v>
      </c>
      <c r="P193">
        <v>-4.624314683977955E-3</v>
      </c>
      <c r="Q193">
        <v>2.255290490202121E-2</v>
      </c>
    </row>
    <row r="194" spans="1:25" x14ac:dyDescent="0.25">
      <c r="A194" s="4" t="s">
        <v>18</v>
      </c>
      <c r="B194">
        <v>0.15781121520981001</v>
      </c>
      <c r="C194">
        <v>0.18575294854192451</v>
      </c>
      <c r="D194">
        <v>0.1414135415011292</v>
      </c>
      <c r="H194" s="4" t="s">
        <v>68</v>
      </c>
      <c r="I194">
        <v>6.6464322699629888E-2</v>
      </c>
      <c r="J194">
        <v>2.2627969175642339E-2</v>
      </c>
      <c r="K194">
        <v>1.7122699735972201E-2</v>
      </c>
      <c r="O194" s="4" t="s">
        <v>69</v>
      </c>
      <c r="P194">
        <v>-1.0657115358371241E-2</v>
      </c>
      <c r="Q194">
        <v>2.632598544649499E-2</v>
      </c>
      <c r="W194" s="64" t="s">
        <v>79</v>
      </c>
    </row>
    <row r="195" spans="1:25" x14ac:dyDescent="0.25">
      <c r="A195" s="4" t="s">
        <v>21</v>
      </c>
      <c r="B195">
        <v>1.300069192084931E-2</v>
      </c>
      <c r="C195">
        <v>4.6181958517259411E-2</v>
      </c>
      <c r="D195">
        <v>1.988733757023425E-2</v>
      </c>
      <c r="H195" s="4" t="s">
        <v>70</v>
      </c>
      <c r="I195">
        <v>5.8633229871264202E-2</v>
      </c>
      <c r="J195">
        <v>4.1237007403368373E-2</v>
      </c>
      <c r="K195">
        <v>3.1887548082709931E-2</v>
      </c>
      <c r="O195" s="4" t="s">
        <v>71</v>
      </c>
      <c r="P195">
        <v>0.1148302990072293</v>
      </c>
      <c r="Q195">
        <v>9.0899574838829586E-2</v>
      </c>
      <c r="W195" s="4"/>
      <c r="X195" s="4" t="s">
        <v>10</v>
      </c>
      <c r="Y195" s="4" t="s">
        <v>11</v>
      </c>
    </row>
    <row r="196" spans="1:25" x14ac:dyDescent="0.25">
      <c r="W196" s="4" t="s">
        <v>13</v>
      </c>
      <c r="X196">
        <v>-1.7192901281237561E-2</v>
      </c>
      <c r="Y196">
        <v>-2.5814959014321109E-2</v>
      </c>
    </row>
    <row r="197" spans="1:25" x14ac:dyDescent="0.25">
      <c r="W197" s="4" t="s">
        <v>16</v>
      </c>
      <c r="X197">
        <v>4.9453333964838253E-2</v>
      </c>
      <c r="Y197">
        <v>5.2881438636017783E-2</v>
      </c>
    </row>
    <row r="198" spans="1:25" x14ac:dyDescent="0.25">
      <c r="A198" s="64" t="s">
        <v>78</v>
      </c>
      <c r="H198" s="64" t="s">
        <v>78</v>
      </c>
      <c r="O198" s="64" t="s">
        <v>78</v>
      </c>
      <c r="W198" s="4" t="s">
        <v>19</v>
      </c>
      <c r="X198">
        <v>6.0561433453803708E-2</v>
      </c>
      <c r="Y198">
        <v>1.6853897372627429E-2</v>
      </c>
    </row>
    <row r="199" spans="1:25" x14ac:dyDescent="0.25">
      <c r="A199" s="4"/>
      <c r="B199" s="4" t="s">
        <v>10</v>
      </c>
      <c r="C199" s="4" t="s">
        <v>60</v>
      </c>
      <c r="D199" s="4" t="s">
        <v>61</v>
      </c>
      <c r="H199" s="4"/>
      <c r="I199" s="4" t="s">
        <v>11</v>
      </c>
      <c r="J199" s="4" t="s">
        <v>62</v>
      </c>
      <c r="K199" s="4" t="s">
        <v>63</v>
      </c>
      <c r="O199" s="4"/>
      <c r="P199" s="4" t="s">
        <v>10</v>
      </c>
      <c r="Q199" s="4" t="s">
        <v>11</v>
      </c>
      <c r="W199" s="4" t="s">
        <v>22</v>
      </c>
      <c r="X199">
        <v>1.5443008820192479E-2</v>
      </c>
      <c r="Y199">
        <v>4.0865204462991423E-3</v>
      </c>
    </row>
    <row r="200" spans="1:25" x14ac:dyDescent="0.25">
      <c r="A200" s="4" t="s">
        <v>12</v>
      </c>
      <c r="B200">
        <v>-5.6651358345991831E-3</v>
      </c>
      <c r="C200">
        <v>3.9395240853713903E-2</v>
      </c>
      <c r="D200">
        <v>2.068091412266675E-2</v>
      </c>
      <c r="H200" s="4" t="s">
        <v>64</v>
      </c>
      <c r="I200">
        <v>-1.303957868926759E-3</v>
      </c>
      <c r="J200">
        <v>-2.9684518807151939E-2</v>
      </c>
      <c r="K200">
        <v>-3.6557688728208561E-2</v>
      </c>
      <c r="O200" s="4" t="s">
        <v>65</v>
      </c>
      <c r="P200">
        <v>-4.3185627230888278E-2</v>
      </c>
      <c r="Q200">
        <v>2.607889126718204E-3</v>
      </c>
      <c r="W200" s="4" t="s">
        <v>23</v>
      </c>
      <c r="X200">
        <v>-5.8867524038364108E-2</v>
      </c>
      <c r="Y200">
        <v>-2.958764189110711E-2</v>
      </c>
    </row>
    <row r="201" spans="1:25" x14ac:dyDescent="0.25">
      <c r="A201" s="4" t="s">
        <v>15</v>
      </c>
      <c r="B201">
        <v>0.13439744331328871</v>
      </c>
      <c r="C201">
        <v>-1.6111879696698809E-2</v>
      </c>
      <c r="D201">
        <v>-9.4683948305217518E-3</v>
      </c>
      <c r="H201" s="4" t="s">
        <v>66</v>
      </c>
      <c r="I201">
        <v>-1.4820068545708951E-2</v>
      </c>
      <c r="J201">
        <v>4.4020298391887022E-2</v>
      </c>
      <c r="K201">
        <v>4.9505466470475178E-2</v>
      </c>
      <c r="O201" s="4" t="s">
        <v>67</v>
      </c>
      <c r="P201">
        <v>4.7354658600283261E-2</v>
      </c>
      <c r="Q201">
        <v>2.9900429827013599E-2</v>
      </c>
      <c r="W201" s="4" t="s">
        <v>24</v>
      </c>
      <c r="X201">
        <v>3.3454919781567692E-2</v>
      </c>
      <c r="Y201">
        <v>5.4133364442796601E-2</v>
      </c>
    </row>
    <row r="202" spans="1:25" x14ac:dyDescent="0.25">
      <c r="A202" s="4" t="s">
        <v>18</v>
      </c>
      <c r="B202">
        <v>3.7660943614462317E-2</v>
      </c>
      <c r="C202">
        <v>-5.9141038747697102E-3</v>
      </c>
      <c r="D202">
        <v>-2.933245827237705E-2</v>
      </c>
      <c r="H202" s="4" t="s">
        <v>68</v>
      </c>
      <c r="I202">
        <v>4.6778683730535888E-3</v>
      </c>
      <c r="J202">
        <v>-5.6020770656837479E-3</v>
      </c>
      <c r="K202">
        <v>-9.4676615532141972E-3</v>
      </c>
      <c r="O202" s="4" t="s">
        <v>69</v>
      </c>
      <c r="P202">
        <v>-5.6443409387967637E-3</v>
      </c>
      <c r="Q202">
        <v>-3.0621610185800389E-3</v>
      </c>
      <c r="W202" s="4" t="s">
        <v>26</v>
      </c>
      <c r="X202">
        <v>6.1090684582568153E-2</v>
      </c>
      <c r="Y202">
        <v>8.7567157584140048E-2</v>
      </c>
    </row>
    <row r="203" spans="1:25" x14ac:dyDescent="0.25">
      <c r="A203" s="4" t="s">
        <v>21</v>
      </c>
      <c r="B203">
        <v>0.17609476757872641</v>
      </c>
      <c r="C203">
        <v>5.6659058808527583E-2</v>
      </c>
      <c r="D203">
        <v>6.2139719152157963E-2</v>
      </c>
      <c r="H203" s="4" t="s">
        <v>70</v>
      </c>
      <c r="I203">
        <v>3.5981833340720228E-2</v>
      </c>
      <c r="J203">
        <v>-1.8153788676431651E-2</v>
      </c>
      <c r="K203">
        <v>-2.3470813742841521E-2</v>
      </c>
      <c r="O203" s="4" t="s">
        <v>71</v>
      </c>
      <c r="P203">
        <v>4.7770052730709778E-2</v>
      </c>
      <c r="Q203">
        <v>4.0247825181670603E-2</v>
      </c>
      <c r="W203" s="4" t="s">
        <v>27</v>
      </c>
      <c r="X203">
        <v>9.8578075228816994E-2</v>
      </c>
      <c r="Y203">
        <v>6.3784063007079631E-2</v>
      </c>
    </row>
    <row r="206" spans="1:25" x14ac:dyDescent="0.25">
      <c r="A206" s="64" t="s">
        <v>81</v>
      </c>
      <c r="H206" s="64" t="s">
        <v>81</v>
      </c>
      <c r="O206" s="64" t="s">
        <v>81</v>
      </c>
      <c r="W206" s="64" t="s">
        <v>80</v>
      </c>
    </row>
    <row r="207" spans="1:25" x14ac:dyDescent="0.25">
      <c r="A207" s="4"/>
      <c r="B207" s="4" t="s">
        <v>10</v>
      </c>
      <c r="C207" s="4" t="s">
        <v>60</v>
      </c>
      <c r="D207" s="4" t="s">
        <v>61</v>
      </c>
      <c r="H207" s="4"/>
      <c r="I207" s="4" t="s">
        <v>11</v>
      </c>
      <c r="J207" s="4" t="s">
        <v>62</v>
      </c>
      <c r="K207" s="4" t="s">
        <v>63</v>
      </c>
      <c r="O207" s="4"/>
      <c r="P207" s="4" t="s">
        <v>10</v>
      </c>
      <c r="Q207" s="4" t="s">
        <v>11</v>
      </c>
      <c r="W207" s="4"/>
      <c r="X207" s="4" t="s">
        <v>10</v>
      </c>
      <c r="Y207" s="4" t="s">
        <v>11</v>
      </c>
    </row>
    <row r="208" spans="1:25" x14ac:dyDescent="0.25">
      <c r="A208" s="4" t="s">
        <v>12</v>
      </c>
      <c r="B208">
        <v>2.1870989407423502E-2</v>
      </c>
      <c r="C208">
        <v>0.19614551084999271</v>
      </c>
      <c r="D208">
        <v>0.17426816274728449</v>
      </c>
      <c r="H208" s="4" t="s">
        <v>64</v>
      </c>
      <c r="I208">
        <v>-8.2791562516358802E-2</v>
      </c>
      <c r="J208">
        <v>0.18962924536824721</v>
      </c>
      <c r="K208">
        <v>9.7426360397946304E-2</v>
      </c>
      <c r="O208" s="4" t="s">
        <v>65</v>
      </c>
      <c r="P208">
        <v>-3.8114508049887197E-2</v>
      </c>
      <c r="Q208">
        <v>-6.6700009128829743E-2</v>
      </c>
      <c r="W208" s="4" t="s">
        <v>13</v>
      </c>
      <c r="X208">
        <v>4.332535035896299E-2</v>
      </c>
      <c r="Y208">
        <v>8.7170762159130041E-2</v>
      </c>
    </row>
    <row r="209" spans="1:25" x14ac:dyDescent="0.25">
      <c r="A209" s="4" t="s">
        <v>15</v>
      </c>
      <c r="B209">
        <v>-9.2337527335205186E-2</v>
      </c>
      <c r="C209">
        <v>0.234364150184806</v>
      </c>
      <c r="D209">
        <v>0.21355612390927561</v>
      </c>
      <c r="H209" s="4" t="s">
        <v>66</v>
      </c>
      <c r="I209">
        <v>0.1031095949120158</v>
      </c>
      <c r="J209">
        <v>0.39491379304887908</v>
      </c>
      <c r="K209">
        <v>0.31442879188322259</v>
      </c>
      <c r="O209" s="4" t="s">
        <v>67</v>
      </c>
      <c r="P209">
        <v>-0.17229609800091519</v>
      </c>
      <c r="Q209">
        <v>2.6371287744971991E-2</v>
      </c>
      <c r="W209" s="4" t="s">
        <v>16</v>
      </c>
      <c r="X209">
        <v>3.2383231240030542E-2</v>
      </c>
      <c r="Y209">
        <v>7.135599142026211E-2</v>
      </c>
    </row>
    <row r="210" spans="1:25" x14ac:dyDescent="0.25">
      <c r="A210" s="4" t="s">
        <v>18</v>
      </c>
      <c r="B210">
        <v>-0.23181411246806749</v>
      </c>
      <c r="C210">
        <v>0.31252322999915749</v>
      </c>
      <c r="D210">
        <v>0.2819144246656704</v>
      </c>
      <c r="H210" s="4" t="s">
        <v>68</v>
      </c>
      <c r="I210">
        <v>0.30379740822067552</v>
      </c>
      <c r="J210">
        <v>0.47600620543715588</v>
      </c>
      <c r="K210">
        <v>0.4433535657787932</v>
      </c>
      <c r="O210" s="4" t="s">
        <v>69</v>
      </c>
      <c r="P210">
        <v>-2.6225156531076481E-2</v>
      </c>
      <c r="Q210">
        <v>0.29390039033278348</v>
      </c>
      <c r="W210" s="4" t="s">
        <v>19</v>
      </c>
      <c r="X210">
        <v>3.23983486218265E-2</v>
      </c>
      <c r="Y210">
        <v>8.8039097755149023E-2</v>
      </c>
    </row>
    <row r="211" spans="1:25" x14ac:dyDescent="0.25">
      <c r="A211" s="4" t="s">
        <v>21</v>
      </c>
      <c r="B211">
        <v>-1.814449432990102E-2</v>
      </c>
      <c r="C211">
        <v>0.14035882539260949</v>
      </c>
      <c r="D211">
        <v>7.8311754114608612E-2</v>
      </c>
      <c r="H211" s="4" t="s">
        <v>70</v>
      </c>
      <c r="I211">
        <v>-0.1869410272340454</v>
      </c>
      <c r="J211">
        <v>-0.27438641287974158</v>
      </c>
      <c r="K211">
        <v>-0.1982853271114399</v>
      </c>
      <c r="O211" s="4" t="s">
        <v>71</v>
      </c>
      <c r="P211">
        <v>2.6189308846540742E-2</v>
      </c>
      <c r="Q211">
        <v>-2.4994899286520329E-2</v>
      </c>
      <c r="W211" s="4" t="s">
        <v>22</v>
      </c>
      <c r="X211">
        <v>6.8395026040690239E-3</v>
      </c>
      <c r="Y211">
        <v>3.8094061351035748E-2</v>
      </c>
    </row>
    <row r="212" spans="1:25" x14ac:dyDescent="0.25">
      <c r="W212" s="4" t="s">
        <v>23</v>
      </c>
      <c r="X212">
        <v>3.0964508960767009E-2</v>
      </c>
      <c r="Y212">
        <v>5.153852743005688E-2</v>
      </c>
    </row>
    <row r="213" spans="1:25" x14ac:dyDescent="0.25">
      <c r="W213" s="4" t="s">
        <v>24</v>
      </c>
      <c r="X213">
        <v>0.102362711452162</v>
      </c>
      <c r="Y213">
        <v>8.4784248051500255E-2</v>
      </c>
    </row>
    <row r="214" spans="1:25" x14ac:dyDescent="0.25">
      <c r="A214" s="64" t="s">
        <v>82</v>
      </c>
      <c r="H214" s="64" t="s">
        <v>82</v>
      </c>
      <c r="O214" s="64" t="s">
        <v>82</v>
      </c>
      <c r="W214" s="4" t="s">
        <v>26</v>
      </c>
      <c r="X214">
        <v>0.1396938288219936</v>
      </c>
      <c r="Y214">
        <v>0.16540515244114981</v>
      </c>
    </row>
    <row r="215" spans="1:25" x14ac:dyDescent="0.25">
      <c r="A215" s="4"/>
      <c r="B215" s="4" t="s">
        <v>10</v>
      </c>
      <c r="C215" s="4" t="s">
        <v>60</v>
      </c>
      <c r="D215" s="4" t="s">
        <v>61</v>
      </c>
      <c r="H215" s="4"/>
      <c r="I215" s="4" t="s">
        <v>11</v>
      </c>
      <c r="J215" s="4" t="s">
        <v>62</v>
      </c>
      <c r="K215" s="4" t="s">
        <v>63</v>
      </c>
      <c r="O215" s="4"/>
      <c r="P215" s="4" t="s">
        <v>10</v>
      </c>
      <c r="Q215" s="4" t="s">
        <v>11</v>
      </c>
      <c r="W215" s="4" t="s">
        <v>27</v>
      </c>
      <c r="X215">
        <v>8.6476335169573454E-2</v>
      </c>
      <c r="Y215">
        <v>0.1236489182128228</v>
      </c>
    </row>
    <row r="216" spans="1:25" x14ac:dyDescent="0.25">
      <c r="A216" s="4" t="s">
        <v>12</v>
      </c>
      <c r="B216">
        <v>1.445603985548574E-2</v>
      </c>
      <c r="C216">
        <v>0.107008278662283</v>
      </c>
      <c r="D216">
        <v>0.1103536625503501</v>
      </c>
      <c r="H216" s="4" t="s">
        <v>64</v>
      </c>
      <c r="I216">
        <v>-4.8339424608800079E-2</v>
      </c>
      <c r="J216">
        <v>-7.2512589208199698E-3</v>
      </c>
      <c r="K216">
        <v>-1.157940142032818E-2</v>
      </c>
      <c r="O216" s="4" t="s">
        <v>65</v>
      </c>
      <c r="P216">
        <v>-5.1767221063567258E-2</v>
      </c>
      <c r="Q216">
        <v>-2.0961268903493129E-2</v>
      </c>
    </row>
    <row r="217" spans="1:25" x14ac:dyDescent="0.25">
      <c r="A217" s="4" t="s">
        <v>15</v>
      </c>
      <c r="B217">
        <v>0.1862199564272039</v>
      </c>
      <c r="C217">
        <v>7.081438050146642E-2</v>
      </c>
      <c r="D217">
        <v>7.2693776770965612E-2</v>
      </c>
      <c r="H217" s="4" t="s">
        <v>66</v>
      </c>
      <c r="I217">
        <v>-8.0082645551535048E-2</v>
      </c>
      <c r="J217">
        <v>-0.1225930895537498</v>
      </c>
      <c r="K217">
        <v>-0.12626980079554839</v>
      </c>
      <c r="O217" s="4" t="s">
        <v>67</v>
      </c>
      <c r="P217">
        <v>-0.1072498036418856</v>
      </c>
      <c r="Q217">
        <v>-1.475027058858543E-2</v>
      </c>
    </row>
    <row r="218" spans="1:25" x14ac:dyDescent="0.25">
      <c r="A218" s="4" t="s">
        <v>18</v>
      </c>
      <c r="B218">
        <v>0.17760675114830751</v>
      </c>
      <c r="C218">
        <v>7.3213012878696068E-2</v>
      </c>
      <c r="D218">
        <v>6.4016828415066951E-2</v>
      </c>
      <c r="H218" s="4" t="s">
        <v>68</v>
      </c>
      <c r="I218">
        <v>3.1734966552656091E-2</v>
      </c>
      <c r="J218">
        <v>0.14111287279871801</v>
      </c>
      <c r="K218">
        <v>0.13884796176149949</v>
      </c>
      <c r="O218" s="4" t="s">
        <v>69</v>
      </c>
      <c r="P218">
        <v>2.954291392701467E-2</v>
      </c>
      <c r="Q218">
        <v>4.1394247419353401E-2</v>
      </c>
      <c r="W218" s="64" t="s">
        <v>83</v>
      </c>
    </row>
    <row r="219" spans="1:25" x14ac:dyDescent="0.25">
      <c r="A219" s="4" t="s">
        <v>21</v>
      </c>
      <c r="B219">
        <v>7.676921647503189E-2</v>
      </c>
      <c r="C219">
        <v>-3.3739311254627057E-2</v>
      </c>
      <c r="D219">
        <v>-3.8035455195979867E-2</v>
      </c>
      <c r="H219" s="4" t="s">
        <v>70</v>
      </c>
      <c r="I219">
        <v>4.202046957950502E-3</v>
      </c>
      <c r="J219">
        <v>0.1369973184366908</v>
      </c>
      <c r="K219">
        <v>0.13656620916487569</v>
      </c>
      <c r="O219" s="4" t="s">
        <v>71</v>
      </c>
      <c r="P219">
        <v>0.1096335464986609</v>
      </c>
      <c r="Q219">
        <v>-3.8138839242970071E-3</v>
      </c>
      <c r="W219" s="4"/>
      <c r="X219" s="4" t="s">
        <v>10</v>
      </c>
      <c r="Y219" s="4" t="s">
        <v>11</v>
      </c>
    </row>
    <row r="220" spans="1:25" x14ac:dyDescent="0.25">
      <c r="W220" s="4" t="s">
        <v>13</v>
      </c>
      <c r="X220">
        <v>1.9483072149873201E-3</v>
      </c>
      <c r="Y220">
        <v>-9.8480001336383235E-3</v>
      </c>
    </row>
    <row r="221" spans="1:25" x14ac:dyDescent="0.25">
      <c r="W221" s="4" t="s">
        <v>16</v>
      </c>
      <c r="X221">
        <v>9.7903788577791335E-4</v>
      </c>
      <c r="Y221">
        <v>4.1364445148616086E-3</v>
      </c>
    </row>
    <row r="222" spans="1:25" x14ac:dyDescent="0.25">
      <c r="A222" s="64" t="s">
        <v>84</v>
      </c>
      <c r="H222" s="64" t="s">
        <v>84</v>
      </c>
      <c r="O222" s="64" t="s">
        <v>84</v>
      </c>
      <c r="W222" s="4" t="s">
        <v>19</v>
      </c>
      <c r="X222">
        <v>-7.5015131089992845E-2</v>
      </c>
      <c r="Y222">
        <v>-2.3758133946210978E-2</v>
      </c>
    </row>
    <row r="223" spans="1:25" x14ac:dyDescent="0.25">
      <c r="A223" s="4"/>
      <c r="B223" s="4" t="s">
        <v>10</v>
      </c>
      <c r="C223" s="4" t="s">
        <v>60</v>
      </c>
      <c r="D223" s="4" t="s">
        <v>61</v>
      </c>
      <c r="H223" s="4"/>
      <c r="I223" s="4" t="s">
        <v>11</v>
      </c>
      <c r="J223" s="4" t="s">
        <v>62</v>
      </c>
      <c r="K223" s="4" t="s">
        <v>63</v>
      </c>
      <c r="O223" s="4"/>
      <c r="P223" s="4" t="s">
        <v>10</v>
      </c>
      <c r="Q223" s="4" t="s">
        <v>11</v>
      </c>
      <c r="W223" s="4" t="s">
        <v>22</v>
      </c>
      <c r="X223">
        <v>6.2270090711599557E-2</v>
      </c>
      <c r="Y223">
        <v>4.0348238285391178E-2</v>
      </c>
    </row>
    <row r="224" spans="1:25" x14ac:dyDescent="0.25">
      <c r="A224" s="4" t="s">
        <v>12</v>
      </c>
      <c r="B224">
        <v>0.2668252841014776</v>
      </c>
      <c r="C224">
        <v>-0.1175354033212359</v>
      </c>
      <c r="D224">
        <v>-0.13084284219031739</v>
      </c>
      <c r="H224" s="4" t="s">
        <v>64</v>
      </c>
      <c r="I224">
        <v>0.39272701865736043</v>
      </c>
      <c r="J224">
        <v>-7.7829285254285086E-3</v>
      </c>
      <c r="K224">
        <v>-2.2933530815510451E-2</v>
      </c>
      <c r="O224" s="4" t="s">
        <v>65</v>
      </c>
      <c r="P224">
        <v>0.26728912717868492</v>
      </c>
      <c r="Q224">
        <v>0.26390566735444793</v>
      </c>
      <c r="W224" s="4" t="s">
        <v>23</v>
      </c>
      <c r="X224">
        <v>4.6337306183072734E-3</v>
      </c>
      <c r="Y224">
        <v>-2.6642384347366761E-3</v>
      </c>
    </row>
    <row r="225" spans="1:25" x14ac:dyDescent="0.25">
      <c r="A225" s="4" t="s">
        <v>15</v>
      </c>
      <c r="B225">
        <v>0.11165160411214831</v>
      </c>
      <c r="C225">
        <v>-3.4045541836566183E-2</v>
      </c>
      <c r="D225">
        <v>-5.5704247079460152E-2</v>
      </c>
      <c r="H225" s="4" t="s">
        <v>66</v>
      </c>
      <c r="I225">
        <v>0.44965970323563498</v>
      </c>
      <c r="J225">
        <v>8.7309201229973432E-2</v>
      </c>
      <c r="K225">
        <v>1.9629694808195208E-2</v>
      </c>
      <c r="O225" s="4" t="s">
        <v>67</v>
      </c>
      <c r="P225">
        <v>0.29446031237530967</v>
      </c>
      <c r="Q225">
        <v>0.42237882487097139</v>
      </c>
      <c r="W225" s="4" t="s">
        <v>24</v>
      </c>
      <c r="X225">
        <v>3.8578148987236112E-2</v>
      </c>
      <c r="Y225">
        <v>3.4601945507112541E-2</v>
      </c>
    </row>
    <row r="226" spans="1:25" x14ac:dyDescent="0.25">
      <c r="A226" s="4" t="s">
        <v>18</v>
      </c>
      <c r="B226">
        <v>0.32057562589118199</v>
      </c>
      <c r="C226">
        <v>-4.699360072685918E-2</v>
      </c>
      <c r="D226">
        <v>-7.0538477851887896E-2</v>
      </c>
      <c r="H226" s="4" t="s">
        <v>68</v>
      </c>
      <c r="I226">
        <v>0.43518136424803489</v>
      </c>
      <c r="J226">
        <v>-1.069520428046338E-2</v>
      </c>
      <c r="K226">
        <v>-3.058049487978878E-2</v>
      </c>
      <c r="O226" s="4" t="s">
        <v>69</v>
      </c>
      <c r="P226">
        <v>0.29640826072127652</v>
      </c>
      <c r="Q226">
        <v>0.43035179895143721</v>
      </c>
      <c r="W226" s="4" t="s">
        <v>26</v>
      </c>
      <c r="X226">
        <v>2.835897106410078E-2</v>
      </c>
      <c r="Y226">
        <v>3.8115854225859211E-2</v>
      </c>
    </row>
    <row r="227" spans="1:25" x14ac:dyDescent="0.25">
      <c r="A227" s="4" t="s">
        <v>21</v>
      </c>
      <c r="B227">
        <v>0.2560759447743795</v>
      </c>
      <c r="C227">
        <v>-0.13360812143538389</v>
      </c>
      <c r="D227">
        <v>-0.14524712861248601</v>
      </c>
      <c r="H227" s="4" t="s">
        <v>70</v>
      </c>
      <c r="I227">
        <v>0.4010322430744071</v>
      </c>
      <c r="J227">
        <v>-6.5780089500713738E-3</v>
      </c>
      <c r="K227">
        <v>-2.8696720778495478E-2</v>
      </c>
      <c r="O227" s="4" t="s">
        <v>71</v>
      </c>
      <c r="P227">
        <v>0.26782819449939382</v>
      </c>
      <c r="Q227">
        <v>0.41255259690085799</v>
      </c>
      <c r="W227" s="4" t="s">
        <v>27</v>
      </c>
      <c r="X227">
        <v>-4.8777366039117649E-2</v>
      </c>
      <c r="Y227">
        <v>-1.292800234652686E-2</v>
      </c>
    </row>
    <row r="230" spans="1:25" x14ac:dyDescent="0.25">
      <c r="W230" s="64" t="s">
        <v>86</v>
      </c>
    </row>
    <row r="231" spans="1:25" x14ac:dyDescent="0.25">
      <c r="W231" s="4"/>
      <c r="X231" s="4" t="s">
        <v>10</v>
      </c>
      <c r="Y231" s="4" t="s">
        <v>11</v>
      </c>
    </row>
    <row r="232" spans="1:25" x14ac:dyDescent="0.25">
      <c r="W232" s="4" t="s">
        <v>13</v>
      </c>
      <c r="X232">
        <v>-3.0398967100244579E-2</v>
      </c>
      <c r="Y232">
        <v>0.28363050715662241</v>
      </c>
    </row>
    <row r="233" spans="1:25" x14ac:dyDescent="0.25">
      <c r="W233" s="4" t="s">
        <v>16</v>
      </c>
      <c r="X233">
        <v>-9.6950995282251651E-2</v>
      </c>
      <c r="Y233">
        <v>0.27118813290669969</v>
      </c>
    </row>
    <row r="234" spans="1:25" x14ac:dyDescent="0.25">
      <c r="W234" s="4" t="s">
        <v>19</v>
      </c>
      <c r="X234">
        <v>-0.18421067597935609</v>
      </c>
      <c r="Y234">
        <v>4.6056651127539773E-3</v>
      </c>
    </row>
    <row r="235" spans="1:25" x14ac:dyDescent="0.25">
      <c r="W235" s="4" t="s">
        <v>22</v>
      </c>
      <c r="X235">
        <v>-0.15764154887150891</v>
      </c>
      <c r="Y235">
        <v>8.5177072784051344E-2</v>
      </c>
    </row>
    <row r="236" spans="1:25" x14ac:dyDescent="0.25">
      <c r="W236" s="4" t="s">
        <v>23</v>
      </c>
      <c r="X236">
        <v>6.82296598489847E-2</v>
      </c>
      <c r="Y236">
        <v>0.31078912267727282</v>
      </c>
    </row>
    <row r="237" spans="1:25" x14ac:dyDescent="0.25">
      <c r="W237" s="4" t="s">
        <v>24</v>
      </c>
      <c r="X237">
        <v>-5.0661377806714383E-2</v>
      </c>
      <c r="Y237">
        <v>-1.160183646870748E-2</v>
      </c>
    </row>
    <row r="238" spans="1:25" x14ac:dyDescent="0.25">
      <c r="W238" s="4" t="s">
        <v>26</v>
      </c>
      <c r="X238">
        <v>-0.22275643203348219</v>
      </c>
      <c r="Y238">
        <v>0.16295958116833589</v>
      </c>
    </row>
    <row r="239" spans="1:25" x14ac:dyDescent="0.25">
      <c r="W239" s="4" t="s">
        <v>27</v>
      </c>
      <c r="X239">
        <v>-0.1865386643761123</v>
      </c>
      <c r="Y239">
        <v>1.9970700041175859E-2</v>
      </c>
    </row>
    <row r="242" spans="1:25" x14ac:dyDescent="0.25">
      <c r="W242" s="64" t="s">
        <v>94</v>
      </c>
    </row>
    <row r="243" spans="1:25" x14ac:dyDescent="0.25">
      <c r="W243" s="4"/>
      <c r="X243" s="4" t="s">
        <v>10</v>
      </c>
      <c r="Y243" s="4" t="s">
        <v>11</v>
      </c>
    </row>
    <row r="244" spans="1:25" x14ac:dyDescent="0.25">
      <c r="W244" s="4" t="s">
        <v>13</v>
      </c>
      <c r="X244">
        <v>1.4727646235734511E-2</v>
      </c>
      <c r="Y244">
        <v>1.2399077543372741E-2</v>
      </c>
    </row>
    <row r="245" spans="1:25" x14ac:dyDescent="0.25">
      <c r="W245" s="4" t="s">
        <v>16</v>
      </c>
      <c r="X245">
        <v>1.9751114997616909E-2</v>
      </c>
      <c r="Y245">
        <v>2.3969477974477651E-2</v>
      </c>
    </row>
    <row r="246" spans="1:25" x14ac:dyDescent="0.25">
      <c r="W246" s="4" t="s">
        <v>19</v>
      </c>
      <c r="X246">
        <v>-0.13728344873821019</v>
      </c>
      <c r="Y246">
        <v>1.73119094556736E-2</v>
      </c>
    </row>
    <row r="247" spans="1:25" x14ac:dyDescent="0.25">
      <c r="W247" s="4" t="s">
        <v>22</v>
      </c>
      <c r="X247">
        <v>-8.6462508819561829E-2</v>
      </c>
      <c r="Y247">
        <v>5.9914317896214474E-3</v>
      </c>
    </row>
    <row r="248" spans="1:25" x14ac:dyDescent="0.25">
      <c r="W248" s="4" t="s">
        <v>23</v>
      </c>
      <c r="X248">
        <v>1.1662123392688861E-2</v>
      </c>
      <c r="Y248">
        <v>1.3382609152727031E-2</v>
      </c>
    </row>
    <row r="249" spans="1:25" x14ac:dyDescent="0.25">
      <c r="W249" s="4" t="s">
        <v>24</v>
      </c>
      <c r="X249">
        <v>8.4118514550151055E-2</v>
      </c>
      <c r="Y249">
        <v>-4.823949221422744E-3</v>
      </c>
    </row>
    <row r="250" spans="1:25" x14ac:dyDescent="0.25">
      <c r="W250" s="4" t="s">
        <v>26</v>
      </c>
      <c r="X250">
        <v>-1.52700400613214E-2</v>
      </c>
      <c r="Y250">
        <v>-5.6780024714182822E-2</v>
      </c>
    </row>
    <row r="251" spans="1:25" x14ac:dyDescent="0.25">
      <c r="W251" s="4" t="s">
        <v>27</v>
      </c>
      <c r="X251">
        <v>-3.4960979295096339E-2</v>
      </c>
      <c r="Y251">
        <v>-2.9142744485466249E-2</v>
      </c>
    </row>
    <row r="252" spans="1:25" x14ac:dyDescent="0.25">
      <c r="A252" t="s">
        <v>85</v>
      </c>
    </row>
    <row r="254" spans="1:25" x14ac:dyDescent="0.25">
      <c r="W254" s="64" t="s">
        <v>97</v>
      </c>
    </row>
    <row r="255" spans="1:25" x14ac:dyDescent="0.25">
      <c r="W255" s="4"/>
      <c r="X255" s="4" t="s">
        <v>10</v>
      </c>
      <c r="Y255" s="4" t="s">
        <v>11</v>
      </c>
    </row>
    <row r="256" spans="1:25" x14ac:dyDescent="0.25">
      <c r="W256" s="4" t="s">
        <v>13</v>
      </c>
      <c r="X256">
        <v>0.23753244439688009</v>
      </c>
      <c r="Y256">
        <v>0.30618937343307129</v>
      </c>
    </row>
    <row r="257" spans="1:25" x14ac:dyDescent="0.25">
      <c r="W257" s="4" t="s">
        <v>16</v>
      </c>
      <c r="X257">
        <v>0.32237118849871033</v>
      </c>
      <c r="Y257">
        <v>0.45399606218564281</v>
      </c>
    </row>
    <row r="258" spans="1:25" x14ac:dyDescent="0.25">
      <c r="A258" s="64" t="s">
        <v>194</v>
      </c>
      <c r="J258" s="64" t="s">
        <v>88</v>
      </c>
      <c r="W258" s="4" t="s">
        <v>19</v>
      </c>
      <c r="X258">
        <v>0.28339784379851762</v>
      </c>
      <c r="Y258">
        <v>0.37590393502177311</v>
      </c>
    </row>
    <row r="259" spans="1:25" x14ac:dyDescent="0.25">
      <c r="A259" s="2"/>
      <c r="B259" s="2" t="s">
        <v>89</v>
      </c>
      <c r="C259" s="2" t="s">
        <v>90</v>
      </c>
      <c r="D259" s="2" t="s">
        <v>91</v>
      </c>
      <c r="E259" s="2" t="s">
        <v>92</v>
      </c>
      <c r="J259" s="2"/>
      <c r="K259" s="2" t="s">
        <v>89</v>
      </c>
      <c r="L259" s="2" t="s">
        <v>90</v>
      </c>
      <c r="M259" s="2" t="s">
        <v>91</v>
      </c>
      <c r="N259" s="2" t="s">
        <v>92</v>
      </c>
      <c r="W259" s="4" t="s">
        <v>22</v>
      </c>
      <c r="X259">
        <v>0.2771204584979246</v>
      </c>
      <c r="Y259">
        <v>0.39401933314025711</v>
      </c>
    </row>
    <row r="260" spans="1:25" x14ac:dyDescent="0.25">
      <c r="A260" s="2" t="s">
        <v>13</v>
      </c>
      <c r="B260">
        <v>20.5078125</v>
      </c>
      <c r="C260">
        <v>45.242270494904993</v>
      </c>
      <c r="D260">
        <v>73.2421875</v>
      </c>
      <c r="E260">
        <v>190.4296875</v>
      </c>
      <c r="J260" s="2" t="s">
        <v>10</v>
      </c>
      <c r="K260">
        <v>0.22857142857142859</v>
      </c>
      <c r="L260">
        <v>1.381479900550024</v>
      </c>
      <c r="M260">
        <v>0.4</v>
      </c>
      <c r="N260">
        <v>1.1142857142857141</v>
      </c>
      <c r="W260" s="4" t="s">
        <v>23</v>
      </c>
      <c r="X260">
        <v>0.1646272292240655</v>
      </c>
      <c r="Y260">
        <v>0.19121924997768819</v>
      </c>
    </row>
    <row r="261" spans="1:25" x14ac:dyDescent="0.25">
      <c r="A261" s="2" t="s">
        <v>23</v>
      </c>
      <c r="B261">
        <v>17.578125</v>
      </c>
      <c r="C261">
        <v>64.182256505619833</v>
      </c>
      <c r="D261">
        <v>83.0078125</v>
      </c>
      <c r="E261">
        <v>248.046875</v>
      </c>
      <c r="J261" s="2" t="s">
        <v>93</v>
      </c>
      <c r="K261">
        <v>0.14285714285714279</v>
      </c>
      <c r="L261">
        <v>1.422389332320475</v>
      </c>
      <c r="M261">
        <v>0.4</v>
      </c>
      <c r="N261">
        <v>0.97142857142857142</v>
      </c>
      <c r="W261" s="4" t="s">
        <v>24</v>
      </c>
      <c r="X261">
        <v>0.29396670230256838</v>
      </c>
      <c r="Y261">
        <v>0.43848079632323878</v>
      </c>
    </row>
    <row r="262" spans="1:25" x14ac:dyDescent="0.25">
      <c r="A262" s="2" t="s">
        <v>16</v>
      </c>
      <c r="B262">
        <v>25.390625</v>
      </c>
      <c r="C262">
        <v>48.155187028976798</v>
      </c>
      <c r="D262">
        <v>73.2421875</v>
      </c>
      <c r="E262">
        <v>132.8125</v>
      </c>
      <c r="W262" s="4" t="s">
        <v>26</v>
      </c>
      <c r="X262">
        <v>0.36409094274299969</v>
      </c>
      <c r="Y262">
        <v>0.46580179246134751</v>
      </c>
    </row>
    <row r="263" spans="1:25" x14ac:dyDescent="0.25">
      <c r="A263" s="2" t="s">
        <v>24</v>
      </c>
      <c r="B263">
        <v>26.3671875</v>
      </c>
      <c r="C263">
        <v>49.196869287523413</v>
      </c>
      <c r="D263">
        <v>83.0078125</v>
      </c>
      <c r="E263">
        <v>163.0859375</v>
      </c>
      <c r="W263" s="4" t="s">
        <v>27</v>
      </c>
      <c r="X263">
        <v>0.38075409564052398</v>
      </c>
      <c r="Y263">
        <v>0.46699289142639527</v>
      </c>
    </row>
    <row r="264" spans="1:25" x14ac:dyDescent="0.25">
      <c r="A264" s="2" t="s">
        <v>19</v>
      </c>
      <c r="B264">
        <v>59.5703125</v>
      </c>
      <c r="C264">
        <v>76.656269851089647</v>
      </c>
      <c r="D264">
        <v>122.0703125</v>
      </c>
      <c r="E264">
        <v>192.3828125</v>
      </c>
    </row>
    <row r="265" spans="1:25" x14ac:dyDescent="0.25">
      <c r="A265" s="2" t="s">
        <v>26</v>
      </c>
      <c r="B265">
        <v>53.7109375</v>
      </c>
      <c r="C265">
        <v>75.051193814911855</v>
      </c>
      <c r="D265">
        <v>109.375</v>
      </c>
      <c r="E265">
        <v>242.1875</v>
      </c>
    </row>
    <row r="266" spans="1:25" x14ac:dyDescent="0.25">
      <c r="A266" s="2" t="s">
        <v>22</v>
      </c>
      <c r="B266">
        <v>38.0859375</v>
      </c>
      <c r="C266">
        <v>69.363761899608718</v>
      </c>
      <c r="D266">
        <v>101.5625</v>
      </c>
      <c r="E266">
        <v>143.5546875</v>
      </c>
    </row>
    <row r="267" spans="1:25" x14ac:dyDescent="0.25">
      <c r="A267" s="2" t="s">
        <v>27</v>
      </c>
      <c r="B267">
        <v>23.4375</v>
      </c>
      <c r="C267">
        <v>88.276192087167871</v>
      </c>
      <c r="D267">
        <v>168.9453125</v>
      </c>
      <c r="E267">
        <v>231.4453125</v>
      </c>
    </row>
    <row r="270" spans="1:25" x14ac:dyDescent="0.25">
      <c r="A270" s="64" t="s">
        <v>95</v>
      </c>
      <c r="J270" s="64" t="s">
        <v>96</v>
      </c>
    </row>
    <row r="271" spans="1:25" x14ac:dyDescent="0.25">
      <c r="A271" s="2"/>
      <c r="B271" s="2" t="s">
        <v>89</v>
      </c>
      <c r="C271" s="2" t="s">
        <v>90</v>
      </c>
      <c r="D271" s="2" t="s">
        <v>91</v>
      </c>
      <c r="E271" s="2" t="s">
        <v>92</v>
      </c>
      <c r="J271" s="2"/>
      <c r="K271" s="2" t="s">
        <v>89</v>
      </c>
      <c r="L271" s="2" t="s">
        <v>90</v>
      </c>
      <c r="M271" s="2" t="s">
        <v>91</v>
      </c>
      <c r="N271" s="2" t="s">
        <v>92</v>
      </c>
    </row>
    <row r="272" spans="1:25" x14ac:dyDescent="0.25">
      <c r="A272" s="2" t="s">
        <v>13</v>
      </c>
      <c r="B272">
        <v>21.484375</v>
      </c>
      <c r="C272">
        <v>31.785164992856899</v>
      </c>
      <c r="D272">
        <v>38.0859375</v>
      </c>
      <c r="E272">
        <v>164.0625</v>
      </c>
      <c r="J272" s="2" t="s">
        <v>10</v>
      </c>
      <c r="K272">
        <v>0.5</v>
      </c>
      <c r="L272">
        <v>1.424786822623519</v>
      </c>
      <c r="M272">
        <v>2</v>
      </c>
      <c r="N272">
        <v>3</v>
      </c>
    </row>
    <row r="273" spans="1:14" x14ac:dyDescent="0.25">
      <c r="A273" s="2" t="s">
        <v>23</v>
      </c>
      <c r="B273">
        <v>16.6015625</v>
      </c>
      <c r="C273">
        <v>42.75765277122855</v>
      </c>
      <c r="D273">
        <v>65.4296875</v>
      </c>
      <c r="E273">
        <v>263.671875</v>
      </c>
      <c r="J273" s="2" t="s">
        <v>93</v>
      </c>
      <c r="K273">
        <v>0.5</v>
      </c>
      <c r="L273">
        <v>1.3409687192498689</v>
      </c>
      <c r="M273">
        <v>1</v>
      </c>
      <c r="N273">
        <v>2</v>
      </c>
    </row>
    <row r="274" spans="1:14" x14ac:dyDescent="0.25">
      <c r="A274" s="2" t="s">
        <v>16</v>
      </c>
      <c r="B274">
        <v>24.4140625</v>
      </c>
      <c r="C274">
        <v>39.210881295299593</v>
      </c>
      <c r="D274">
        <v>55.6640625</v>
      </c>
      <c r="E274">
        <v>89.84375</v>
      </c>
    </row>
    <row r="275" spans="1:14" x14ac:dyDescent="0.25">
      <c r="A275" s="2" t="s">
        <v>24</v>
      </c>
      <c r="B275">
        <v>24.4140625</v>
      </c>
      <c r="C275">
        <v>12.9758407824063</v>
      </c>
      <c r="D275">
        <v>65.4296875</v>
      </c>
      <c r="E275">
        <v>111.328125</v>
      </c>
    </row>
    <row r="276" spans="1:14" x14ac:dyDescent="0.25">
      <c r="A276" s="2" t="s">
        <v>19</v>
      </c>
      <c r="B276">
        <v>49.8046875</v>
      </c>
      <c r="C276">
        <v>99.73092112197736</v>
      </c>
      <c r="D276">
        <v>151.3671875</v>
      </c>
      <c r="E276">
        <v>287.109375</v>
      </c>
    </row>
    <row r="277" spans="1:14" x14ac:dyDescent="0.25">
      <c r="A277" s="2" t="s">
        <v>26</v>
      </c>
      <c r="B277">
        <v>49.8046875</v>
      </c>
      <c r="C277">
        <v>90.298520385528491</v>
      </c>
      <c r="D277">
        <v>143.5546875</v>
      </c>
      <c r="E277">
        <v>291.015625</v>
      </c>
    </row>
    <row r="278" spans="1:14" x14ac:dyDescent="0.25">
      <c r="A278" s="2" t="s">
        <v>22</v>
      </c>
      <c r="B278">
        <v>36.1328125</v>
      </c>
      <c r="C278">
        <v>64.846511286417837</v>
      </c>
      <c r="D278">
        <v>109.375</v>
      </c>
      <c r="E278">
        <v>204.1015625</v>
      </c>
    </row>
    <row r="279" spans="1:14" x14ac:dyDescent="0.25">
      <c r="A279" s="2" t="s">
        <v>27</v>
      </c>
      <c r="B279">
        <v>24.4140625</v>
      </c>
      <c r="C279">
        <v>28.62330082026709</v>
      </c>
      <c r="D279">
        <v>154.296875</v>
      </c>
      <c r="E279">
        <v>218.75</v>
      </c>
    </row>
    <row r="282" spans="1:14" x14ac:dyDescent="0.25">
      <c r="A282" s="64" t="s">
        <v>98</v>
      </c>
      <c r="J282" s="64" t="s">
        <v>99</v>
      </c>
    </row>
    <row r="283" spans="1:14" x14ac:dyDescent="0.25">
      <c r="A283" s="2"/>
      <c r="B283" s="2" t="s">
        <v>89</v>
      </c>
      <c r="C283" s="2" t="s">
        <v>90</v>
      </c>
      <c r="D283" s="2" t="s">
        <v>91</v>
      </c>
      <c r="E283" s="2" t="s">
        <v>92</v>
      </c>
      <c r="J283" s="2"/>
      <c r="K283" s="2" t="s">
        <v>89</v>
      </c>
      <c r="L283" s="2" t="s">
        <v>90</v>
      </c>
      <c r="M283" s="2" t="s">
        <v>91</v>
      </c>
      <c r="N283" s="2" t="s">
        <v>92</v>
      </c>
    </row>
    <row r="284" spans="1:14" x14ac:dyDescent="0.25">
      <c r="A284" s="2" t="s">
        <v>13</v>
      </c>
      <c r="B284">
        <v>22.4609375</v>
      </c>
      <c r="C284">
        <v>90.934897507588346</v>
      </c>
      <c r="D284">
        <v>70.3125</v>
      </c>
      <c r="E284">
        <v>185.546875</v>
      </c>
      <c r="J284" s="2" t="s">
        <v>10</v>
      </c>
      <c r="K284">
        <v>0.66666666666666663</v>
      </c>
      <c r="L284">
        <v>1.119599029033109</v>
      </c>
      <c r="M284">
        <v>1.333333333333333</v>
      </c>
      <c r="N284">
        <v>1.5</v>
      </c>
    </row>
    <row r="285" spans="1:14" x14ac:dyDescent="0.25">
      <c r="A285" s="2" t="s">
        <v>23</v>
      </c>
      <c r="B285">
        <v>43.9453125</v>
      </c>
      <c r="C285">
        <v>77.781509825444616</v>
      </c>
      <c r="D285">
        <v>56.640625</v>
      </c>
      <c r="E285">
        <v>125</v>
      </c>
      <c r="J285" s="2" t="s">
        <v>93</v>
      </c>
      <c r="K285">
        <v>0.16666666666666671</v>
      </c>
      <c r="L285">
        <v>0.50039965548816367</v>
      </c>
      <c r="M285">
        <v>0.83333333333333326</v>
      </c>
      <c r="N285">
        <v>1.166666666666667</v>
      </c>
    </row>
    <row r="286" spans="1:14" x14ac:dyDescent="0.25">
      <c r="A286" s="2" t="s">
        <v>16</v>
      </c>
      <c r="B286">
        <v>87.890625</v>
      </c>
      <c r="C286">
        <v>87.119394414529623</v>
      </c>
      <c r="D286">
        <v>79.1015625</v>
      </c>
      <c r="E286">
        <v>150.390625</v>
      </c>
    </row>
    <row r="287" spans="1:14" x14ac:dyDescent="0.25">
      <c r="A287" s="2" t="s">
        <v>24</v>
      </c>
      <c r="B287">
        <v>42.96875</v>
      </c>
      <c r="C287">
        <v>58.490753857810638</v>
      </c>
      <c r="D287">
        <v>59.5703125</v>
      </c>
      <c r="E287">
        <v>78.125</v>
      </c>
    </row>
    <row r="288" spans="1:14" x14ac:dyDescent="0.25">
      <c r="A288" s="2" t="s">
        <v>19</v>
      </c>
      <c r="B288">
        <v>98.6328125</v>
      </c>
      <c r="C288">
        <v>85.748351637644717</v>
      </c>
      <c r="D288">
        <v>104.4921875</v>
      </c>
      <c r="E288">
        <v>124.0234375</v>
      </c>
    </row>
    <row r="289" spans="1:14" x14ac:dyDescent="0.25">
      <c r="A289" s="2" t="s">
        <v>26</v>
      </c>
      <c r="B289">
        <v>41.015625</v>
      </c>
      <c r="C289">
        <v>64.619938372692545</v>
      </c>
      <c r="D289">
        <v>65.4296875</v>
      </c>
      <c r="E289">
        <v>101.5625</v>
      </c>
    </row>
    <row r="290" spans="1:14" x14ac:dyDescent="0.25">
      <c r="A290" s="2" t="s">
        <v>22</v>
      </c>
      <c r="B290">
        <v>39.0625</v>
      </c>
      <c r="C290">
        <v>65.811017595791782</v>
      </c>
      <c r="D290">
        <v>62.5</v>
      </c>
      <c r="E290">
        <v>94.7265625</v>
      </c>
    </row>
    <row r="291" spans="1:14" x14ac:dyDescent="0.25">
      <c r="A291" s="2" t="s">
        <v>27</v>
      </c>
      <c r="B291">
        <v>34.1796875</v>
      </c>
      <c r="C291">
        <v>50.366243322154837</v>
      </c>
      <c r="D291">
        <v>65.4296875</v>
      </c>
      <c r="E291">
        <v>107.421875</v>
      </c>
    </row>
    <row r="294" spans="1:14" x14ac:dyDescent="0.25">
      <c r="A294" s="64" t="s">
        <v>100</v>
      </c>
      <c r="J294" s="64" t="s">
        <v>101</v>
      </c>
    </row>
    <row r="295" spans="1:14" x14ac:dyDescent="0.25">
      <c r="A295" s="2"/>
      <c r="B295" s="2" t="s">
        <v>89</v>
      </c>
      <c r="C295" s="2" t="s">
        <v>90</v>
      </c>
      <c r="D295" s="2" t="s">
        <v>91</v>
      </c>
      <c r="E295" s="2" t="s">
        <v>92</v>
      </c>
      <c r="J295" s="2"/>
      <c r="K295" s="2" t="s">
        <v>89</v>
      </c>
      <c r="L295" s="2" t="s">
        <v>90</v>
      </c>
      <c r="M295" s="2" t="s">
        <v>91</v>
      </c>
      <c r="N295" s="2" t="s">
        <v>92</v>
      </c>
    </row>
    <row r="296" spans="1:14" x14ac:dyDescent="0.25">
      <c r="A296" s="2" t="s">
        <v>13</v>
      </c>
      <c r="B296">
        <v>21.484375</v>
      </c>
      <c r="C296">
        <v>49.769100795933177</v>
      </c>
      <c r="D296">
        <v>43.9453125</v>
      </c>
      <c r="E296">
        <v>139.6484375</v>
      </c>
      <c r="J296" s="2" t="s">
        <v>10</v>
      </c>
      <c r="K296">
        <v>3.3333333333333333E-2</v>
      </c>
      <c r="L296">
        <v>0.93975685475444759</v>
      </c>
      <c r="M296">
        <v>0.5</v>
      </c>
      <c r="N296">
        <v>0.93333333333333335</v>
      </c>
    </row>
    <row r="297" spans="1:14" x14ac:dyDescent="0.25">
      <c r="A297" s="2" t="s">
        <v>23</v>
      </c>
      <c r="B297">
        <v>21.484375</v>
      </c>
      <c r="C297">
        <v>91.549666342957721</v>
      </c>
      <c r="D297">
        <v>69.3359375</v>
      </c>
      <c r="E297">
        <v>308.59375</v>
      </c>
      <c r="J297" s="2" t="s">
        <v>93</v>
      </c>
      <c r="K297">
        <v>3.3333333333333333E-2</v>
      </c>
      <c r="L297">
        <v>0.73826461294511592</v>
      </c>
      <c r="M297">
        <v>0.53333333333333333</v>
      </c>
      <c r="N297">
        <v>0.8666666666666667</v>
      </c>
    </row>
    <row r="298" spans="1:14" x14ac:dyDescent="0.25">
      <c r="A298" s="2" t="s">
        <v>16</v>
      </c>
      <c r="B298">
        <v>19.53125</v>
      </c>
      <c r="C298">
        <v>54.620932485794782</v>
      </c>
      <c r="D298">
        <v>56.640625</v>
      </c>
      <c r="E298">
        <v>107.421875</v>
      </c>
    </row>
    <row r="299" spans="1:14" x14ac:dyDescent="0.25">
      <c r="A299" s="2" t="s">
        <v>24</v>
      </c>
      <c r="B299">
        <v>33.203125</v>
      </c>
      <c r="C299">
        <v>58.699659399065389</v>
      </c>
      <c r="D299">
        <v>78.125</v>
      </c>
      <c r="E299">
        <v>113.28125</v>
      </c>
    </row>
    <row r="300" spans="1:14" x14ac:dyDescent="0.25">
      <c r="A300" s="2" t="s">
        <v>19</v>
      </c>
      <c r="B300">
        <v>43.9453125</v>
      </c>
      <c r="C300">
        <v>84.50496202954767</v>
      </c>
      <c r="D300">
        <v>100.5859375</v>
      </c>
      <c r="E300">
        <v>134.765625</v>
      </c>
    </row>
    <row r="301" spans="1:14" x14ac:dyDescent="0.25">
      <c r="A301" s="2" t="s">
        <v>26</v>
      </c>
      <c r="B301">
        <v>36.1328125</v>
      </c>
      <c r="C301">
        <v>64.212271321722667</v>
      </c>
      <c r="D301">
        <v>109.375</v>
      </c>
      <c r="E301">
        <v>150.390625</v>
      </c>
    </row>
    <row r="302" spans="1:14" x14ac:dyDescent="0.25">
      <c r="A302" s="2" t="s">
        <v>22</v>
      </c>
      <c r="B302">
        <v>33.203125</v>
      </c>
      <c r="C302">
        <v>58.181551938197117</v>
      </c>
      <c r="D302">
        <v>75.1953125</v>
      </c>
      <c r="E302">
        <v>109.375</v>
      </c>
    </row>
    <row r="303" spans="1:14" x14ac:dyDescent="0.25">
      <c r="A303" s="2" t="s">
        <v>27</v>
      </c>
      <c r="B303">
        <v>25.390625</v>
      </c>
      <c r="C303">
        <v>106.4086238398511</v>
      </c>
      <c r="D303">
        <v>122.0703125</v>
      </c>
      <c r="E303">
        <v>243.1640625</v>
      </c>
    </row>
    <row r="306" spans="1:14" x14ac:dyDescent="0.25">
      <c r="A306" s="64" t="s">
        <v>102</v>
      </c>
      <c r="J306" s="64" t="s">
        <v>80</v>
      </c>
    </row>
    <row r="307" spans="1:14" x14ac:dyDescent="0.25">
      <c r="A307" s="2"/>
      <c r="B307" s="2" t="s">
        <v>89</v>
      </c>
      <c r="C307" s="2" t="s">
        <v>90</v>
      </c>
      <c r="D307" s="2" t="s">
        <v>91</v>
      </c>
      <c r="E307" s="2" t="s">
        <v>92</v>
      </c>
      <c r="J307" s="2"/>
      <c r="K307" s="2" t="s">
        <v>89</v>
      </c>
      <c r="L307" s="2" t="s">
        <v>90</v>
      </c>
      <c r="M307" s="2" t="s">
        <v>91</v>
      </c>
      <c r="N307" s="2" t="s">
        <v>92</v>
      </c>
    </row>
    <row r="308" spans="1:14" x14ac:dyDescent="0.25">
      <c r="A308" s="2" t="s">
        <v>13</v>
      </c>
      <c r="B308">
        <v>20.5078125</v>
      </c>
      <c r="C308">
        <v>54.217386758243798</v>
      </c>
      <c r="D308">
        <v>73.2421875</v>
      </c>
      <c r="E308">
        <v>171.875</v>
      </c>
      <c r="J308" s="2" t="s">
        <v>10</v>
      </c>
      <c r="K308">
        <v>2.5000000000000001E-2</v>
      </c>
      <c r="L308">
        <v>-2.71249574308061</v>
      </c>
      <c r="M308">
        <v>0.2</v>
      </c>
      <c r="N308">
        <v>0.67500000000000004</v>
      </c>
    </row>
    <row r="309" spans="1:14" x14ac:dyDescent="0.25">
      <c r="A309" s="2" t="s">
        <v>23</v>
      </c>
      <c r="B309">
        <v>20.5078125</v>
      </c>
      <c r="C309">
        <v>44.168572666459163</v>
      </c>
      <c r="D309">
        <v>75.1953125</v>
      </c>
      <c r="E309">
        <v>181.640625</v>
      </c>
      <c r="J309" s="2" t="s">
        <v>93</v>
      </c>
      <c r="K309">
        <v>2.5000000000000001E-2</v>
      </c>
      <c r="L309">
        <v>-3.4602222823690432</v>
      </c>
      <c r="M309">
        <v>0.2</v>
      </c>
      <c r="N309">
        <v>0.47499999999999998</v>
      </c>
    </row>
    <row r="310" spans="1:14" x14ac:dyDescent="0.25">
      <c r="A310" s="2" t="s">
        <v>16</v>
      </c>
      <c r="B310">
        <v>21.484375</v>
      </c>
      <c r="C310">
        <v>53.835382530133103</v>
      </c>
      <c r="D310">
        <v>70.3125</v>
      </c>
      <c r="E310">
        <v>130.859375</v>
      </c>
    </row>
    <row r="311" spans="1:14" x14ac:dyDescent="0.25">
      <c r="A311" s="2" t="s">
        <v>24</v>
      </c>
      <c r="B311">
        <v>39.0625</v>
      </c>
      <c r="C311">
        <v>67.946762867672291</v>
      </c>
      <c r="D311">
        <v>90.8203125</v>
      </c>
      <c r="E311">
        <v>198.2421875</v>
      </c>
    </row>
    <row r="312" spans="1:14" x14ac:dyDescent="0.25">
      <c r="A312" s="2" t="s">
        <v>19</v>
      </c>
      <c r="B312">
        <v>53.7109375</v>
      </c>
      <c r="C312">
        <v>82.312618976327428</v>
      </c>
      <c r="D312">
        <v>112.3046875</v>
      </c>
      <c r="E312">
        <v>201.171875</v>
      </c>
    </row>
    <row r="313" spans="1:14" x14ac:dyDescent="0.25">
      <c r="A313" s="2" t="s">
        <v>26</v>
      </c>
      <c r="B313">
        <v>45.8984375</v>
      </c>
      <c r="C313">
        <v>63.65454944146812</v>
      </c>
      <c r="D313">
        <v>98.6328125</v>
      </c>
      <c r="E313">
        <v>139.6484375</v>
      </c>
    </row>
    <row r="314" spans="1:14" x14ac:dyDescent="0.25">
      <c r="A314" s="2" t="s">
        <v>22</v>
      </c>
      <c r="B314">
        <v>41.015625</v>
      </c>
      <c r="C314">
        <v>67.944491203392658</v>
      </c>
      <c r="D314">
        <v>95.703125</v>
      </c>
      <c r="E314">
        <v>128.90625</v>
      </c>
    </row>
    <row r="315" spans="1:14" x14ac:dyDescent="0.25">
      <c r="A315" s="2" t="s">
        <v>27</v>
      </c>
      <c r="B315">
        <v>41.9921875</v>
      </c>
      <c r="C315">
        <v>99.279809972741248</v>
      </c>
      <c r="D315">
        <v>180.6640625</v>
      </c>
      <c r="E315">
        <v>255.859375</v>
      </c>
    </row>
    <row r="318" spans="1:14" x14ac:dyDescent="0.25">
      <c r="A318" s="64" t="s">
        <v>104</v>
      </c>
      <c r="J318" s="64" t="s">
        <v>105</v>
      </c>
    </row>
    <row r="319" spans="1:14" x14ac:dyDescent="0.25">
      <c r="A319" s="2"/>
      <c r="B319" s="2" t="s">
        <v>89</v>
      </c>
      <c r="C319" s="2" t="s">
        <v>90</v>
      </c>
      <c r="D319" s="2" t="s">
        <v>91</v>
      </c>
      <c r="E319" s="2" t="s">
        <v>92</v>
      </c>
      <c r="J319" s="2"/>
      <c r="K319" s="2" t="s">
        <v>89</v>
      </c>
      <c r="L319" s="2" t="s">
        <v>90</v>
      </c>
      <c r="M319" s="2" t="s">
        <v>91</v>
      </c>
      <c r="N319" s="2" t="s">
        <v>92</v>
      </c>
    </row>
    <row r="320" spans="1:14" x14ac:dyDescent="0.25">
      <c r="A320" s="2" t="s">
        <v>13</v>
      </c>
      <c r="B320">
        <v>22.4609375</v>
      </c>
      <c r="C320">
        <v>32.165450667264437</v>
      </c>
      <c r="D320">
        <v>38.0859375</v>
      </c>
      <c r="E320">
        <v>159.1796875</v>
      </c>
      <c r="J320" s="2" t="s">
        <v>10</v>
      </c>
      <c r="K320">
        <v>0.23529411764705879</v>
      </c>
      <c r="L320">
        <v>-3.9472202131973591</v>
      </c>
      <c r="M320">
        <v>0.3235294117647059</v>
      </c>
      <c r="N320">
        <v>0.3235294117647059</v>
      </c>
    </row>
    <row r="321" spans="1:14" x14ac:dyDescent="0.25">
      <c r="A321" s="2" t="s">
        <v>23</v>
      </c>
      <c r="B321">
        <v>16.6015625</v>
      </c>
      <c r="C321">
        <v>37.940515068181902</v>
      </c>
      <c r="D321">
        <v>64.453125</v>
      </c>
      <c r="E321">
        <v>197.265625</v>
      </c>
      <c r="J321" s="2" t="s">
        <v>93</v>
      </c>
      <c r="K321">
        <v>0.29411764705882348</v>
      </c>
      <c r="L321">
        <v>1.2875716659400009</v>
      </c>
      <c r="M321">
        <v>0.3235294117647059</v>
      </c>
      <c r="N321">
        <v>0.52941176470588236</v>
      </c>
    </row>
    <row r="322" spans="1:14" x14ac:dyDescent="0.25">
      <c r="A322" s="2" t="s">
        <v>16</v>
      </c>
      <c r="B322">
        <v>22.4609375</v>
      </c>
      <c r="C322">
        <v>40.714307128913177</v>
      </c>
      <c r="D322">
        <v>51.7578125</v>
      </c>
      <c r="E322">
        <v>89.84375</v>
      </c>
    </row>
    <row r="323" spans="1:14" x14ac:dyDescent="0.25">
      <c r="A323" s="2" t="s">
        <v>24</v>
      </c>
      <c r="B323">
        <v>30.2734375</v>
      </c>
      <c r="C323">
        <v>12.008381350907751</v>
      </c>
      <c r="D323">
        <v>58.59375</v>
      </c>
      <c r="E323">
        <v>101.5625</v>
      </c>
    </row>
    <row r="324" spans="1:14" x14ac:dyDescent="0.25">
      <c r="A324" s="2" t="s">
        <v>19</v>
      </c>
      <c r="B324">
        <v>49.8046875</v>
      </c>
      <c r="C324">
        <v>98.28300233432266</v>
      </c>
      <c r="D324">
        <v>142.578125</v>
      </c>
      <c r="E324">
        <v>275.390625</v>
      </c>
    </row>
    <row r="325" spans="1:14" x14ac:dyDescent="0.25">
      <c r="A325" s="2" t="s">
        <v>26</v>
      </c>
      <c r="B325">
        <v>49.8046875</v>
      </c>
      <c r="C325">
        <v>56.951800828119943</v>
      </c>
      <c r="D325">
        <v>129.8828125</v>
      </c>
      <c r="E325">
        <v>291.015625</v>
      </c>
    </row>
    <row r="326" spans="1:14" x14ac:dyDescent="0.25">
      <c r="A326" s="2" t="s">
        <v>22</v>
      </c>
      <c r="B326">
        <v>37.109375</v>
      </c>
      <c r="C326">
        <v>70.970929697569503</v>
      </c>
      <c r="D326">
        <v>108.3984375</v>
      </c>
      <c r="E326">
        <v>225.5859375</v>
      </c>
    </row>
    <row r="327" spans="1:14" x14ac:dyDescent="0.25">
      <c r="A327" s="2" t="s">
        <v>27</v>
      </c>
      <c r="B327">
        <v>25.390625</v>
      </c>
      <c r="C327">
        <v>127.8695829374267</v>
      </c>
      <c r="D327">
        <v>214.84375</v>
      </c>
      <c r="E327">
        <v>416.015625</v>
      </c>
    </row>
    <row r="330" spans="1:14" x14ac:dyDescent="0.25">
      <c r="A330" s="64" t="s">
        <v>106</v>
      </c>
      <c r="J330" s="64" t="s">
        <v>107</v>
      </c>
    </row>
    <row r="331" spans="1:14" x14ac:dyDescent="0.25">
      <c r="A331" s="2"/>
      <c r="B331" s="2" t="s">
        <v>89</v>
      </c>
      <c r="C331" s="2" t="s">
        <v>90</v>
      </c>
      <c r="D331" s="2" t="s">
        <v>91</v>
      </c>
      <c r="E331" s="2" t="s">
        <v>92</v>
      </c>
      <c r="J331" s="2"/>
      <c r="K331" s="2" t="s">
        <v>89</v>
      </c>
      <c r="L331" s="2" t="s">
        <v>90</v>
      </c>
      <c r="M331" s="2" t="s">
        <v>91</v>
      </c>
      <c r="N331" s="2" t="s">
        <v>92</v>
      </c>
    </row>
    <row r="332" spans="1:14" x14ac:dyDescent="0.25">
      <c r="A332" s="2" t="s">
        <v>13</v>
      </c>
      <c r="B332">
        <v>20.5078125</v>
      </c>
      <c r="C332">
        <v>65.952347700817967</v>
      </c>
      <c r="D332">
        <v>84.9609375</v>
      </c>
      <c r="E332">
        <v>202.1484375</v>
      </c>
      <c r="J332" s="2" t="s">
        <v>10</v>
      </c>
      <c r="K332">
        <v>0.16666666666666671</v>
      </c>
      <c r="L332">
        <v>0.53631138582258409</v>
      </c>
      <c r="M332">
        <v>1</v>
      </c>
      <c r="N332">
        <v>1</v>
      </c>
    </row>
    <row r="333" spans="1:14" x14ac:dyDescent="0.25">
      <c r="A333" s="2" t="s">
        <v>23</v>
      </c>
      <c r="B333">
        <v>15.625</v>
      </c>
      <c r="C333">
        <v>39.549390609185643</v>
      </c>
      <c r="D333">
        <v>70.3125</v>
      </c>
      <c r="E333">
        <v>156.25</v>
      </c>
      <c r="J333" s="2" t="s">
        <v>93</v>
      </c>
      <c r="K333">
        <v>0.16666666666666671</v>
      </c>
      <c r="L333">
        <v>0.30009949244153672</v>
      </c>
      <c r="M333">
        <v>0.33333333333333331</v>
      </c>
      <c r="N333">
        <v>0.66666666666666663</v>
      </c>
    </row>
    <row r="334" spans="1:14" x14ac:dyDescent="0.25">
      <c r="A334" s="2" t="s">
        <v>16</v>
      </c>
      <c r="B334">
        <v>33.203125</v>
      </c>
      <c r="C334">
        <v>56.758403141581688</v>
      </c>
      <c r="D334">
        <v>60.546875</v>
      </c>
      <c r="E334">
        <v>104.4921875</v>
      </c>
    </row>
    <row r="335" spans="1:14" x14ac:dyDescent="0.25">
      <c r="A335" s="2" t="s">
        <v>24</v>
      </c>
      <c r="B335">
        <v>38.0859375</v>
      </c>
      <c r="C335">
        <v>68.704979662972548</v>
      </c>
      <c r="D335">
        <v>78.125</v>
      </c>
      <c r="E335">
        <v>199.21875</v>
      </c>
    </row>
    <row r="336" spans="1:14" x14ac:dyDescent="0.25">
      <c r="A336" s="2" t="s">
        <v>19</v>
      </c>
      <c r="B336">
        <v>44.921875</v>
      </c>
      <c r="C336">
        <v>75.855806679204065</v>
      </c>
      <c r="D336">
        <v>111.328125</v>
      </c>
      <c r="E336">
        <v>169.921875</v>
      </c>
    </row>
    <row r="337" spans="1:14" x14ac:dyDescent="0.25">
      <c r="A337" s="2" t="s">
        <v>26</v>
      </c>
      <c r="B337">
        <v>39.0625</v>
      </c>
      <c r="C337">
        <v>72.071666465299117</v>
      </c>
      <c r="D337">
        <v>99.609375</v>
      </c>
      <c r="E337">
        <v>153.3203125</v>
      </c>
    </row>
    <row r="338" spans="1:14" x14ac:dyDescent="0.25">
      <c r="A338" s="2" t="s">
        <v>22</v>
      </c>
      <c r="B338">
        <v>53.7109375</v>
      </c>
      <c r="C338">
        <v>63.683950604997158</v>
      </c>
      <c r="D338">
        <v>88.8671875</v>
      </c>
      <c r="E338">
        <v>129.8828125</v>
      </c>
    </row>
    <row r="339" spans="1:14" x14ac:dyDescent="0.25">
      <c r="A339" s="2" t="s">
        <v>27</v>
      </c>
      <c r="B339">
        <v>31.25</v>
      </c>
      <c r="C339">
        <v>99.860528237667211</v>
      </c>
      <c r="D339">
        <v>162.109375</v>
      </c>
      <c r="E339">
        <v>332.03125</v>
      </c>
    </row>
    <row r="342" spans="1:14" x14ac:dyDescent="0.25">
      <c r="A342" s="64" t="s">
        <v>108</v>
      </c>
      <c r="J342" s="64" t="s">
        <v>109</v>
      </c>
    </row>
    <row r="343" spans="1:14" x14ac:dyDescent="0.25">
      <c r="A343" s="2"/>
      <c r="B343" s="2" t="s">
        <v>89</v>
      </c>
      <c r="C343" s="2" t="s">
        <v>90</v>
      </c>
      <c r="D343" s="2" t="s">
        <v>91</v>
      </c>
      <c r="E343" s="2" t="s">
        <v>92</v>
      </c>
      <c r="J343" s="2"/>
      <c r="K343" s="2" t="s">
        <v>89</v>
      </c>
      <c r="L343" s="2" t="s">
        <v>90</v>
      </c>
      <c r="M343" s="2" t="s">
        <v>91</v>
      </c>
      <c r="N343" s="2" t="s">
        <v>92</v>
      </c>
    </row>
    <row r="344" spans="1:14" x14ac:dyDescent="0.25">
      <c r="A344" s="2" t="s">
        <v>13</v>
      </c>
      <c r="B344">
        <v>20.5078125</v>
      </c>
      <c r="C344">
        <v>53.305747687408847</v>
      </c>
      <c r="D344">
        <v>55.6640625</v>
      </c>
      <c r="E344">
        <v>194.3359375</v>
      </c>
      <c r="J344" s="2" t="s">
        <v>10</v>
      </c>
      <c r="K344">
        <v>3.2258064516129031E-2</v>
      </c>
      <c r="L344">
        <v>2.8985221023518231E-2</v>
      </c>
      <c r="M344">
        <v>0.25806451612903231</v>
      </c>
      <c r="N344">
        <v>0.35483870967741937</v>
      </c>
    </row>
    <row r="345" spans="1:14" x14ac:dyDescent="0.25">
      <c r="A345" s="2" t="s">
        <v>23</v>
      </c>
      <c r="B345">
        <v>16.6015625</v>
      </c>
      <c r="C345">
        <v>37.72211633346766</v>
      </c>
      <c r="D345">
        <v>63.4765625</v>
      </c>
      <c r="E345">
        <v>178.7109375</v>
      </c>
      <c r="J345" s="2" t="s">
        <v>93</v>
      </c>
      <c r="K345">
        <v>3.2258064516129031E-2</v>
      </c>
      <c r="L345">
        <v>-3.2610747333866632</v>
      </c>
      <c r="M345">
        <v>0.25806451612903231</v>
      </c>
      <c r="N345">
        <v>0.93548387096774188</v>
      </c>
    </row>
    <row r="346" spans="1:14" x14ac:dyDescent="0.25">
      <c r="A346" s="2" t="s">
        <v>16</v>
      </c>
      <c r="B346">
        <v>22.4609375</v>
      </c>
      <c r="C346">
        <v>55.325395269277053</v>
      </c>
      <c r="D346">
        <v>80.078125</v>
      </c>
      <c r="E346">
        <v>192.3828125</v>
      </c>
    </row>
    <row r="347" spans="1:14" x14ac:dyDescent="0.25">
      <c r="A347" s="2" t="s">
        <v>24</v>
      </c>
      <c r="B347">
        <v>23.4375</v>
      </c>
      <c r="C347">
        <v>57.840032266605597</v>
      </c>
      <c r="D347">
        <v>70.3125</v>
      </c>
      <c r="E347">
        <v>205.078125</v>
      </c>
    </row>
    <row r="348" spans="1:14" x14ac:dyDescent="0.25">
      <c r="A348" s="2" t="s">
        <v>19</v>
      </c>
      <c r="B348">
        <v>49.8046875</v>
      </c>
      <c r="C348">
        <v>80.384738152221303</v>
      </c>
      <c r="D348">
        <v>116.2109375</v>
      </c>
      <c r="E348">
        <v>225.5859375</v>
      </c>
    </row>
    <row r="349" spans="1:14" x14ac:dyDescent="0.25">
      <c r="A349" s="2" t="s">
        <v>26</v>
      </c>
      <c r="B349">
        <v>32.2265625</v>
      </c>
      <c r="C349">
        <v>72.031643367981985</v>
      </c>
      <c r="D349">
        <v>119.140625</v>
      </c>
      <c r="E349">
        <v>197.265625</v>
      </c>
    </row>
    <row r="350" spans="1:14" x14ac:dyDescent="0.25">
      <c r="A350" s="2" t="s">
        <v>22</v>
      </c>
      <c r="B350">
        <v>38.0859375</v>
      </c>
      <c r="C350">
        <v>78.88536636028789</v>
      </c>
      <c r="D350">
        <v>111.328125</v>
      </c>
      <c r="E350">
        <v>201.171875</v>
      </c>
    </row>
    <row r="351" spans="1:14" x14ac:dyDescent="0.25">
      <c r="A351" s="2" t="s">
        <v>27</v>
      </c>
      <c r="B351">
        <v>31.25</v>
      </c>
      <c r="C351">
        <v>90.282306877771944</v>
      </c>
      <c r="D351">
        <v>199.21875</v>
      </c>
      <c r="E351">
        <v>302.734375</v>
      </c>
    </row>
    <row r="354" spans="1:14" x14ac:dyDescent="0.25">
      <c r="A354" s="64" t="s">
        <v>110</v>
      </c>
      <c r="J354" s="64" t="s">
        <v>111</v>
      </c>
    </row>
    <row r="355" spans="1:14" x14ac:dyDescent="0.25">
      <c r="A355" s="2"/>
      <c r="B355" s="2" t="s">
        <v>89</v>
      </c>
      <c r="C355" s="2" t="s">
        <v>90</v>
      </c>
      <c r="D355" s="2" t="s">
        <v>91</v>
      </c>
      <c r="E355" s="2" t="s">
        <v>92</v>
      </c>
      <c r="J355" s="2"/>
      <c r="K355" s="2" t="s">
        <v>89</v>
      </c>
      <c r="L355" s="2" t="s">
        <v>90</v>
      </c>
      <c r="M355" s="2" t="s">
        <v>91</v>
      </c>
      <c r="N355" s="2" t="s">
        <v>92</v>
      </c>
    </row>
    <row r="356" spans="1:14" x14ac:dyDescent="0.25">
      <c r="A356" s="2" t="s">
        <v>13</v>
      </c>
      <c r="B356">
        <v>18.5546875</v>
      </c>
      <c r="C356">
        <v>68.571221507739253</v>
      </c>
      <c r="D356">
        <v>75.1953125</v>
      </c>
      <c r="E356">
        <v>133.7890625</v>
      </c>
      <c r="J356" s="2" t="s">
        <v>10</v>
      </c>
      <c r="K356">
        <v>0.05</v>
      </c>
      <c r="L356">
        <v>0.47534486865325049</v>
      </c>
      <c r="M356">
        <v>0.3</v>
      </c>
      <c r="N356">
        <v>0.8</v>
      </c>
    </row>
    <row r="357" spans="1:14" x14ac:dyDescent="0.25">
      <c r="A357" s="2" t="s">
        <v>23</v>
      </c>
      <c r="B357">
        <v>22.4609375</v>
      </c>
      <c r="C357">
        <v>31.29527192402039</v>
      </c>
      <c r="D357">
        <v>41.015625</v>
      </c>
      <c r="E357">
        <v>68.359375</v>
      </c>
      <c r="J357" s="2" t="s">
        <v>93</v>
      </c>
      <c r="K357">
        <v>0.05</v>
      </c>
      <c r="L357">
        <v>0.56252768490094862</v>
      </c>
      <c r="M357">
        <v>0.25</v>
      </c>
      <c r="N357">
        <v>0.85000000000000009</v>
      </c>
    </row>
    <row r="358" spans="1:14" x14ac:dyDescent="0.25">
      <c r="A358" s="2" t="s">
        <v>16</v>
      </c>
      <c r="B358">
        <v>37.109375</v>
      </c>
      <c r="C358">
        <v>60.470096936426529</v>
      </c>
      <c r="D358">
        <v>76.171875</v>
      </c>
      <c r="E358">
        <v>107.421875</v>
      </c>
    </row>
    <row r="359" spans="1:14" x14ac:dyDescent="0.25">
      <c r="A359" s="2" t="s">
        <v>24</v>
      </c>
      <c r="B359">
        <v>23.4375</v>
      </c>
      <c r="C359">
        <v>101.3279428373209</v>
      </c>
      <c r="D359">
        <v>99.609375</v>
      </c>
      <c r="E359">
        <v>256.8359375</v>
      </c>
    </row>
    <row r="360" spans="1:14" x14ac:dyDescent="0.25">
      <c r="A360" s="2" t="s">
        <v>19</v>
      </c>
      <c r="B360">
        <v>60.546875</v>
      </c>
      <c r="C360">
        <v>89.532366509690192</v>
      </c>
      <c r="D360">
        <v>102.5390625</v>
      </c>
      <c r="E360">
        <v>202.1484375</v>
      </c>
    </row>
    <row r="361" spans="1:14" x14ac:dyDescent="0.25">
      <c r="A361" s="2" t="s">
        <v>26</v>
      </c>
      <c r="B361">
        <v>62.5</v>
      </c>
      <c r="C361">
        <v>78.768638683327396</v>
      </c>
      <c r="D361">
        <v>92.7734375</v>
      </c>
      <c r="E361">
        <v>153.3203125</v>
      </c>
    </row>
    <row r="362" spans="1:14" x14ac:dyDescent="0.25">
      <c r="A362" s="2" t="s">
        <v>22</v>
      </c>
      <c r="B362">
        <v>38.0859375</v>
      </c>
      <c r="C362">
        <v>60.385682726404127</v>
      </c>
      <c r="D362">
        <v>91.796875</v>
      </c>
      <c r="E362">
        <v>127.9296875</v>
      </c>
    </row>
    <row r="363" spans="1:14" x14ac:dyDescent="0.25">
      <c r="A363" s="2" t="s">
        <v>27</v>
      </c>
      <c r="B363">
        <v>41.015625</v>
      </c>
      <c r="C363">
        <v>53.447859596011057</v>
      </c>
      <c r="D363">
        <v>131.8359375</v>
      </c>
      <c r="E363">
        <v>193.359375</v>
      </c>
    </row>
    <row r="390" spans="1:5" x14ac:dyDescent="0.25">
      <c r="A390" s="64" t="s">
        <v>160</v>
      </c>
    </row>
    <row r="391" spans="1:5" x14ac:dyDescent="0.25">
      <c r="A391" s="27"/>
      <c r="B391" s="27" t="s">
        <v>89</v>
      </c>
      <c r="C391" s="27" t="s">
        <v>90</v>
      </c>
      <c r="D391" s="27" t="s">
        <v>91</v>
      </c>
      <c r="E391" s="27" t="s">
        <v>92</v>
      </c>
    </row>
    <row r="392" spans="1:5" x14ac:dyDescent="0.25">
      <c r="A392" s="27" t="s">
        <v>13</v>
      </c>
      <c r="B392">
        <v>0.9765625</v>
      </c>
      <c r="C392">
        <v>3.0495444346476481</v>
      </c>
      <c r="D392">
        <v>5.859375</v>
      </c>
      <c r="E392">
        <v>6.8359375</v>
      </c>
    </row>
    <row r="393" spans="1:5" x14ac:dyDescent="0.25">
      <c r="A393" s="27" t="s">
        <v>23</v>
      </c>
      <c r="B393">
        <v>0.9765625</v>
      </c>
      <c r="C393">
        <v>3.3852906436811572</v>
      </c>
      <c r="D393">
        <v>5.859375</v>
      </c>
      <c r="E393">
        <v>7.8125</v>
      </c>
    </row>
    <row r="394" spans="1:5" x14ac:dyDescent="0.25">
      <c r="A394" s="27" t="s">
        <v>16</v>
      </c>
      <c r="B394">
        <v>0.9765625</v>
      </c>
      <c r="C394">
        <v>3.2949312542984268</v>
      </c>
      <c r="D394">
        <v>5.859375</v>
      </c>
      <c r="E394">
        <v>7.8125</v>
      </c>
    </row>
    <row r="395" spans="1:5" x14ac:dyDescent="0.25">
      <c r="A395" s="27" t="s">
        <v>24</v>
      </c>
      <c r="B395">
        <v>0.9765625</v>
      </c>
      <c r="C395">
        <v>3.5235840227739028</v>
      </c>
      <c r="D395">
        <v>5.859375</v>
      </c>
      <c r="E395">
        <v>7.8125</v>
      </c>
    </row>
    <row r="396" spans="1:5" x14ac:dyDescent="0.25">
      <c r="A396" s="27" t="s">
        <v>19</v>
      </c>
      <c r="B396">
        <v>0.9765625</v>
      </c>
      <c r="C396">
        <v>3.1163073886334862</v>
      </c>
      <c r="D396">
        <v>5.859375</v>
      </c>
      <c r="E396">
        <v>6.8359375</v>
      </c>
    </row>
    <row r="397" spans="1:5" x14ac:dyDescent="0.25">
      <c r="A397" s="27" t="s">
        <v>26</v>
      </c>
      <c r="B397">
        <v>0.9765625</v>
      </c>
      <c r="C397">
        <v>3.514694401123815</v>
      </c>
      <c r="D397">
        <v>5.859375</v>
      </c>
      <c r="E397">
        <v>7.8125</v>
      </c>
    </row>
    <row r="398" spans="1:5" x14ac:dyDescent="0.25">
      <c r="A398" s="27" t="s">
        <v>22</v>
      </c>
      <c r="B398">
        <v>0.9765625</v>
      </c>
      <c r="C398">
        <v>3.5845016749480991</v>
      </c>
      <c r="D398">
        <v>5.859375</v>
      </c>
      <c r="E398">
        <v>7.8125</v>
      </c>
    </row>
    <row r="399" spans="1:5" x14ac:dyDescent="0.25">
      <c r="A399" s="27" t="s">
        <v>27</v>
      </c>
      <c r="B399">
        <v>0.9765625</v>
      </c>
      <c r="C399">
        <v>3.6392844271604781</v>
      </c>
      <c r="D399">
        <v>5.859375</v>
      </c>
      <c r="E399">
        <v>7.8125</v>
      </c>
    </row>
    <row r="407" spans="1:20" x14ac:dyDescent="0.25">
      <c r="A407" s="64" t="s">
        <v>112</v>
      </c>
      <c r="L407" s="64" t="s">
        <v>113</v>
      </c>
    </row>
    <row r="408" spans="1:20" x14ac:dyDescent="0.25">
      <c r="A408" s="55"/>
      <c r="B408" s="71" t="s">
        <v>10</v>
      </c>
      <c r="C408" s="72"/>
      <c r="D408" s="71" t="s">
        <v>93</v>
      </c>
      <c r="E408" s="72"/>
      <c r="G408" s="55"/>
      <c r="H408" s="55" t="s">
        <v>114</v>
      </c>
      <c r="L408" s="56"/>
      <c r="M408" s="56" t="s">
        <v>115</v>
      </c>
      <c r="N408" s="56" t="s">
        <v>116</v>
      </c>
      <c r="O408" s="56" t="s">
        <v>117</v>
      </c>
      <c r="P408" s="56" t="s">
        <v>118</v>
      </c>
      <c r="Q408" s="56" t="s">
        <v>119</v>
      </c>
      <c r="R408" s="56" t="s">
        <v>120</v>
      </c>
      <c r="S408" s="56" t="s">
        <v>121</v>
      </c>
      <c r="T408" s="56" t="s">
        <v>122</v>
      </c>
    </row>
    <row r="409" spans="1:20" x14ac:dyDescent="0.25">
      <c r="A409" s="55"/>
      <c r="B409" s="55" t="s">
        <v>123</v>
      </c>
      <c r="C409" s="55" t="s">
        <v>124</v>
      </c>
      <c r="D409" s="55" t="s">
        <v>123</v>
      </c>
      <c r="E409" s="55" t="s">
        <v>124</v>
      </c>
      <c r="G409" s="55" t="s">
        <v>125</v>
      </c>
      <c r="H409">
        <v>258.60294738695109</v>
      </c>
      <c r="L409" s="56" t="s">
        <v>125</v>
      </c>
      <c r="M409">
        <v>0.73469621295335852</v>
      </c>
      <c r="N409">
        <v>0.91431715966796179</v>
      </c>
      <c r="O409">
        <v>0.88575031877153132</v>
      </c>
      <c r="P409">
        <v>0.75624881039368275</v>
      </c>
      <c r="Q409">
        <v>1</v>
      </c>
      <c r="R409">
        <v>1</v>
      </c>
      <c r="S409">
        <v>1</v>
      </c>
      <c r="T409">
        <v>1</v>
      </c>
    </row>
    <row r="410" spans="1:20" x14ac:dyDescent="0.25">
      <c r="A410" s="55" t="s">
        <v>125</v>
      </c>
      <c r="B410">
        <v>4.901517300636403</v>
      </c>
      <c r="C410">
        <v>0.9398066795582497</v>
      </c>
      <c r="D410">
        <v>9.8230101425891974</v>
      </c>
      <c r="E410">
        <v>-9.035588766857968</v>
      </c>
      <c r="G410" s="55" t="s">
        <v>126</v>
      </c>
      <c r="H410">
        <v>209.2833706136324</v>
      </c>
      <c r="L410" s="56" t="s">
        <v>126</v>
      </c>
      <c r="M410">
        <v>0.73679116004177259</v>
      </c>
      <c r="N410">
        <v>0.85973554907760963</v>
      </c>
      <c r="O410">
        <v>0.8846017669028936</v>
      </c>
      <c r="P410">
        <v>0.66071184970587826</v>
      </c>
      <c r="Q410">
        <v>0.55754744039893744</v>
      </c>
      <c r="R410">
        <v>0.81487673935993032</v>
      </c>
      <c r="S410">
        <v>0.89963892797364531</v>
      </c>
      <c r="T410">
        <v>0.81281278006059332</v>
      </c>
    </row>
    <row r="411" spans="1:20" x14ac:dyDescent="0.25">
      <c r="A411" s="55" t="s">
        <v>126</v>
      </c>
      <c r="B411">
        <v>5.5932351926551771</v>
      </c>
      <c r="C411">
        <v>0.74428135225025838</v>
      </c>
      <c r="D411">
        <v>5.5511384851825332</v>
      </c>
      <c r="E411">
        <v>-0.81057168906409294</v>
      </c>
      <c r="G411" s="55" t="s">
        <v>127</v>
      </c>
      <c r="H411">
        <v>193.3046855601211</v>
      </c>
      <c r="L411" s="56" t="s">
        <v>127</v>
      </c>
      <c r="M411">
        <v>0.81317279257425534</v>
      </c>
      <c r="N411">
        <v>0.91183570937929115</v>
      </c>
      <c r="O411">
        <v>0.9872415425506611</v>
      </c>
      <c r="P411">
        <v>0.83658999432017622</v>
      </c>
      <c r="Q411">
        <v>0.69105500887616245</v>
      </c>
      <c r="R411">
        <v>0.68993256163820382</v>
      </c>
      <c r="S411">
        <v>0.89182773815204031</v>
      </c>
      <c r="T411">
        <v>0.82385863061796827</v>
      </c>
    </row>
    <row r="412" spans="1:20" x14ac:dyDescent="0.25">
      <c r="A412" s="55" t="s">
        <v>127</v>
      </c>
      <c r="B412">
        <v>6.5794854280228368</v>
      </c>
      <c r="C412">
        <v>-3.0517526815751892</v>
      </c>
      <c r="D412">
        <v>8.4462844804707871</v>
      </c>
      <c r="E412">
        <v>4.9184978433581259</v>
      </c>
      <c r="G412" s="55" t="s">
        <v>128</v>
      </c>
      <c r="H412">
        <v>170.13733666854651</v>
      </c>
      <c r="L412" s="56" t="s">
        <v>128</v>
      </c>
      <c r="M412">
        <v>0.77143882391442364</v>
      </c>
      <c r="N412">
        <v>0.83870644033245023</v>
      </c>
      <c r="O412">
        <v>0.75570763227470228</v>
      </c>
      <c r="P412">
        <v>0.77740681839172388</v>
      </c>
      <c r="Q412">
        <v>0.61190769583184901</v>
      </c>
      <c r="R412">
        <v>0.79285981957859863</v>
      </c>
      <c r="S412">
        <v>0.7413950463278266</v>
      </c>
      <c r="T412">
        <v>0.72280019684880314</v>
      </c>
    </row>
    <row r="413" spans="1:20" x14ac:dyDescent="0.25">
      <c r="A413" s="55" t="s">
        <v>128</v>
      </c>
      <c r="B413">
        <v>3.0351814261757868</v>
      </c>
      <c r="C413">
        <v>4.3601276147682313</v>
      </c>
      <c r="D413">
        <v>4.560855279990208</v>
      </c>
      <c r="E413">
        <v>-9.6892929706718434</v>
      </c>
      <c r="G413" s="55" t="s">
        <v>129</v>
      </c>
      <c r="H413">
        <v>129.87863750930359</v>
      </c>
      <c r="L413" s="56" t="s">
        <v>129</v>
      </c>
      <c r="M413">
        <v>0.834245231463839</v>
      </c>
      <c r="N413">
        <v>0.87947329862867307</v>
      </c>
      <c r="O413">
        <v>0.97782998068818749</v>
      </c>
      <c r="P413">
        <v>0.75783380520859223</v>
      </c>
      <c r="Q413">
        <v>0.52900842849187102</v>
      </c>
      <c r="R413">
        <v>0.70613094474730143</v>
      </c>
      <c r="S413">
        <v>0.7645985163672786</v>
      </c>
      <c r="T413">
        <v>0.91823854899143287</v>
      </c>
    </row>
    <row r="414" spans="1:20" x14ac:dyDescent="0.25">
      <c r="A414" s="55" t="s">
        <v>129</v>
      </c>
      <c r="B414">
        <v>4.4875635326389958</v>
      </c>
      <c r="C414">
        <v>-2.2706293194574241</v>
      </c>
      <c r="D414">
        <v>5.3337105956491353</v>
      </c>
      <c r="E414">
        <v>1.640388861457418</v>
      </c>
      <c r="G414" s="55" t="s">
        <v>130</v>
      </c>
      <c r="H414">
        <v>188.0593204945483</v>
      </c>
      <c r="L414" s="56" t="s">
        <v>130</v>
      </c>
      <c r="M414">
        <v>0.86003248035004842</v>
      </c>
      <c r="N414">
        <v>0.93005176840565851</v>
      </c>
      <c r="O414">
        <v>0.88291556449750597</v>
      </c>
      <c r="P414">
        <v>0.73681077201965695</v>
      </c>
      <c r="Q414">
        <v>0.48303671868504777</v>
      </c>
      <c r="R414">
        <v>0.74465382928444002</v>
      </c>
      <c r="S414">
        <v>0.76347632366945772</v>
      </c>
      <c r="T414">
        <v>0.75425338430946898</v>
      </c>
    </row>
    <row r="415" spans="1:20" x14ac:dyDescent="0.25">
      <c r="A415" s="55" t="s">
        <v>130</v>
      </c>
      <c r="B415">
        <v>2.893564578512315</v>
      </c>
      <c r="C415">
        <v>-0.48753968890583638</v>
      </c>
      <c r="D415">
        <v>6.0911355304057189</v>
      </c>
      <c r="E415">
        <v>6.9672641873639476</v>
      </c>
      <c r="G415" s="55" t="s">
        <v>131</v>
      </c>
      <c r="H415">
        <v>136.8184102769699</v>
      </c>
      <c r="L415" s="56" t="s">
        <v>131</v>
      </c>
      <c r="M415">
        <v>0.88273486436173632</v>
      </c>
      <c r="N415">
        <v>0.99820630407339384</v>
      </c>
      <c r="O415">
        <v>0.97016347340912312</v>
      </c>
      <c r="P415">
        <v>0.86107038256021062</v>
      </c>
      <c r="Q415">
        <v>0.45503579820043871</v>
      </c>
      <c r="R415">
        <v>0.63623333853540376</v>
      </c>
      <c r="S415">
        <v>0.82379320781485121</v>
      </c>
      <c r="T415">
        <v>0.78736723353581739</v>
      </c>
    </row>
    <row r="416" spans="1:20" x14ac:dyDescent="0.25">
      <c r="A416" s="55" t="s">
        <v>131</v>
      </c>
      <c r="B416">
        <v>5.4082761702502387</v>
      </c>
      <c r="C416">
        <v>-0.96407366718610787</v>
      </c>
      <c r="D416">
        <v>6.8801739449422854</v>
      </c>
      <c r="E416">
        <v>-0.67964158605631597</v>
      </c>
      <c r="G416" s="55" t="s">
        <v>132</v>
      </c>
      <c r="H416">
        <v>174.62468010331881</v>
      </c>
      <c r="L416" s="56" t="s">
        <v>132</v>
      </c>
      <c r="M416">
        <v>0.81166254919789205</v>
      </c>
      <c r="N416">
        <v>0.85443466615548491</v>
      </c>
      <c r="O416">
        <v>0.90434669946418722</v>
      </c>
      <c r="P416">
        <v>0.67206693129770123</v>
      </c>
      <c r="Q416">
        <v>0.56952740087926323</v>
      </c>
      <c r="R416">
        <v>0.71209629580672928</v>
      </c>
      <c r="S416">
        <v>0.55196750774548409</v>
      </c>
      <c r="T416">
        <v>0.77826580239117371</v>
      </c>
    </row>
    <row r="417" spans="1:20" x14ac:dyDescent="0.25">
      <c r="A417" s="55" t="s">
        <v>132</v>
      </c>
      <c r="B417">
        <v>6.4241804580367363</v>
      </c>
      <c r="C417">
        <v>-0.38917642216822501</v>
      </c>
      <c r="D417">
        <v>6.7753606839231946</v>
      </c>
      <c r="E417">
        <v>-0.1051738945991441</v>
      </c>
      <c r="G417" s="55" t="s">
        <v>133</v>
      </c>
      <c r="H417">
        <v>140.45208810205409</v>
      </c>
      <c r="L417" s="56" t="s">
        <v>133</v>
      </c>
      <c r="M417">
        <v>0.84299138604924051</v>
      </c>
      <c r="N417">
        <v>0.91616765527050981</v>
      </c>
      <c r="O417">
        <v>0.90027309553972579</v>
      </c>
      <c r="P417">
        <v>1</v>
      </c>
      <c r="Q417">
        <v>0.51382574252285307</v>
      </c>
      <c r="R417">
        <v>0.63179322477737143</v>
      </c>
      <c r="S417">
        <v>0.65436719456688419</v>
      </c>
      <c r="T417">
        <v>0.85915798338004423</v>
      </c>
    </row>
    <row r="418" spans="1:20" x14ac:dyDescent="0.25">
      <c r="A418" s="55" t="s">
        <v>133</v>
      </c>
      <c r="B418">
        <v>4.3356324320040294</v>
      </c>
      <c r="C418">
        <v>0.86487950748842446</v>
      </c>
      <c r="D418">
        <v>6.3923963404178306</v>
      </c>
      <c r="E418">
        <v>2.659841388418597</v>
      </c>
      <c r="G418" s="55" t="s">
        <v>134</v>
      </c>
      <c r="H418">
        <v>228.07500360054419</v>
      </c>
      <c r="L418" s="56" t="s">
        <v>134</v>
      </c>
      <c r="M418">
        <v>0.92894740677693044</v>
      </c>
      <c r="N418">
        <v>0.96279986641500426</v>
      </c>
      <c r="O418">
        <v>0.86510689028388399</v>
      </c>
      <c r="P418">
        <v>0.79925412593263911</v>
      </c>
      <c r="Q418">
        <v>0.48074103259222217</v>
      </c>
      <c r="R418">
        <v>0.80823658439650314</v>
      </c>
      <c r="S418">
        <v>0.6645962071037983</v>
      </c>
      <c r="T418">
        <v>0.99709858456557332</v>
      </c>
    </row>
    <row r="419" spans="1:20" x14ac:dyDescent="0.25">
      <c r="A419" s="55" t="s">
        <v>134</v>
      </c>
      <c r="B419">
        <v>4.2049770238455944</v>
      </c>
      <c r="C419">
        <v>-0.6032297281850908</v>
      </c>
      <c r="D419">
        <v>7.1862981532645422</v>
      </c>
      <c r="E419">
        <v>-9.1780860253775689</v>
      </c>
      <c r="G419" s="55" t="s">
        <v>135</v>
      </c>
      <c r="H419">
        <v>212.43970362088149</v>
      </c>
      <c r="L419" s="56" t="s">
        <v>135</v>
      </c>
      <c r="M419">
        <v>0.9749709743937941</v>
      </c>
      <c r="N419">
        <v>0.96297567778100923</v>
      </c>
      <c r="O419">
        <v>0.98365133821523476</v>
      </c>
      <c r="P419">
        <v>0.81325110156583325</v>
      </c>
      <c r="Q419">
        <v>0.56299125258352023</v>
      </c>
      <c r="R419">
        <v>0.81781892496909525</v>
      </c>
      <c r="S419">
        <v>0.65080667793842351</v>
      </c>
      <c r="T419">
        <v>0.90045642330543885</v>
      </c>
    </row>
    <row r="420" spans="1:20" x14ac:dyDescent="0.25">
      <c r="A420" s="55" t="s">
        <v>135</v>
      </c>
      <c r="B420">
        <v>5.1519578104502219</v>
      </c>
      <c r="C420">
        <v>4.8163968419066743</v>
      </c>
      <c r="D420">
        <v>4.8706043380249726</v>
      </c>
      <c r="E420">
        <v>1.015996858137673</v>
      </c>
      <c r="G420" s="55" t="s">
        <v>136</v>
      </c>
      <c r="H420">
        <v>118.30886384143631</v>
      </c>
      <c r="L420" s="56" t="s">
        <v>136</v>
      </c>
      <c r="M420">
        <v>1</v>
      </c>
      <c r="N420">
        <v>1</v>
      </c>
      <c r="O420">
        <v>0.85601674506829983</v>
      </c>
      <c r="P420">
        <v>0.75072147838831282</v>
      </c>
      <c r="Q420">
        <v>0.60514870151017652</v>
      </c>
      <c r="R420">
        <v>0.82850542370098645</v>
      </c>
      <c r="S420">
        <v>0.64578717790127682</v>
      </c>
      <c r="T420">
        <v>0.89822621955838911</v>
      </c>
    </row>
    <row r="421" spans="1:20" x14ac:dyDescent="0.25">
      <c r="A421" s="55" t="s">
        <v>136</v>
      </c>
      <c r="B421">
        <v>6.4183598924984304</v>
      </c>
      <c r="C421">
        <v>-0.97347990001108997</v>
      </c>
      <c r="D421">
        <v>7.5544763677159121</v>
      </c>
      <c r="E421">
        <v>2.5932987258108851</v>
      </c>
      <c r="G421" s="55" t="s">
        <v>171</v>
      </c>
      <c r="H421">
        <v>170.39005359926159</v>
      </c>
      <c r="L421" s="56" t="s">
        <v>171</v>
      </c>
      <c r="M421">
        <v>0.97697129726770815</v>
      </c>
      <c r="N421">
        <v>0.98695278071797876</v>
      </c>
      <c r="O421">
        <v>0.9294697351131791</v>
      </c>
      <c r="P421">
        <v>0.7717344844703885</v>
      </c>
      <c r="Q421">
        <v>0.50392889867731605</v>
      </c>
      <c r="R421">
        <v>0.77323625357325876</v>
      </c>
      <c r="S421">
        <v>0.73323037724249618</v>
      </c>
      <c r="T421">
        <v>0.88009037729889161</v>
      </c>
    </row>
    <row r="422" spans="1:20" x14ac:dyDescent="0.25">
      <c r="A422" s="55" t="s">
        <v>171</v>
      </c>
      <c r="B422">
        <v>4.9721650214151758</v>
      </c>
      <c r="C422">
        <v>-3.031389103602423</v>
      </c>
      <c r="D422">
        <v>4.9915323521280106</v>
      </c>
      <c r="E422">
        <v>-1.48656373180278E-2</v>
      </c>
      <c r="G422" s="55" t="s">
        <v>213</v>
      </c>
      <c r="H422">
        <v>117.60811239074501</v>
      </c>
      <c r="L422" s="56" t="s">
        <v>213</v>
      </c>
      <c r="M422">
        <v>0.86862409458369205</v>
      </c>
      <c r="N422">
        <v>0.91847636108043862</v>
      </c>
      <c r="O422">
        <v>1</v>
      </c>
      <c r="P422">
        <v>0.87863899285173708</v>
      </c>
      <c r="Q422">
        <v>0.52794045429482883</v>
      </c>
      <c r="R422">
        <v>0.77314948441064268</v>
      </c>
      <c r="S422">
        <v>0.80003484903862399</v>
      </c>
      <c r="T422">
        <v>0.8503755010770695</v>
      </c>
    </row>
    <row r="423" spans="1:20" x14ac:dyDescent="0.25">
      <c r="A423" s="55" t="s">
        <v>213</v>
      </c>
      <c r="B423">
        <v>4.1715351570991679</v>
      </c>
      <c r="C423">
        <v>1.9942925320853451</v>
      </c>
      <c r="D423">
        <v>4.1479345676554686</v>
      </c>
      <c r="E423">
        <v>-4.1218550050289213</v>
      </c>
    </row>
    <row r="430" spans="1:20" x14ac:dyDescent="0.25">
      <c r="A430" s="64" t="s">
        <v>137</v>
      </c>
      <c r="L430" s="64" t="s">
        <v>138</v>
      </c>
    </row>
    <row r="431" spans="1:20" x14ac:dyDescent="0.25">
      <c r="A431" s="55"/>
      <c r="B431" s="71" t="s">
        <v>10</v>
      </c>
      <c r="C431" s="72"/>
      <c r="D431" s="71" t="s">
        <v>93</v>
      </c>
      <c r="E431" s="72"/>
      <c r="G431" s="55"/>
      <c r="H431" s="55" t="s">
        <v>114</v>
      </c>
      <c r="L431" s="56"/>
      <c r="M431" s="56" t="s">
        <v>115</v>
      </c>
      <c r="N431" s="56" t="s">
        <v>116</v>
      </c>
      <c r="O431" s="56" t="s">
        <v>117</v>
      </c>
      <c r="P431" s="56" t="s">
        <v>118</v>
      </c>
      <c r="Q431" s="56" t="s">
        <v>119</v>
      </c>
      <c r="R431" s="56" t="s">
        <v>120</v>
      </c>
      <c r="S431" s="56" t="s">
        <v>121</v>
      </c>
      <c r="T431" s="56" t="s">
        <v>122</v>
      </c>
    </row>
    <row r="432" spans="1:20" x14ac:dyDescent="0.25">
      <c r="A432" s="55"/>
      <c r="B432" s="55" t="s">
        <v>123</v>
      </c>
      <c r="C432" s="55" t="s">
        <v>124</v>
      </c>
      <c r="D432" s="55" t="s">
        <v>123</v>
      </c>
      <c r="E432" s="55" t="s">
        <v>124</v>
      </c>
      <c r="G432" s="55" t="s">
        <v>125</v>
      </c>
      <c r="H432">
        <v>17.47834233265063</v>
      </c>
      <c r="L432" s="56" t="s">
        <v>139</v>
      </c>
      <c r="M432">
        <v>0.87328841327187312</v>
      </c>
      <c r="N432">
        <v>0.7050875697848914</v>
      </c>
      <c r="O432">
        <v>0.72697570008981982</v>
      </c>
      <c r="P432">
        <v>0.54279641874296169</v>
      </c>
      <c r="Q432">
        <v>0.91702222016698398</v>
      </c>
      <c r="R432">
        <v>0.60452411309385856</v>
      </c>
      <c r="S432">
        <v>0.57062803621646063</v>
      </c>
      <c r="T432">
        <v>0.16395316176192601</v>
      </c>
    </row>
    <row r="433" spans="1:20" x14ac:dyDescent="0.25">
      <c r="A433" s="55" t="s">
        <v>125</v>
      </c>
      <c r="B433">
        <v>0.96926237464698883</v>
      </c>
      <c r="C433">
        <v>0.65913866549662381</v>
      </c>
      <c r="D433">
        <v>1.480295533536089</v>
      </c>
      <c r="E433">
        <v>-0.22231958912396799</v>
      </c>
      <c r="G433" s="55" t="s">
        <v>126</v>
      </c>
      <c r="H433">
        <v>23.330923341280911</v>
      </c>
      <c r="L433" s="56" t="s">
        <v>140</v>
      </c>
      <c r="M433">
        <v>1</v>
      </c>
      <c r="N433">
        <v>0.99999999999999989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25">
      <c r="A434" s="55" t="s">
        <v>126</v>
      </c>
      <c r="B434">
        <v>1.7614613941360899</v>
      </c>
      <c r="C434">
        <v>1.2566946236361329</v>
      </c>
      <c r="D434">
        <v>2.1077841375954418</v>
      </c>
      <c r="E434">
        <v>-2.5499714135050069</v>
      </c>
      <c r="G434" s="55" t="s">
        <v>127</v>
      </c>
      <c r="H434">
        <v>19.753442442484499</v>
      </c>
    </row>
    <row r="435" spans="1:20" x14ac:dyDescent="0.25">
      <c r="A435" s="55" t="s">
        <v>127</v>
      </c>
      <c r="B435">
        <v>2.1257468381148348</v>
      </c>
      <c r="C435">
        <v>-1.2108944301386291</v>
      </c>
      <c r="D435">
        <v>2.5112651485254269</v>
      </c>
      <c r="E435">
        <v>0.90478827322735267</v>
      </c>
      <c r="G435" s="55" t="s">
        <v>128</v>
      </c>
      <c r="H435">
        <v>20.442689652160649</v>
      </c>
    </row>
    <row r="436" spans="1:20" x14ac:dyDescent="0.25">
      <c r="A436" s="55" t="s">
        <v>128</v>
      </c>
      <c r="B436">
        <v>2.1930880017384071</v>
      </c>
      <c r="C436">
        <v>1.444891377086174</v>
      </c>
      <c r="D436">
        <v>2.7747885656355309</v>
      </c>
      <c r="E436">
        <v>-0.95601426163256276</v>
      </c>
      <c r="G436" s="55" t="s">
        <v>129</v>
      </c>
      <c r="H436">
        <v>13.98410963767601</v>
      </c>
    </row>
    <row r="437" spans="1:20" x14ac:dyDescent="0.25">
      <c r="A437" s="55" t="s">
        <v>129</v>
      </c>
      <c r="B437">
        <v>0.73839378662490085</v>
      </c>
      <c r="C437">
        <v>-0.19076896054508999</v>
      </c>
      <c r="D437">
        <v>1.801899754432353</v>
      </c>
      <c r="E437">
        <v>-0.31452534861678522</v>
      </c>
      <c r="G437" s="55" t="s">
        <v>130</v>
      </c>
      <c r="H437">
        <v>18.283375396297409</v>
      </c>
    </row>
    <row r="438" spans="1:20" x14ac:dyDescent="0.25">
      <c r="A438" s="55" t="s">
        <v>130</v>
      </c>
      <c r="B438">
        <v>1.534387563014771</v>
      </c>
      <c r="C438">
        <v>-1.3816413668569429</v>
      </c>
      <c r="D438">
        <v>3.3296939264995919</v>
      </c>
      <c r="E438">
        <v>2.2751780214410471</v>
      </c>
      <c r="G438" s="55" t="s">
        <v>131</v>
      </c>
      <c r="H438">
        <v>15.94160819660809</v>
      </c>
    </row>
    <row r="439" spans="1:20" x14ac:dyDescent="0.25">
      <c r="A439" s="55" t="s">
        <v>131</v>
      </c>
      <c r="B439">
        <v>0.80063154158427274</v>
      </c>
      <c r="C439">
        <v>-1.149597077389227</v>
      </c>
      <c r="D439">
        <v>1.69534055623183</v>
      </c>
      <c r="E439">
        <v>1.448292718524665</v>
      </c>
      <c r="G439" s="55" t="s">
        <v>132</v>
      </c>
      <c r="H439">
        <v>26.842046443888648</v>
      </c>
    </row>
    <row r="440" spans="1:20" x14ac:dyDescent="0.25">
      <c r="A440" s="55" t="s">
        <v>132</v>
      </c>
      <c r="B440">
        <v>1.9387932981058389</v>
      </c>
      <c r="C440">
        <v>2.1258120904656961</v>
      </c>
      <c r="D440">
        <v>3.2046003404829828</v>
      </c>
      <c r="E440">
        <v>-3.5098567224604138</v>
      </c>
      <c r="G440" s="55" t="s">
        <v>133</v>
      </c>
      <c r="H440">
        <v>18.500039576582431</v>
      </c>
    </row>
    <row r="441" spans="1:20" x14ac:dyDescent="0.25">
      <c r="A441" s="55" t="s">
        <v>133</v>
      </c>
      <c r="B441">
        <v>1.5142435214506389</v>
      </c>
      <c r="C441">
        <v>0.30211343266455287</v>
      </c>
      <c r="D441">
        <v>2.4806455225448039</v>
      </c>
      <c r="E441">
        <v>-0.1266216865420339</v>
      </c>
      <c r="G441" s="55" t="s">
        <v>134</v>
      </c>
      <c r="H441">
        <v>19.839670972643621</v>
      </c>
    </row>
    <row r="442" spans="1:20" x14ac:dyDescent="0.25">
      <c r="A442" s="55" t="s">
        <v>134</v>
      </c>
      <c r="B442">
        <v>1.3452385487579439</v>
      </c>
      <c r="C442">
        <v>-1.484928567061679</v>
      </c>
      <c r="D442">
        <v>1.187855202027186</v>
      </c>
      <c r="E442">
        <v>1.7814607015590811</v>
      </c>
      <c r="G442" s="55" t="s">
        <v>135</v>
      </c>
      <c r="H442">
        <v>11.93577030006292</v>
      </c>
    </row>
    <row r="443" spans="1:20" x14ac:dyDescent="0.25">
      <c r="A443" s="55" t="s">
        <v>135</v>
      </c>
      <c r="B443">
        <v>1.0464776505652049</v>
      </c>
      <c r="C443">
        <v>1.420425135916151</v>
      </c>
      <c r="D443">
        <v>1.435756517938215</v>
      </c>
      <c r="E443">
        <v>-2.5722691489250908</v>
      </c>
      <c r="G443" s="55" t="s">
        <v>136</v>
      </c>
      <c r="H443">
        <v>10.33766512586547</v>
      </c>
    </row>
    <row r="444" spans="1:20" x14ac:dyDescent="0.25">
      <c r="A444" s="55" t="s">
        <v>136</v>
      </c>
      <c r="B444">
        <v>1.0774654957782359</v>
      </c>
      <c r="C444">
        <v>-1.275534329114199</v>
      </c>
      <c r="D444">
        <v>1.5903844935586731</v>
      </c>
      <c r="E444">
        <v>1.891027984749803</v>
      </c>
      <c r="G444" s="55" t="s">
        <v>171</v>
      </c>
      <c r="H444">
        <v>49.1966030583784</v>
      </c>
    </row>
    <row r="445" spans="1:20" x14ac:dyDescent="0.25">
      <c r="A445" s="55" t="s">
        <v>171</v>
      </c>
      <c r="B445">
        <v>2.1816163539166129</v>
      </c>
      <c r="C445">
        <v>1.8874887372864719</v>
      </c>
      <c r="D445">
        <v>5.0003363072604934</v>
      </c>
      <c r="E445">
        <v>-4.4038281520166596</v>
      </c>
    </row>
    <row r="453" spans="1:20" x14ac:dyDescent="0.25">
      <c r="A453" s="64" t="s">
        <v>145</v>
      </c>
      <c r="L453" s="64" t="s">
        <v>146</v>
      </c>
    </row>
    <row r="454" spans="1:20" x14ac:dyDescent="0.25">
      <c r="A454" s="55"/>
      <c r="B454" s="71" t="s">
        <v>10</v>
      </c>
      <c r="C454" s="72"/>
      <c r="D454" s="71" t="s">
        <v>93</v>
      </c>
      <c r="E454" s="72"/>
      <c r="G454" s="55"/>
      <c r="H454" s="55" t="s">
        <v>114</v>
      </c>
      <c r="L454" s="56"/>
      <c r="M454" s="56" t="s">
        <v>115</v>
      </c>
      <c r="N454" s="56" t="s">
        <v>116</v>
      </c>
      <c r="O454" s="56" t="s">
        <v>117</v>
      </c>
      <c r="P454" s="56" t="s">
        <v>118</v>
      </c>
      <c r="Q454" s="56" t="s">
        <v>119</v>
      </c>
      <c r="R454" s="56" t="s">
        <v>120</v>
      </c>
      <c r="S454" s="56" t="s">
        <v>121</v>
      </c>
      <c r="T454" s="56" t="s">
        <v>122</v>
      </c>
    </row>
    <row r="455" spans="1:20" x14ac:dyDescent="0.25">
      <c r="A455" s="55"/>
      <c r="B455" s="55" t="s">
        <v>123</v>
      </c>
      <c r="C455" s="55" t="s">
        <v>124</v>
      </c>
      <c r="D455" s="55" t="s">
        <v>123</v>
      </c>
      <c r="E455" s="55" t="s">
        <v>124</v>
      </c>
      <c r="G455" s="55" t="s">
        <v>139</v>
      </c>
      <c r="H455">
        <v>260.19172826506963</v>
      </c>
      <c r="L455" s="56" t="s">
        <v>139</v>
      </c>
      <c r="M455">
        <v>0.99930019802649506</v>
      </c>
      <c r="N455">
        <v>0.7815116431166681</v>
      </c>
      <c r="O455">
        <v>0.93530485426314358</v>
      </c>
      <c r="P455">
        <v>0.58448843399945249</v>
      </c>
      <c r="Q455">
        <v>0.25792130657754292</v>
      </c>
      <c r="R455">
        <v>0.63630962030432114</v>
      </c>
      <c r="S455">
        <v>0.22194096391870519</v>
      </c>
      <c r="T455">
        <v>0.46217488073822871</v>
      </c>
    </row>
    <row r="456" spans="1:20" x14ac:dyDescent="0.25">
      <c r="A456" s="55" t="s">
        <v>139</v>
      </c>
      <c r="B456">
        <v>13.13304792116111</v>
      </c>
      <c r="C456">
        <v>-31.560491047549739</v>
      </c>
      <c r="D456">
        <v>16.92352742455309</v>
      </c>
      <c r="E456">
        <v>33.734240960401692</v>
      </c>
      <c r="G456" s="55" t="s">
        <v>140</v>
      </c>
      <c r="H456">
        <v>402.6027107754349</v>
      </c>
      <c r="L456" s="56" t="s">
        <v>140</v>
      </c>
      <c r="M456">
        <v>0.95619410191748966</v>
      </c>
      <c r="N456">
        <v>0.91443533714686498</v>
      </c>
      <c r="O456">
        <v>0.83360302983317336</v>
      </c>
      <c r="P456">
        <v>0.60834007358450659</v>
      </c>
      <c r="Q456">
        <v>0.23703218595669329</v>
      </c>
      <c r="R456">
        <v>0.56805045679918398</v>
      </c>
      <c r="S456">
        <v>0.20709917872832839</v>
      </c>
      <c r="T456">
        <v>0.47209289735020532</v>
      </c>
    </row>
    <row r="457" spans="1:20" x14ac:dyDescent="0.25">
      <c r="A457" s="55" t="s">
        <v>140</v>
      </c>
      <c r="B457">
        <v>8.911993162377561</v>
      </c>
      <c r="C457">
        <v>3.1592771645512272</v>
      </c>
      <c r="D457">
        <v>13.923618310858281</v>
      </c>
      <c r="E457">
        <v>3.8483977871048372</v>
      </c>
      <c r="L457" s="56" t="s">
        <v>141</v>
      </c>
      <c r="M457">
        <v>0.99096058832404321</v>
      </c>
      <c r="N457">
        <v>0.85118466592917863</v>
      </c>
      <c r="O457">
        <v>0.89737061205309687</v>
      </c>
      <c r="P457">
        <v>0.91240712240174737</v>
      </c>
      <c r="Q457">
        <v>0.69124066856421496</v>
      </c>
      <c r="R457">
        <v>1</v>
      </c>
      <c r="S457">
        <v>0.66201553603471053</v>
      </c>
      <c r="T457">
        <v>0.74604080203299739</v>
      </c>
    </row>
    <row r="458" spans="1:20" x14ac:dyDescent="0.25">
      <c r="L458" s="56" t="s">
        <v>142</v>
      </c>
      <c r="M458">
        <v>0.94191556852621072</v>
      </c>
      <c r="N458">
        <v>1</v>
      </c>
      <c r="O458">
        <v>1</v>
      </c>
      <c r="P458">
        <v>1</v>
      </c>
      <c r="Q458">
        <v>1</v>
      </c>
      <c r="R458">
        <v>0.9413260602736786</v>
      </c>
      <c r="S458">
        <v>1</v>
      </c>
      <c r="T458">
        <v>1</v>
      </c>
    </row>
    <row r="459" spans="1:20" x14ac:dyDescent="0.25">
      <c r="L459" s="56" t="s">
        <v>143</v>
      </c>
      <c r="M459">
        <v>1</v>
      </c>
      <c r="N459">
        <v>0.61146749579386095</v>
      </c>
      <c r="O459">
        <v>0.77334125376078844</v>
      </c>
      <c r="P459">
        <v>0.61352967353516741</v>
      </c>
      <c r="Q459">
        <v>0.26863158682750898</v>
      </c>
      <c r="R459">
        <v>0.77466419138393816</v>
      </c>
      <c r="S459">
        <v>0.31353292213089412</v>
      </c>
      <c r="T459">
        <v>0.5269229186280614</v>
      </c>
    </row>
    <row r="460" spans="1:20" x14ac:dyDescent="0.25">
      <c r="L460" s="56" t="s">
        <v>144</v>
      </c>
      <c r="M460">
        <v>0.84333894514587449</v>
      </c>
      <c r="N460">
        <v>0.76431811999109955</v>
      </c>
      <c r="O460">
        <v>0.72059484584134725</v>
      </c>
      <c r="P460">
        <v>0.52053666063388904</v>
      </c>
      <c r="Q460">
        <v>0.21525782230943979</v>
      </c>
      <c r="R460">
        <v>0.54674800581042204</v>
      </c>
      <c r="S460">
        <v>0.1836993860881605</v>
      </c>
      <c r="T460">
        <v>0.47721261592451641</v>
      </c>
    </row>
    <row r="476" spans="1:20" x14ac:dyDescent="0.25">
      <c r="A476" s="64" t="s">
        <v>147</v>
      </c>
      <c r="L476" s="64" t="s">
        <v>148</v>
      </c>
    </row>
    <row r="477" spans="1:20" x14ac:dyDescent="0.25">
      <c r="A477" s="55"/>
      <c r="B477" s="71" t="s">
        <v>10</v>
      </c>
      <c r="C477" s="72"/>
      <c r="D477" s="71" t="s">
        <v>93</v>
      </c>
      <c r="E477" s="72"/>
      <c r="G477" s="55"/>
      <c r="H477" s="55" t="s">
        <v>114</v>
      </c>
      <c r="L477" s="56"/>
      <c r="M477" s="56" t="s">
        <v>115</v>
      </c>
      <c r="N477" s="56" t="s">
        <v>116</v>
      </c>
      <c r="O477" s="56" t="s">
        <v>117</v>
      </c>
      <c r="P477" s="56" t="s">
        <v>118</v>
      </c>
      <c r="Q477" s="56" t="s">
        <v>119</v>
      </c>
      <c r="R477" s="56" t="s">
        <v>120</v>
      </c>
      <c r="S477" s="56" t="s">
        <v>121</v>
      </c>
      <c r="T477" s="56" t="s">
        <v>122</v>
      </c>
    </row>
    <row r="478" spans="1:20" x14ac:dyDescent="0.25">
      <c r="A478" s="55"/>
      <c r="B478" s="55" t="s">
        <v>123</v>
      </c>
      <c r="C478" s="55" t="s">
        <v>124</v>
      </c>
      <c r="D478" s="55" t="s">
        <v>123</v>
      </c>
      <c r="E478" s="55" t="s">
        <v>124</v>
      </c>
      <c r="G478" s="55" t="s">
        <v>139</v>
      </c>
      <c r="H478">
        <v>9.8375144340485505</v>
      </c>
      <c r="L478" s="56" t="s">
        <v>125</v>
      </c>
      <c r="M478">
        <v>0.79255626111724431</v>
      </c>
      <c r="N478">
        <v>0.76920795187849433</v>
      </c>
      <c r="O478">
        <v>0.70244388261039736</v>
      </c>
      <c r="P478">
        <v>0.40068120197719509</v>
      </c>
      <c r="Q478">
        <v>0.65754317237454152</v>
      </c>
      <c r="R478">
        <v>0.72211079136987066</v>
      </c>
      <c r="S478">
        <v>0.74645456055465986</v>
      </c>
      <c r="T478">
        <v>0.65177230858579427</v>
      </c>
    </row>
    <row r="479" spans="1:20" x14ac:dyDescent="0.25">
      <c r="A479" s="55" t="s">
        <v>139</v>
      </c>
      <c r="B479">
        <v>0.79672909543235193</v>
      </c>
      <c r="C479">
        <v>1.7033717713951999</v>
      </c>
      <c r="D479">
        <v>0.94381511946824104</v>
      </c>
      <c r="E479">
        <v>0.1860796455172383</v>
      </c>
      <c r="G479" s="55" t="s">
        <v>140</v>
      </c>
      <c r="H479">
        <v>17.07535449981593</v>
      </c>
      <c r="L479" s="56" t="s">
        <v>126</v>
      </c>
      <c r="M479">
        <v>0.84442109382154762</v>
      </c>
      <c r="N479">
        <v>0.78745907395692916</v>
      </c>
      <c r="O479">
        <v>0.74124736155954418</v>
      </c>
      <c r="P479">
        <v>0.45830679540059299</v>
      </c>
      <c r="Q479">
        <v>0.64496049481850615</v>
      </c>
      <c r="R479">
        <v>0.7657496633831804</v>
      </c>
      <c r="S479">
        <v>0.56211833731852323</v>
      </c>
      <c r="T479">
        <v>0.65159465015597784</v>
      </c>
    </row>
    <row r="480" spans="1:20" x14ac:dyDescent="0.25">
      <c r="A480" s="55" t="s">
        <v>140</v>
      </c>
      <c r="B480">
        <v>0.76477131262551123</v>
      </c>
      <c r="C480">
        <v>0.92169263249965006</v>
      </c>
      <c r="D480">
        <v>3.9750971077694812</v>
      </c>
      <c r="E480">
        <v>-11.749176806766931</v>
      </c>
      <c r="G480" s="55" t="s">
        <v>141</v>
      </c>
      <c r="H480">
        <v>788.54025942970156</v>
      </c>
      <c r="L480" s="56" t="s">
        <v>127</v>
      </c>
      <c r="M480">
        <v>0.86547160654601774</v>
      </c>
      <c r="N480">
        <v>0.8796731800725599</v>
      </c>
      <c r="O480">
        <v>0.75030562161154857</v>
      </c>
      <c r="P480">
        <v>0.47459350828856223</v>
      </c>
      <c r="Q480">
        <v>0.76312117459414519</v>
      </c>
      <c r="R480">
        <v>0.69707069841384039</v>
      </c>
      <c r="S480">
        <v>0.55807793836161079</v>
      </c>
      <c r="T480">
        <v>0.73987308842193278</v>
      </c>
    </row>
    <row r="481" spans="1:20" x14ac:dyDescent="0.25">
      <c r="A481" s="55" t="s">
        <v>141</v>
      </c>
      <c r="B481">
        <v>11.689472803087471</v>
      </c>
      <c r="C481">
        <v>-12.388580459653349</v>
      </c>
      <c r="D481">
        <v>37.426341024145053</v>
      </c>
      <c r="E481">
        <v>76.594411436165515</v>
      </c>
      <c r="G481" s="55" t="s">
        <v>142</v>
      </c>
      <c r="H481">
        <v>575.25481660380888</v>
      </c>
      <c r="L481" s="56" t="s">
        <v>128</v>
      </c>
      <c r="M481">
        <v>0.88423897287117637</v>
      </c>
      <c r="N481">
        <v>0.79607959286792063</v>
      </c>
      <c r="O481">
        <v>0.71924403963238726</v>
      </c>
      <c r="P481">
        <v>0.45798972508132391</v>
      </c>
      <c r="Q481">
        <v>0.63532663422609581</v>
      </c>
      <c r="R481">
        <v>0.7260632222329988</v>
      </c>
      <c r="S481">
        <v>0.53937005440008046</v>
      </c>
      <c r="T481">
        <v>0.65670839761892819</v>
      </c>
    </row>
    <row r="482" spans="1:20" x14ac:dyDescent="0.25">
      <c r="A482" s="55" t="s">
        <v>142</v>
      </c>
      <c r="B482">
        <v>4.0056301647981902</v>
      </c>
      <c r="C482">
        <v>4.0136110686387427</v>
      </c>
      <c r="D482">
        <v>15.465304946856619</v>
      </c>
      <c r="E482">
        <v>-53.736957191483853</v>
      </c>
      <c r="G482" s="55" t="s">
        <v>143</v>
      </c>
      <c r="H482">
        <v>62.714129987739128</v>
      </c>
      <c r="L482" s="56" t="s">
        <v>129</v>
      </c>
      <c r="M482">
        <v>1</v>
      </c>
      <c r="N482">
        <v>0.89876097251869913</v>
      </c>
      <c r="O482">
        <v>0.81853197353540519</v>
      </c>
      <c r="P482">
        <v>0.58865983320133841</v>
      </c>
      <c r="Q482">
        <v>0.73191593258726573</v>
      </c>
      <c r="R482">
        <v>0.70082252773424447</v>
      </c>
      <c r="S482">
        <v>0.79031787289812128</v>
      </c>
      <c r="T482">
        <v>0.720677901448467</v>
      </c>
    </row>
    <row r="483" spans="1:20" x14ac:dyDescent="0.25">
      <c r="A483" s="55" t="s">
        <v>143</v>
      </c>
      <c r="B483">
        <v>3.567840899795137</v>
      </c>
      <c r="C483">
        <v>-8.0346087795593116E-2</v>
      </c>
      <c r="D483">
        <v>2.725069572495971</v>
      </c>
      <c r="E483">
        <v>3.5538738087142558</v>
      </c>
      <c r="G483" s="55" t="s">
        <v>144</v>
      </c>
      <c r="H483">
        <v>12.374237025557891</v>
      </c>
      <c r="L483" s="56" t="s">
        <v>130</v>
      </c>
      <c r="M483">
        <v>0.93718068485291761</v>
      </c>
      <c r="N483">
        <v>0.82635586851249354</v>
      </c>
      <c r="O483">
        <v>0.78817196250966637</v>
      </c>
      <c r="P483">
        <v>0.53585739853774428</v>
      </c>
      <c r="Q483">
        <v>0.79053920840917224</v>
      </c>
      <c r="R483">
        <v>0.89214872723168226</v>
      </c>
      <c r="S483">
        <v>1</v>
      </c>
      <c r="T483">
        <v>0.67679387377681288</v>
      </c>
    </row>
    <row r="484" spans="1:20" x14ac:dyDescent="0.25">
      <c r="A484" s="55" t="s">
        <v>144</v>
      </c>
      <c r="B484">
        <v>1.144465666778768</v>
      </c>
      <c r="C484">
        <v>2.308706046071864</v>
      </c>
      <c r="D484">
        <v>1.232485515794953</v>
      </c>
      <c r="E484">
        <v>0.86303386288141293</v>
      </c>
      <c r="L484" s="56" t="s">
        <v>131</v>
      </c>
      <c r="M484">
        <v>0.93827639165129462</v>
      </c>
      <c r="N484">
        <v>0.95070295181045661</v>
      </c>
      <c r="O484">
        <v>0.81229108816856033</v>
      </c>
      <c r="P484">
        <v>0.49726604568336658</v>
      </c>
      <c r="Q484">
        <v>0.69416092200632473</v>
      </c>
      <c r="R484">
        <v>0.73219589449867506</v>
      </c>
      <c r="S484">
        <v>0.68761644315192871</v>
      </c>
      <c r="T484">
        <v>0.69527559501335556</v>
      </c>
    </row>
    <row r="485" spans="1:20" x14ac:dyDescent="0.25">
      <c r="L485" s="56" t="s">
        <v>132</v>
      </c>
      <c r="M485">
        <v>0.97227507136099323</v>
      </c>
      <c r="N485">
        <v>0.97460043830907905</v>
      </c>
      <c r="O485">
        <v>0.73309861731664827</v>
      </c>
      <c r="P485">
        <v>0.61314794301032371</v>
      </c>
      <c r="Q485">
        <v>0.62640135448546674</v>
      </c>
      <c r="R485">
        <v>0.61640335780100108</v>
      </c>
      <c r="S485">
        <v>0.62590215561949114</v>
      </c>
      <c r="T485">
        <v>0.63873968895922328</v>
      </c>
    </row>
    <row r="486" spans="1:20" x14ac:dyDescent="0.25">
      <c r="L486" s="56" t="s">
        <v>133</v>
      </c>
      <c r="M486">
        <v>0.98446405039544582</v>
      </c>
      <c r="N486">
        <v>0.99225264469543839</v>
      </c>
      <c r="O486">
        <v>0.87849151739518727</v>
      </c>
      <c r="P486">
        <v>0.68884277776152347</v>
      </c>
      <c r="Q486">
        <v>0.70077058678586712</v>
      </c>
      <c r="R486">
        <v>0.97048342321279257</v>
      </c>
      <c r="S486">
        <v>0.60216555655993265</v>
      </c>
      <c r="T486">
        <v>0.80964461824081413</v>
      </c>
    </row>
    <row r="487" spans="1:20" x14ac:dyDescent="0.25">
      <c r="L487" s="56" t="s">
        <v>134</v>
      </c>
      <c r="M487">
        <v>0.92794518038860851</v>
      </c>
      <c r="N487">
        <v>1</v>
      </c>
      <c r="O487">
        <v>0.96532559429190901</v>
      </c>
      <c r="P487">
        <v>0.52859164243874579</v>
      </c>
      <c r="Q487">
        <v>0.83539217849414693</v>
      </c>
      <c r="R487">
        <v>0.61003529935185741</v>
      </c>
      <c r="S487">
        <v>0.72738142356031521</v>
      </c>
      <c r="T487">
        <v>0.71090855846790457</v>
      </c>
    </row>
    <row r="488" spans="1:20" x14ac:dyDescent="0.25">
      <c r="L488" s="56" t="s">
        <v>135</v>
      </c>
      <c r="M488">
        <v>0.82434719250526012</v>
      </c>
      <c r="N488">
        <v>0.81260993926752367</v>
      </c>
      <c r="O488">
        <v>1</v>
      </c>
      <c r="P488">
        <v>1</v>
      </c>
      <c r="Q488">
        <v>1</v>
      </c>
      <c r="R488">
        <v>0.99999999999999989</v>
      </c>
      <c r="S488">
        <v>0.78897947393727696</v>
      </c>
      <c r="T488">
        <v>1</v>
      </c>
    </row>
    <row r="489" spans="1:20" x14ac:dyDescent="0.25">
      <c r="L489" s="56" t="s">
        <v>136</v>
      </c>
      <c r="M489">
        <v>0.89325130571513878</v>
      </c>
      <c r="N489">
        <v>0.78431902883926274</v>
      </c>
      <c r="O489">
        <v>0.6547111588091693</v>
      </c>
      <c r="P489">
        <v>0.53475090009370141</v>
      </c>
      <c r="Q489">
        <v>0.79342848169989888</v>
      </c>
      <c r="R489">
        <v>0.68095745293676135</v>
      </c>
      <c r="S489">
        <v>0.74320505444884555</v>
      </c>
      <c r="T489">
        <v>0.6739333091651003</v>
      </c>
    </row>
    <row r="499" spans="1:20" x14ac:dyDescent="0.25">
      <c r="A499" s="64" t="s">
        <v>149</v>
      </c>
      <c r="L499" s="64" t="s">
        <v>150</v>
      </c>
    </row>
    <row r="500" spans="1:20" x14ac:dyDescent="0.25">
      <c r="A500" s="55"/>
      <c r="B500" s="71" t="s">
        <v>10</v>
      </c>
      <c r="C500" s="72"/>
      <c r="D500" s="71" t="s">
        <v>93</v>
      </c>
      <c r="E500" s="72"/>
      <c r="G500" s="55"/>
      <c r="H500" s="55" t="s">
        <v>114</v>
      </c>
      <c r="L500" s="56"/>
      <c r="M500" s="56" t="s">
        <v>115</v>
      </c>
      <c r="N500" s="56" t="s">
        <v>116</v>
      </c>
      <c r="O500" s="56" t="s">
        <v>117</v>
      </c>
      <c r="P500" s="56" t="s">
        <v>118</v>
      </c>
      <c r="Q500" s="56" t="s">
        <v>119</v>
      </c>
      <c r="R500" s="56" t="s">
        <v>120</v>
      </c>
      <c r="S500" s="56" t="s">
        <v>121</v>
      </c>
      <c r="T500" s="56" t="s">
        <v>122</v>
      </c>
    </row>
    <row r="501" spans="1:20" x14ac:dyDescent="0.25">
      <c r="A501" s="55"/>
      <c r="B501" s="55" t="s">
        <v>123</v>
      </c>
      <c r="C501" s="55" t="s">
        <v>124</v>
      </c>
      <c r="D501" s="55" t="s">
        <v>123</v>
      </c>
      <c r="E501" s="55" t="s">
        <v>124</v>
      </c>
      <c r="G501" s="55" t="s">
        <v>125</v>
      </c>
      <c r="H501">
        <v>956.28867432589004</v>
      </c>
      <c r="L501" s="56" t="s">
        <v>125</v>
      </c>
      <c r="M501">
        <v>1</v>
      </c>
      <c r="N501">
        <v>0.9384219803026318</v>
      </c>
      <c r="O501">
        <v>1</v>
      </c>
      <c r="P501">
        <v>1</v>
      </c>
      <c r="Q501">
        <v>1</v>
      </c>
      <c r="R501">
        <v>0.99999999999999989</v>
      </c>
      <c r="S501">
        <v>1</v>
      </c>
      <c r="T501">
        <v>1</v>
      </c>
    </row>
    <row r="502" spans="1:20" x14ac:dyDescent="0.25">
      <c r="A502" s="55" t="s">
        <v>125</v>
      </c>
      <c r="B502">
        <v>12.62536839997601</v>
      </c>
      <c r="C502">
        <v>4.7294146589232042</v>
      </c>
      <c r="D502">
        <v>14.278657193061971</v>
      </c>
      <c r="E502">
        <v>12.255318425168319</v>
      </c>
      <c r="G502" s="55" t="s">
        <v>126</v>
      </c>
      <c r="H502">
        <v>470.49380476917952</v>
      </c>
      <c r="L502" s="56" t="s">
        <v>126</v>
      </c>
      <c r="M502">
        <v>0.70589982296983667</v>
      </c>
      <c r="N502">
        <v>0.8596348010585857</v>
      </c>
      <c r="O502">
        <v>0.67659468548712653</v>
      </c>
      <c r="P502">
        <v>0.75028538910570153</v>
      </c>
      <c r="Q502">
        <v>0.57924203413610087</v>
      </c>
      <c r="R502">
        <v>0.30501704869841972</v>
      </c>
      <c r="S502">
        <v>0.54405534816941525</v>
      </c>
      <c r="T502">
        <v>0.32883560507239051</v>
      </c>
    </row>
    <row r="503" spans="1:20" x14ac:dyDescent="0.25">
      <c r="A503" s="55" t="s">
        <v>126</v>
      </c>
      <c r="B503">
        <v>9.6363736348608438</v>
      </c>
      <c r="C503">
        <v>11.92031478576831</v>
      </c>
      <c r="D503">
        <v>10.892227288574791</v>
      </c>
      <c r="E503">
        <v>-14.141422379485791</v>
      </c>
      <c r="G503" s="55" t="s">
        <v>127</v>
      </c>
      <c r="H503">
        <v>690.98057871603828</v>
      </c>
      <c r="L503" s="56" t="s">
        <v>127</v>
      </c>
      <c r="M503">
        <v>0.66513848436142697</v>
      </c>
      <c r="N503">
        <v>0.83243634189625937</v>
      </c>
      <c r="O503">
        <v>0.67654219867280163</v>
      </c>
      <c r="P503">
        <v>0.57743735033598353</v>
      </c>
      <c r="Q503">
        <v>0.55133190847763991</v>
      </c>
      <c r="R503">
        <v>0.35911936045267728</v>
      </c>
      <c r="S503">
        <v>0.49474102344144399</v>
      </c>
      <c r="T503">
        <v>0.38883619582332712</v>
      </c>
    </row>
    <row r="504" spans="1:20" x14ac:dyDescent="0.25">
      <c r="A504" s="55" t="s">
        <v>127</v>
      </c>
      <c r="B504">
        <v>7.9033055161064141</v>
      </c>
      <c r="C504">
        <v>-3.3659546307693371</v>
      </c>
      <c r="D504">
        <v>12.902700248230129</v>
      </c>
      <c r="E504">
        <v>-0.9203728216919812</v>
      </c>
      <c r="G504" s="55" t="s">
        <v>128</v>
      </c>
      <c r="H504">
        <v>221.49707563918361</v>
      </c>
      <c r="L504" s="56" t="s">
        <v>128</v>
      </c>
      <c r="M504">
        <v>0.69755350011429873</v>
      </c>
      <c r="N504">
        <v>0.78511767633816598</v>
      </c>
      <c r="O504">
        <v>0.6265304466885433</v>
      </c>
      <c r="P504">
        <v>0.57001166755122434</v>
      </c>
      <c r="Q504">
        <v>0.54874053778091947</v>
      </c>
      <c r="R504">
        <v>0.34439488481813041</v>
      </c>
      <c r="S504">
        <v>0.46721027806004573</v>
      </c>
      <c r="T504">
        <v>0.36488747051374171</v>
      </c>
    </row>
    <row r="505" spans="1:20" x14ac:dyDescent="0.25">
      <c r="A505" s="55" t="s">
        <v>128</v>
      </c>
      <c r="B505">
        <v>5.8363868902532614</v>
      </c>
      <c r="C505">
        <v>-1.2078306943504149</v>
      </c>
      <c r="D505">
        <v>10.90146936729337</v>
      </c>
      <c r="E505">
        <v>-1.8350697275780481</v>
      </c>
      <c r="G505" s="55" t="s">
        <v>129</v>
      </c>
      <c r="H505">
        <v>773.60242426232514</v>
      </c>
      <c r="L505" s="56" t="s">
        <v>129</v>
      </c>
      <c r="M505">
        <v>0.7438841103697138</v>
      </c>
      <c r="N505">
        <v>0.84105561512538873</v>
      </c>
      <c r="O505">
        <v>0.75343991326881699</v>
      </c>
      <c r="P505">
        <v>0.62702608679697902</v>
      </c>
      <c r="Q505">
        <v>0.48842091107372421</v>
      </c>
      <c r="R505">
        <v>0.34083925639719898</v>
      </c>
      <c r="S505">
        <v>0.44233926579300631</v>
      </c>
      <c r="T505">
        <v>0.34991135732523559</v>
      </c>
    </row>
    <row r="506" spans="1:20" x14ac:dyDescent="0.25">
      <c r="A506" s="55" t="s">
        <v>129</v>
      </c>
      <c r="B506">
        <v>11.25051413693576</v>
      </c>
      <c r="C506">
        <v>0.64473908713353012</v>
      </c>
      <c r="D506">
        <v>16.520930382940978</v>
      </c>
      <c r="E506">
        <v>1.22154393681561</v>
      </c>
      <c r="G506" s="55" t="s">
        <v>130</v>
      </c>
      <c r="H506">
        <v>355.23926195123641</v>
      </c>
      <c r="L506" s="56" t="s">
        <v>130</v>
      </c>
      <c r="M506">
        <v>0.68459698330161711</v>
      </c>
      <c r="N506">
        <v>0.85554968868112713</v>
      </c>
      <c r="O506">
        <v>0.71306227879846951</v>
      </c>
      <c r="P506">
        <v>0.62244685596821925</v>
      </c>
      <c r="Q506">
        <v>0.50295294639231869</v>
      </c>
      <c r="R506">
        <v>0.34226041721733219</v>
      </c>
      <c r="S506">
        <v>0.61270561894680164</v>
      </c>
      <c r="T506">
        <v>0.32741380858366281</v>
      </c>
    </row>
    <row r="507" spans="1:20" x14ac:dyDescent="0.25">
      <c r="A507" s="55" t="s">
        <v>130</v>
      </c>
      <c r="B507">
        <v>5.9948449727674076</v>
      </c>
      <c r="C507">
        <v>-3.1795167850385062</v>
      </c>
      <c r="D507">
        <v>8.0554725167225385</v>
      </c>
      <c r="E507">
        <v>5.8922106696738394</v>
      </c>
      <c r="G507" s="55" t="s">
        <v>131</v>
      </c>
      <c r="H507">
        <v>170.039673091824</v>
      </c>
      <c r="L507" s="56" t="s">
        <v>131</v>
      </c>
      <c r="M507">
        <v>0.79614582442658122</v>
      </c>
      <c r="N507">
        <v>0.96520449195558011</v>
      </c>
      <c r="O507">
        <v>0.88554979903958297</v>
      </c>
      <c r="P507">
        <v>0.64632430039870847</v>
      </c>
      <c r="Q507">
        <v>0.53447247999163872</v>
      </c>
      <c r="R507">
        <v>0.29906231872542988</v>
      </c>
      <c r="S507">
        <v>0.44687783584689561</v>
      </c>
      <c r="T507">
        <v>0.39206723024116141</v>
      </c>
    </row>
    <row r="508" spans="1:20" x14ac:dyDescent="0.25">
      <c r="A508" s="55" t="s">
        <v>131</v>
      </c>
      <c r="B508">
        <v>5.6951805748613102</v>
      </c>
      <c r="C508">
        <v>-0.62456757691452436</v>
      </c>
      <c r="D508">
        <v>8.4164297165495281</v>
      </c>
      <c r="E508">
        <v>-6.6670104533839911E-2</v>
      </c>
      <c r="G508" s="55" t="s">
        <v>132</v>
      </c>
      <c r="H508">
        <v>397.93798821870172</v>
      </c>
      <c r="L508" s="56" t="s">
        <v>132</v>
      </c>
      <c r="M508">
        <v>0.71585594095147032</v>
      </c>
      <c r="N508">
        <v>0.8240792625390686</v>
      </c>
      <c r="O508">
        <v>0.75395954114217811</v>
      </c>
      <c r="P508">
        <v>0.59937293955144988</v>
      </c>
      <c r="Q508">
        <v>0.68726366660103733</v>
      </c>
      <c r="R508">
        <v>0.2944911101113592</v>
      </c>
      <c r="S508">
        <v>0.46244127990566047</v>
      </c>
      <c r="T508">
        <v>0.3487277665074186</v>
      </c>
    </row>
    <row r="509" spans="1:20" x14ac:dyDescent="0.25">
      <c r="A509" s="55" t="s">
        <v>132</v>
      </c>
      <c r="B509">
        <v>7.3436280817113024</v>
      </c>
      <c r="C509">
        <v>2.786413413934671</v>
      </c>
      <c r="D509">
        <v>5.6093123662756756</v>
      </c>
      <c r="E509">
        <v>-7.0186979330668704</v>
      </c>
      <c r="G509" s="55" t="s">
        <v>133</v>
      </c>
      <c r="H509">
        <v>714.65466625637373</v>
      </c>
      <c r="L509" s="56" t="s">
        <v>133</v>
      </c>
      <c r="M509">
        <v>0.75822631279544528</v>
      </c>
      <c r="N509">
        <v>0.85535100450890733</v>
      </c>
      <c r="O509">
        <v>0.88214551266855656</v>
      </c>
      <c r="P509">
        <v>0.65610460428796924</v>
      </c>
      <c r="Q509">
        <v>0.76796044082894721</v>
      </c>
      <c r="R509">
        <v>0.31565629495785652</v>
      </c>
      <c r="S509">
        <v>0.75191048895315282</v>
      </c>
      <c r="T509">
        <v>0.32577791158547559</v>
      </c>
    </row>
    <row r="510" spans="1:20" x14ac:dyDescent="0.25">
      <c r="A510" s="55" t="s">
        <v>133</v>
      </c>
      <c r="B510">
        <v>10.581432372156231</v>
      </c>
      <c r="C510">
        <v>-8.3624212802974327</v>
      </c>
      <c r="D510">
        <v>13.53881204773012</v>
      </c>
      <c r="E510">
        <v>14.02020750041514</v>
      </c>
      <c r="G510" s="55" t="s">
        <v>134</v>
      </c>
      <c r="H510">
        <v>323.5485064778801</v>
      </c>
      <c r="L510" s="56" t="s">
        <v>134</v>
      </c>
      <c r="M510">
        <v>0.80828790935226158</v>
      </c>
      <c r="N510">
        <v>0.89743425591386361</v>
      </c>
      <c r="O510">
        <v>0.84959169872410334</v>
      </c>
      <c r="P510">
        <v>0.62299201313246189</v>
      </c>
      <c r="Q510">
        <v>0.62617172258442644</v>
      </c>
      <c r="R510">
        <v>0.30484233845493441</v>
      </c>
      <c r="S510">
        <v>0.5066711519815349</v>
      </c>
      <c r="T510">
        <v>0.35451909918649482</v>
      </c>
    </row>
    <row r="511" spans="1:20" x14ac:dyDescent="0.25">
      <c r="A511" s="55" t="s">
        <v>134</v>
      </c>
      <c r="B511">
        <v>6.7667126373582649</v>
      </c>
      <c r="C511">
        <v>4.2768842362772119</v>
      </c>
      <c r="D511">
        <v>10.57101527001829</v>
      </c>
      <c r="E511">
        <v>-11.498897005411299</v>
      </c>
      <c r="G511" s="55" t="s">
        <v>135</v>
      </c>
      <c r="H511">
        <v>472.52620240842549</v>
      </c>
      <c r="L511" s="56" t="s">
        <v>135</v>
      </c>
      <c r="M511">
        <v>0.73869861931713232</v>
      </c>
      <c r="N511">
        <v>0.84507588314044224</v>
      </c>
      <c r="O511">
        <v>0.79062096801687487</v>
      </c>
      <c r="P511">
        <v>0.56516462555427616</v>
      </c>
      <c r="Q511">
        <v>0.5155372762086522</v>
      </c>
      <c r="R511">
        <v>0.29279856643118279</v>
      </c>
      <c r="S511">
        <v>0.37085937954456372</v>
      </c>
      <c r="T511">
        <v>0.29707830099298049</v>
      </c>
    </row>
    <row r="512" spans="1:20" x14ac:dyDescent="0.25">
      <c r="A512" s="55" t="s">
        <v>135</v>
      </c>
      <c r="B512">
        <v>8.8180853542719291</v>
      </c>
      <c r="C512">
        <v>1.756059789917966</v>
      </c>
      <c r="D512">
        <v>9.1707989276552535</v>
      </c>
      <c r="E512">
        <v>3.578123878784623</v>
      </c>
      <c r="G512" s="55" t="s">
        <v>136</v>
      </c>
      <c r="H512">
        <v>276.76003936457357</v>
      </c>
      <c r="L512" s="56" t="s">
        <v>136</v>
      </c>
      <c r="M512">
        <v>0.71894819267819154</v>
      </c>
      <c r="N512">
        <v>1</v>
      </c>
      <c r="O512">
        <v>0.8104833296773728</v>
      </c>
      <c r="P512">
        <v>0.66999116040725426</v>
      </c>
      <c r="Q512">
        <v>0.56075314716990454</v>
      </c>
      <c r="R512">
        <v>0.29425573393530702</v>
      </c>
      <c r="S512">
        <v>0.45448156496386538</v>
      </c>
      <c r="T512">
        <v>0.33612517528227093</v>
      </c>
    </row>
    <row r="513" spans="1:20" x14ac:dyDescent="0.25">
      <c r="A513" s="55" t="s">
        <v>136</v>
      </c>
      <c r="B513">
        <v>7.500334266334173</v>
      </c>
      <c r="C513">
        <v>-2.3689933723299519</v>
      </c>
      <c r="D513">
        <v>10.931408897326451</v>
      </c>
      <c r="E513">
        <v>0.38712866867027351</v>
      </c>
      <c r="L513" s="56" t="s">
        <v>171</v>
      </c>
      <c r="M513">
        <v>0.72234158579024399</v>
      </c>
      <c r="N513">
        <v>0.83593311951116522</v>
      </c>
      <c r="O513">
        <v>0.7562829285538597</v>
      </c>
      <c r="P513">
        <v>0.66649521976972093</v>
      </c>
      <c r="Q513">
        <v>0.49111950335342408</v>
      </c>
      <c r="R513">
        <v>0.29355940882941411</v>
      </c>
      <c r="S513">
        <v>0.41912773197310288</v>
      </c>
      <c r="T513">
        <v>0.3900411377208991</v>
      </c>
    </row>
    <row r="514" spans="1:20" x14ac:dyDescent="0.25">
      <c r="L514" s="56" t="s">
        <v>213</v>
      </c>
      <c r="M514">
        <v>0.77348138592895488</v>
      </c>
      <c r="N514">
        <v>0.90414869729635206</v>
      </c>
      <c r="O514">
        <v>0.89515914835842747</v>
      </c>
      <c r="P514">
        <v>0.71022669716263109</v>
      </c>
      <c r="Q514">
        <v>0.50897627109124988</v>
      </c>
      <c r="R514">
        <v>0.30792272898958112</v>
      </c>
      <c r="S514">
        <v>0.51370491182136646</v>
      </c>
      <c r="T514">
        <v>0.39637294942151202</v>
      </c>
    </row>
    <row r="515" spans="1:20" x14ac:dyDescent="0.25">
      <c r="L515" s="56" t="s">
        <v>214</v>
      </c>
      <c r="M515">
        <v>0.75620902029128212</v>
      </c>
      <c r="N515">
        <v>0.90078863022497213</v>
      </c>
      <c r="O515">
        <v>0.90895925154521851</v>
      </c>
      <c r="P515">
        <v>0.70921404214973705</v>
      </c>
      <c r="Q515">
        <v>0.51704937176800392</v>
      </c>
      <c r="R515">
        <v>0.26164114052804249</v>
      </c>
      <c r="S515">
        <v>0.40860981663623741</v>
      </c>
      <c r="T515">
        <v>0.33625828573487232</v>
      </c>
    </row>
    <row r="516" spans="1:20" x14ac:dyDescent="0.25">
      <c r="L516" s="56" t="s">
        <v>215</v>
      </c>
      <c r="M516">
        <v>0.75566592898692708</v>
      </c>
      <c r="N516">
        <v>0.8183554718533308</v>
      </c>
      <c r="O516">
        <v>0.77024970691023742</v>
      </c>
      <c r="P516">
        <v>0.64171197395089108</v>
      </c>
      <c r="Q516">
        <v>0.57474127130255304</v>
      </c>
      <c r="R516">
        <v>0.40927818791234299</v>
      </c>
      <c r="S516">
        <v>0.48443559321266461</v>
      </c>
      <c r="T516">
        <v>0.35003681555354171</v>
      </c>
    </row>
    <row r="522" spans="1:20" x14ac:dyDescent="0.25">
      <c r="A522" s="64" t="s">
        <v>151</v>
      </c>
      <c r="L522" s="64" t="s">
        <v>152</v>
      </c>
    </row>
    <row r="523" spans="1:20" x14ac:dyDescent="0.25">
      <c r="A523" s="55"/>
      <c r="B523" s="71" t="s">
        <v>10</v>
      </c>
      <c r="C523" s="72"/>
      <c r="D523" s="71" t="s">
        <v>93</v>
      </c>
      <c r="E523" s="72"/>
      <c r="G523" s="55"/>
      <c r="H523" s="55" t="s">
        <v>114</v>
      </c>
      <c r="L523" s="56"/>
      <c r="M523" s="56" t="s">
        <v>115</v>
      </c>
      <c r="N523" s="56" t="s">
        <v>116</v>
      </c>
      <c r="O523" s="56" t="s">
        <v>117</v>
      </c>
      <c r="P523" s="56" t="s">
        <v>118</v>
      </c>
      <c r="Q523" s="56" t="s">
        <v>119</v>
      </c>
      <c r="R523" s="56" t="s">
        <v>120</v>
      </c>
      <c r="S523" s="56" t="s">
        <v>121</v>
      </c>
      <c r="T523" s="56" t="s">
        <v>122</v>
      </c>
    </row>
    <row r="524" spans="1:20" x14ac:dyDescent="0.25">
      <c r="A524" s="55"/>
      <c r="B524" s="55" t="s">
        <v>123</v>
      </c>
      <c r="C524" s="55" t="s">
        <v>124</v>
      </c>
      <c r="D524" s="55" t="s">
        <v>123</v>
      </c>
      <c r="E524" s="55" t="s">
        <v>124</v>
      </c>
      <c r="G524" s="55" t="s">
        <v>125</v>
      </c>
      <c r="H524">
        <v>122.08346254398251</v>
      </c>
      <c r="L524" s="56" t="s">
        <v>125</v>
      </c>
      <c r="M524">
        <v>0.92910808627284547</v>
      </c>
      <c r="N524">
        <v>0.92270743765821261</v>
      </c>
      <c r="O524">
        <v>0.93903174914904275</v>
      </c>
      <c r="P524">
        <v>0.93794374661448776</v>
      </c>
      <c r="Q524">
        <v>0.86661894825336305</v>
      </c>
      <c r="R524">
        <v>0.90577912124646476</v>
      </c>
      <c r="S524">
        <v>0.90497409412970597</v>
      </c>
      <c r="T524">
        <v>0.92122151889325343</v>
      </c>
    </row>
    <row r="525" spans="1:20" x14ac:dyDescent="0.25">
      <c r="A525" s="55" t="s">
        <v>125</v>
      </c>
      <c r="B525">
        <v>3.6697605823783781</v>
      </c>
      <c r="C525">
        <v>0.61917285177370873</v>
      </c>
      <c r="D525">
        <v>3.533340311795421</v>
      </c>
      <c r="E525">
        <v>-1.651486733924908</v>
      </c>
      <c r="G525" s="55" t="s">
        <v>126</v>
      </c>
      <c r="H525">
        <v>37.070760965120307</v>
      </c>
      <c r="L525" s="56" t="s">
        <v>126</v>
      </c>
      <c r="M525">
        <v>0.89391896571021345</v>
      </c>
      <c r="N525">
        <v>0.87513083614251097</v>
      </c>
      <c r="O525">
        <v>0.80717624052354642</v>
      </c>
      <c r="P525">
        <v>0.88599098197602189</v>
      </c>
      <c r="Q525">
        <v>0.77209569904368647</v>
      </c>
      <c r="R525">
        <v>0.88012917219461462</v>
      </c>
      <c r="S525">
        <v>0.91118263241069686</v>
      </c>
      <c r="T525">
        <v>0.80509882598514015</v>
      </c>
    </row>
    <row r="526" spans="1:20" x14ac:dyDescent="0.25">
      <c r="A526" s="55" t="s">
        <v>126</v>
      </c>
      <c r="B526">
        <v>2.1923921088952492</v>
      </c>
      <c r="C526">
        <v>-1.0991419535213971</v>
      </c>
      <c r="D526">
        <v>2.427502317705533</v>
      </c>
      <c r="E526">
        <v>1.8687631475718141</v>
      </c>
      <c r="G526" s="55" t="s">
        <v>127</v>
      </c>
      <c r="H526">
        <v>20.54307795298055</v>
      </c>
      <c r="L526" s="56" t="s">
        <v>127</v>
      </c>
      <c r="M526">
        <v>0.96472831680130122</v>
      </c>
      <c r="N526">
        <v>0.94961471656306984</v>
      </c>
      <c r="O526">
        <v>0.91022720705771343</v>
      </c>
      <c r="P526">
        <v>0.8463594973449009</v>
      </c>
      <c r="Q526">
        <v>0.81966056193647097</v>
      </c>
      <c r="R526">
        <v>1</v>
      </c>
      <c r="S526">
        <v>1</v>
      </c>
      <c r="T526">
        <v>0.94119916217688948</v>
      </c>
    </row>
    <row r="527" spans="1:20" x14ac:dyDescent="0.25">
      <c r="A527" s="55" t="s">
        <v>127</v>
      </c>
      <c r="B527">
        <v>1.4818570633303281</v>
      </c>
      <c r="C527">
        <v>1.28609902181605</v>
      </c>
      <c r="D527">
        <v>2.348499960466027</v>
      </c>
      <c r="E527">
        <v>-2.0087846827720508</v>
      </c>
      <c r="G527" s="55" t="s">
        <v>128</v>
      </c>
      <c r="H527">
        <v>35.356044880282717</v>
      </c>
      <c r="L527" s="56" t="s">
        <v>128</v>
      </c>
      <c r="M527">
        <v>0.93678277040216162</v>
      </c>
      <c r="N527">
        <v>0.901431075058441</v>
      </c>
      <c r="O527">
        <v>0.92179586370483568</v>
      </c>
      <c r="P527">
        <v>0.79066637788461225</v>
      </c>
      <c r="Q527">
        <v>0.79285291540106928</v>
      </c>
      <c r="R527">
        <v>0.90088776019743699</v>
      </c>
      <c r="S527">
        <v>0.91474586287294124</v>
      </c>
      <c r="T527">
        <v>0.90669236078775173</v>
      </c>
    </row>
    <row r="528" spans="1:20" x14ac:dyDescent="0.25">
      <c r="A528" s="55" t="s">
        <v>128</v>
      </c>
      <c r="B528">
        <v>1.2220674743600271</v>
      </c>
      <c r="C528">
        <v>-5.8547573604726309E-2</v>
      </c>
      <c r="D528">
        <v>2.724511951038433</v>
      </c>
      <c r="E528">
        <v>1.331911177039232</v>
      </c>
      <c r="G528" s="55" t="s">
        <v>129</v>
      </c>
      <c r="H528">
        <v>11.49014324308907</v>
      </c>
      <c r="L528" s="56" t="s">
        <v>129</v>
      </c>
      <c r="M528">
        <v>0.96063392100275091</v>
      </c>
      <c r="N528">
        <v>0.92952690397237414</v>
      </c>
      <c r="O528">
        <v>0.90893322842233149</v>
      </c>
      <c r="P528">
        <v>0.89753220915677956</v>
      </c>
      <c r="Q528">
        <v>1</v>
      </c>
      <c r="R528">
        <v>0.99751313183878765</v>
      </c>
      <c r="S528">
        <v>0.89728657045382199</v>
      </c>
      <c r="T528">
        <v>0.90313633603258137</v>
      </c>
    </row>
    <row r="529" spans="1:20" x14ac:dyDescent="0.25">
      <c r="A529" s="55" t="s">
        <v>129</v>
      </c>
      <c r="B529">
        <v>0.7389167767997703</v>
      </c>
      <c r="C529">
        <v>-0.11577951994479641</v>
      </c>
      <c r="D529">
        <v>1.408836668821648</v>
      </c>
      <c r="E529">
        <v>1.0907610307779829</v>
      </c>
      <c r="G529" s="55" t="s">
        <v>130</v>
      </c>
      <c r="H529">
        <v>38.183235794719543</v>
      </c>
      <c r="L529" s="56" t="s">
        <v>130</v>
      </c>
      <c r="M529">
        <v>0.91231520409463351</v>
      </c>
      <c r="N529">
        <v>0.89024875055235875</v>
      </c>
      <c r="O529">
        <v>0.91295881643426169</v>
      </c>
      <c r="P529">
        <v>0.88347792558248073</v>
      </c>
      <c r="Q529">
        <v>0.89372615590327142</v>
      </c>
      <c r="R529">
        <v>0.94627404169615703</v>
      </c>
      <c r="S529">
        <v>0.98679349729561761</v>
      </c>
      <c r="T529">
        <v>0.89841598267857081</v>
      </c>
    </row>
    <row r="530" spans="1:20" x14ac:dyDescent="0.25">
      <c r="A530" s="55" t="s">
        <v>130</v>
      </c>
      <c r="B530">
        <v>2.920759805185877</v>
      </c>
      <c r="C530">
        <v>2.9114588845728462</v>
      </c>
      <c r="D530">
        <v>4.1106663432538326</v>
      </c>
      <c r="E530">
        <v>-3.2159390520924291</v>
      </c>
      <c r="G530" s="55" t="s">
        <v>131</v>
      </c>
      <c r="H530">
        <v>39.901516390977328</v>
      </c>
      <c r="L530" s="56" t="s">
        <v>131</v>
      </c>
      <c r="M530">
        <v>0.95081483566773783</v>
      </c>
      <c r="N530">
        <v>0.91848142571824032</v>
      </c>
      <c r="O530">
        <v>0.8020327789720848</v>
      </c>
      <c r="P530">
        <v>0.84791690556398847</v>
      </c>
      <c r="Q530">
        <v>0.83642912285401094</v>
      </c>
      <c r="R530">
        <v>0.87944987675697628</v>
      </c>
      <c r="S530">
        <v>0.9605524465871047</v>
      </c>
      <c r="T530">
        <v>0.83065829896264498</v>
      </c>
    </row>
    <row r="531" spans="1:20" x14ac:dyDescent="0.25">
      <c r="A531" s="55" t="s">
        <v>131</v>
      </c>
      <c r="B531">
        <v>1.9774368204763739</v>
      </c>
      <c r="C531">
        <v>-2.2966738786877401</v>
      </c>
      <c r="D531">
        <v>2.5954984633314799</v>
      </c>
      <c r="E531">
        <v>2.9095667175925541</v>
      </c>
      <c r="G531" s="55" t="s">
        <v>132</v>
      </c>
      <c r="H531">
        <v>27.419966663208239</v>
      </c>
      <c r="L531" s="56" t="s">
        <v>132</v>
      </c>
      <c r="M531">
        <v>0.98048614135709067</v>
      </c>
      <c r="N531">
        <v>1</v>
      </c>
      <c r="O531">
        <v>0.95076108387410641</v>
      </c>
      <c r="P531">
        <v>0.89429055598705831</v>
      </c>
      <c r="Q531">
        <v>0.85994315549264633</v>
      </c>
      <c r="R531">
        <v>0.91446363261658103</v>
      </c>
      <c r="S531">
        <v>0.89171993063972521</v>
      </c>
      <c r="T531">
        <v>0.82489285359101139</v>
      </c>
    </row>
    <row r="532" spans="1:20" x14ac:dyDescent="0.25">
      <c r="A532" s="55" t="s">
        <v>132</v>
      </c>
      <c r="B532">
        <v>1.3239714789906281</v>
      </c>
      <c r="C532">
        <v>1.6866335749380961</v>
      </c>
      <c r="D532">
        <v>3.3355420787044281</v>
      </c>
      <c r="E532">
        <v>-3.489471028602086</v>
      </c>
      <c r="G532" s="55" t="s">
        <v>133</v>
      </c>
      <c r="H532">
        <v>41.323897618839538</v>
      </c>
      <c r="L532" s="56" t="s">
        <v>133</v>
      </c>
      <c r="M532">
        <v>0.93374386362436779</v>
      </c>
      <c r="N532">
        <v>0.86774321973775614</v>
      </c>
      <c r="O532">
        <v>1</v>
      </c>
      <c r="P532">
        <v>0.86341374212753474</v>
      </c>
      <c r="Q532">
        <v>0.8686388415345162</v>
      </c>
      <c r="R532">
        <v>0.83164414748720605</v>
      </c>
      <c r="S532">
        <v>0.84748862869368535</v>
      </c>
      <c r="T532">
        <v>1</v>
      </c>
    </row>
    <row r="533" spans="1:20" x14ac:dyDescent="0.25">
      <c r="A533" s="55" t="s">
        <v>133</v>
      </c>
      <c r="B533">
        <v>2.2684715828146009</v>
      </c>
      <c r="C533">
        <v>-1.5540521637444269</v>
      </c>
      <c r="D533">
        <v>4.3201497234328494</v>
      </c>
      <c r="E533">
        <v>3.1085928265698199</v>
      </c>
      <c r="G533" s="55" t="s">
        <v>134</v>
      </c>
      <c r="H533">
        <v>40.957921495448907</v>
      </c>
      <c r="L533" s="56" t="s">
        <v>134</v>
      </c>
      <c r="M533">
        <v>1</v>
      </c>
      <c r="N533">
        <v>0.92056771662063219</v>
      </c>
      <c r="O533">
        <v>0.94219276209457659</v>
      </c>
      <c r="P533">
        <v>1</v>
      </c>
      <c r="Q533">
        <v>0.85130387650606443</v>
      </c>
      <c r="R533">
        <v>0.91117941938767666</v>
      </c>
      <c r="S533">
        <v>0.86151052879623746</v>
      </c>
      <c r="T533">
        <v>0.85579491953538844</v>
      </c>
    </row>
    <row r="534" spans="1:20" x14ac:dyDescent="0.25">
      <c r="A534" s="55" t="s">
        <v>134</v>
      </c>
      <c r="B534">
        <v>1.609378627929194</v>
      </c>
      <c r="C534">
        <v>2.4531193573041268</v>
      </c>
      <c r="D534">
        <v>3.3741138416598968</v>
      </c>
      <c r="E534">
        <v>-3.8407867348422911</v>
      </c>
      <c r="G534" s="55" t="s">
        <v>135</v>
      </c>
      <c r="H534">
        <v>47.410546399909798</v>
      </c>
      <c r="L534" s="56" t="s">
        <v>135</v>
      </c>
      <c r="M534">
        <v>0.98908664305395133</v>
      </c>
      <c r="N534">
        <v>0.93942292166841501</v>
      </c>
      <c r="O534">
        <v>0.85056933220290631</v>
      </c>
      <c r="P534">
        <v>0.89389153639443453</v>
      </c>
      <c r="Q534">
        <v>0.90108068306081812</v>
      </c>
      <c r="R534">
        <v>0.90906521003053575</v>
      </c>
      <c r="S534">
        <v>0.89577815917152026</v>
      </c>
      <c r="T534">
        <v>0.90435549269569615</v>
      </c>
    </row>
    <row r="535" spans="1:20" x14ac:dyDescent="0.25">
      <c r="A535" s="55" t="s">
        <v>135</v>
      </c>
      <c r="B535">
        <v>2.1492772605426</v>
      </c>
      <c r="C535">
        <v>-2.17118874369207</v>
      </c>
      <c r="D535">
        <v>3.9499283243750711</v>
      </c>
      <c r="E535">
        <v>3.084962889338466</v>
      </c>
      <c r="G535" s="55" t="s">
        <v>136</v>
      </c>
      <c r="H535">
        <v>42.366606165404747</v>
      </c>
      <c r="L535" s="56" t="s">
        <v>136</v>
      </c>
      <c r="M535">
        <v>0.95325231464441951</v>
      </c>
      <c r="N535">
        <v>0.90985144800005169</v>
      </c>
      <c r="O535">
        <v>0.91355457471635482</v>
      </c>
      <c r="P535">
        <v>0.8988057545550997</v>
      </c>
      <c r="Q535">
        <v>0.855900889684579</v>
      </c>
      <c r="R535">
        <v>0.95756745161371726</v>
      </c>
      <c r="S535">
        <v>0.86817517705725233</v>
      </c>
      <c r="T535">
        <v>0.80780020441049083</v>
      </c>
    </row>
    <row r="536" spans="1:20" x14ac:dyDescent="0.25">
      <c r="A536" s="55" t="s">
        <v>136</v>
      </c>
      <c r="B536">
        <v>1.7954269578272271</v>
      </c>
      <c r="C536">
        <v>1.754989310389524</v>
      </c>
      <c r="D536">
        <v>3.4289360104558089</v>
      </c>
      <c r="E536">
        <v>-1.1288147392151391</v>
      </c>
      <c r="L536" s="56" t="s">
        <v>171</v>
      </c>
      <c r="M536">
        <v>0.97096767626208613</v>
      </c>
      <c r="N536">
        <v>0.92883716366517544</v>
      </c>
      <c r="O536">
        <v>0.8953756972913528</v>
      </c>
      <c r="P536">
        <v>0.88240587163749085</v>
      </c>
      <c r="Q536">
        <v>0.83241641031195457</v>
      </c>
      <c r="R536">
        <v>0.92664532118170584</v>
      </c>
      <c r="S536">
        <v>0.84846132753650438</v>
      </c>
      <c r="T536">
        <v>0.86802635713562915</v>
      </c>
    </row>
    <row r="545" spans="1:20" x14ac:dyDescent="0.25">
      <c r="A545" s="64" t="s">
        <v>153</v>
      </c>
      <c r="L545" s="64" t="s">
        <v>154</v>
      </c>
    </row>
    <row r="546" spans="1:20" x14ac:dyDescent="0.25">
      <c r="A546" s="55"/>
      <c r="B546" s="71" t="s">
        <v>10</v>
      </c>
      <c r="C546" s="72"/>
      <c r="D546" s="71" t="s">
        <v>93</v>
      </c>
      <c r="E546" s="72"/>
      <c r="G546" s="55"/>
      <c r="H546" s="55" t="s">
        <v>114</v>
      </c>
      <c r="L546" s="56"/>
      <c r="M546" s="56" t="s">
        <v>115</v>
      </c>
      <c r="N546" s="56" t="s">
        <v>116</v>
      </c>
      <c r="O546" s="56" t="s">
        <v>117</v>
      </c>
      <c r="P546" s="56" t="s">
        <v>118</v>
      </c>
      <c r="Q546" s="56" t="s">
        <v>119</v>
      </c>
      <c r="R546" s="56" t="s">
        <v>120</v>
      </c>
      <c r="S546" s="56" t="s">
        <v>121</v>
      </c>
      <c r="T546" s="56" t="s">
        <v>122</v>
      </c>
    </row>
    <row r="547" spans="1:20" x14ac:dyDescent="0.25">
      <c r="A547" s="55"/>
      <c r="B547" s="55" t="s">
        <v>123</v>
      </c>
      <c r="C547" s="55" t="s">
        <v>124</v>
      </c>
      <c r="D547" s="55" t="s">
        <v>123</v>
      </c>
      <c r="E547" s="55" t="s">
        <v>124</v>
      </c>
      <c r="G547" s="55" t="s">
        <v>125</v>
      </c>
      <c r="H547">
        <v>810.51352133535647</v>
      </c>
      <c r="L547" s="56" t="s">
        <v>139</v>
      </c>
      <c r="M547">
        <v>0.48086599547352132</v>
      </c>
      <c r="N547">
        <v>0.1705160601954103</v>
      </c>
      <c r="O547">
        <v>0.2369420325089982</v>
      </c>
      <c r="P547">
        <v>0.73217593655375202</v>
      </c>
      <c r="Q547">
        <v>0.2429171930862527</v>
      </c>
      <c r="R547">
        <v>0.17319348028869291</v>
      </c>
      <c r="S547">
        <v>0.27738450738497222</v>
      </c>
      <c r="T547">
        <v>0.40497177948441271</v>
      </c>
    </row>
    <row r="548" spans="1:20" x14ac:dyDescent="0.25">
      <c r="A548" s="55" t="s">
        <v>125</v>
      </c>
      <c r="B548">
        <v>14.2937815872305</v>
      </c>
      <c r="C548">
        <v>-16.511397284916281</v>
      </c>
      <c r="D548">
        <v>18.25772639910161</v>
      </c>
      <c r="E548">
        <v>19.06940937945161</v>
      </c>
      <c r="G548" s="55" t="s">
        <v>126</v>
      </c>
      <c r="H548">
        <v>926.61701406286204</v>
      </c>
      <c r="L548" s="56" t="s">
        <v>140</v>
      </c>
      <c r="M548">
        <v>0.5222179071840346</v>
      </c>
      <c r="N548">
        <v>0.18985599110135731</v>
      </c>
      <c r="O548">
        <v>0.2088498043205505</v>
      </c>
      <c r="P548">
        <v>0.82975316296307156</v>
      </c>
      <c r="Q548">
        <v>0.38959162256046809</v>
      </c>
      <c r="R548">
        <v>0.28189133069328859</v>
      </c>
      <c r="S548">
        <v>0.31842996813932978</v>
      </c>
      <c r="T548">
        <v>0.49143291427108088</v>
      </c>
    </row>
    <row r="549" spans="1:20" x14ac:dyDescent="0.25">
      <c r="A549" s="55" t="s">
        <v>126</v>
      </c>
      <c r="B549">
        <v>12.884741728572211</v>
      </c>
      <c r="C549">
        <v>18.713985087795379</v>
      </c>
      <c r="D549">
        <v>15.02027016908926</v>
      </c>
      <c r="E549">
        <v>-20.081848031909441</v>
      </c>
      <c r="G549" s="55" t="s">
        <v>127</v>
      </c>
      <c r="H549">
        <v>441.825452698422</v>
      </c>
      <c r="L549" s="56" t="s">
        <v>141</v>
      </c>
      <c r="M549">
        <v>0.5213555051446831</v>
      </c>
      <c r="N549">
        <v>0.17413464954191599</v>
      </c>
      <c r="O549">
        <v>0.26665808554691978</v>
      </c>
      <c r="P549">
        <v>0.87802145462415015</v>
      </c>
      <c r="Q549">
        <v>0.40750603959421239</v>
      </c>
      <c r="R549">
        <v>0.34937907957989139</v>
      </c>
      <c r="S549">
        <v>0.38867212424812742</v>
      </c>
      <c r="T549">
        <v>0.53669041971895337</v>
      </c>
    </row>
    <row r="550" spans="1:20" x14ac:dyDescent="0.25">
      <c r="A550" s="55" t="s">
        <v>127</v>
      </c>
      <c r="B550">
        <v>8.2809863808870716</v>
      </c>
      <c r="C550">
        <v>-12.567237886324561</v>
      </c>
      <c r="D550">
        <v>6.7783497080743951</v>
      </c>
      <c r="E550">
        <v>6.8297436578878612</v>
      </c>
      <c r="G550" s="55" t="s">
        <v>128</v>
      </c>
      <c r="H550">
        <v>818.11318879613304</v>
      </c>
      <c r="L550" s="56" t="s">
        <v>142</v>
      </c>
      <c r="M550">
        <v>0.99999999999999989</v>
      </c>
      <c r="N550">
        <v>1</v>
      </c>
      <c r="O550">
        <v>1</v>
      </c>
      <c r="P550">
        <v>1</v>
      </c>
      <c r="Q550">
        <v>0.78444521537707479</v>
      </c>
      <c r="R550">
        <v>0.99999999999999989</v>
      </c>
      <c r="S550">
        <v>0.86544289759183868</v>
      </c>
      <c r="T550">
        <v>0.79738806402083107</v>
      </c>
    </row>
    <row r="551" spans="1:20" x14ac:dyDescent="0.25">
      <c r="A551" s="55" t="s">
        <v>128</v>
      </c>
      <c r="B551">
        <v>12.28676549971191</v>
      </c>
      <c r="C551">
        <v>7.0865380361053889</v>
      </c>
      <c r="D551">
        <v>12.6706534117814</v>
      </c>
      <c r="E551">
        <v>-9.0158531804013347</v>
      </c>
      <c r="G551" s="55" t="s">
        <v>129</v>
      </c>
      <c r="H551">
        <v>291.39629733516409</v>
      </c>
      <c r="L551" s="56" t="s">
        <v>143</v>
      </c>
      <c r="M551">
        <v>0.74649753090735094</v>
      </c>
      <c r="N551">
        <v>0.30566060252897598</v>
      </c>
      <c r="O551">
        <v>0.76791805962062953</v>
      </c>
      <c r="P551">
        <v>0.89730745942015777</v>
      </c>
      <c r="Q551">
        <v>0.76100998662478336</v>
      </c>
      <c r="R551">
        <v>0.954115904378674</v>
      </c>
      <c r="S551">
        <v>0.78479788916573823</v>
      </c>
      <c r="T551">
        <v>0.8313428342070257</v>
      </c>
    </row>
    <row r="552" spans="1:20" x14ac:dyDescent="0.25">
      <c r="A552" s="55" t="s">
        <v>129</v>
      </c>
      <c r="B552">
        <v>4.3065167975804659</v>
      </c>
      <c r="C552">
        <v>3.6082860083604649</v>
      </c>
      <c r="D552">
        <v>6.056961820458298</v>
      </c>
      <c r="E552">
        <v>2.247377538437767</v>
      </c>
      <c r="G552" s="55" t="s">
        <v>130</v>
      </c>
      <c r="H552">
        <v>263.12774156143161</v>
      </c>
      <c r="L552" s="56" t="s">
        <v>144</v>
      </c>
      <c r="M552">
        <v>0.61234811168405534</v>
      </c>
      <c r="N552">
        <v>0.21084207483593989</v>
      </c>
      <c r="O552">
        <v>0.55430105033819588</v>
      </c>
      <c r="P552">
        <v>0.75834454813098606</v>
      </c>
      <c r="Q552">
        <v>1</v>
      </c>
      <c r="R552">
        <v>0.85568247063718128</v>
      </c>
      <c r="S552">
        <v>1</v>
      </c>
      <c r="T552">
        <v>1</v>
      </c>
    </row>
    <row r="553" spans="1:20" x14ac:dyDescent="0.25">
      <c r="A553" s="55" t="s">
        <v>130</v>
      </c>
      <c r="B553">
        <v>5.8764733035642136</v>
      </c>
      <c r="C553">
        <v>1.730117002885696</v>
      </c>
      <c r="D553">
        <v>6.7845400347086056</v>
      </c>
      <c r="E553">
        <v>-6.3352268439142154</v>
      </c>
      <c r="G553" s="55" t="s">
        <v>131</v>
      </c>
      <c r="H553">
        <v>449.68231331857942</v>
      </c>
    </row>
    <row r="554" spans="1:20" x14ac:dyDescent="0.25">
      <c r="A554" s="55" t="s">
        <v>131</v>
      </c>
      <c r="B554">
        <v>8.7309663878114971</v>
      </c>
      <c r="C554">
        <v>-7.2734530695739927</v>
      </c>
      <c r="D554">
        <v>6.0733754690300081</v>
      </c>
      <c r="E554">
        <v>4.346697708889085</v>
      </c>
      <c r="G554" s="55" t="s">
        <v>132</v>
      </c>
      <c r="H554">
        <v>1859.0866196503241</v>
      </c>
    </row>
    <row r="555" spans="1:20" x14ac:dyDescent="0.25">
      <c r="A555" s="55" t="s">
        <v>132</v>
      </c>
      <c r="B555">
        <v>14.575804591677921</v>
      </c>
      <c r="C555">
        <v>11.13476850555228</v>
      </c>
      <c r="D555">
        <v>25.782677418529531</v>
      </c>
      <c r="E555">
        <v>-4.8513708958021358</v>
      </c>
    </row>
    <row r="568" spans="1:20" x14ac:dyDescent="0.25">
      <c r="A568" s="64" t="s">
        <v>155</v>
      </c>
      <c r="L568" s="64" t="s">
        <v>156</v>
      </c>
    </row>
    <row r="569" spans="1:20" x14ac:dyDescent="0.25">
      <c r="A569" s="55"/>
      <c r="B569" s="71" t="s">
        <v>10</v>
      </c>
      <c r="C569" s="72"/>
      <c r="D569" s="71" t="s">
        <v>93</v>
      </c>
      <c r="E569" s="72"/>
      <c r="G569" s="55"/>
      <c r="H569" s="55" t="s">
        <v>114</v>
      </c>
      <c r="L569" s="56"/>
      <c r="M569" s="56" t="s">
        <v>115</v>
      </c>
      <c r="N569" s="56" t="s">
        <v>116</v>
      </c>
      <c r="O569" s="56" t="s">
        <v>117</v>
      </c>
      <c r="P569" s="56" t="s">
        <v>118</v>
      </c>
      <c r="Q569" s="56" t="s">
        <v>119</v>
      </c>
      <c r="R569" s="56" t="s">
        <v>120</v>
      </c>
      <c r="S569" s="56" t="s">
        <v>121</v>
      </c>
      <c r="T569" s="56" t="s">
        <v>122</v>
      </c>
    </row>
    <row r="570" spans="1:20" x14ac:dyDescent="0.25">
      <c r="A570" s="55"/>
      <c r="B570" s="55" t="s">
        <v>123</v>
      </c>
      <c r="C570" s="55" t="s">
        <v>124</v>
      </c>
      <c r="D570" s="55" t="s">
        <v>123</v>
      </c>
      <c r="E570" s="55" t="s">
        <v>124</v>
      </c>
      <c r="G570" s="55" t="s">
        <v>125</v>
      </c>
      <c r="H570">
        <v>660.96691736956041</v>
      </c>
      <c r="L570" s="56" t="s">
        <v>125</v>
      </c>
      <c r="M570">
        <v>0.99999999999999989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</row>
    <row r="571" spans="1:20" x14ac:dyDescent="0.25">
      <c r="A571" s="55" t="s">
        <v>125</v>
      </c>
      <c r="B571">
        <v>7.6889166462685488</v>
      </c>
      <c r="C571">
        <v>0.99314170977302785</v>
      </c>
      <c r="D571">
        <v>11.24690958533046</v>
      </c>
      <c r="E571">
        <v>-5.6661125158779972</v>
      </c>
      <c r="G571" s="55" t="s">
        <v>126</v>
      </c>
      <c r="H571">
        <v>160.78137999026791</v>
      </c>
      <c r="L571" s="56" t="s">
        <v>126</v>
      </c>
      <c r="M571">
        <v>0.89685665440931639</v>
      </c>
      <c r="N571">
        <v>0.78110234180324067</v>
      </c>
      <c r="O571">
        <v>0.77396320585416634</v>
      </c>
      <c r="P571">
        <v>0.67248301522296128</v>
      </c>
      <c r="Q571">
        <v>0.82226157750477213</v>
      </c>
      <c r="R571">
        <v>0.88383216876169335</v>
      </c>
      <c r="S571">
        <v>0.82056724969645534</v>
      </c>
      <c r="T571">
        <v>0.83995521166034282</v>
      </c>
    </row>
    <row r="572" spans="1:20" x14ac:dyDescent="0.25">
      <c r="A572" s="55" t="s">
        <v>126</v>
      </c>
      <c r="B572">
        <v>2.1464034738115649</v>
      </c>
      <c r="C572">
        <v>-3.812935418896584</v>
      </c>
      <c r="D572">
        <v>6.9314020645440424</v>
      </c>
      <c r="E572">
        <v>5.8386131145484486</v>
      </c>
      <c r="G572" s="55" t="s">
        <v>127</v>
      </c>
      <c r="H572">
        <v>243.84673975068159</v>
      </c>
      <c r="L572" s="56" t="s">
        <v>127</v>
      </c>
      <c r="M572">
        <v>0.88134143812627541</v>
      </c>
      <c r="N572">
        <v>0.79606546283081092</v>
      </c>
      <c r="O572">
        <v>0.75391353513621451</v>
      </c>
      <c r="P572">
        <v>0.6435231393011448</v>
      </c>
      <c r="Q572">
        <v>0.78350492317751996</v>
      </c>
      <c r="R572">
        <v>0.87314628285554263</v>
      </c>
      <c r="S572">
        <v>0.78280414595740289</v>
      </c>
      <c r="T572">
        <v>0.77268071955889195</v>
      </c>
    </row>
    <row r="573" spans="1:20" x14ac:dyDescent="0.25">
      <c r="A573" s="55" t="s">
        <v>127</v>
      </c>
      <c r="B573">
        <v>4.7381077928889468</v>
      </c>
      <c r="C573">
        <v>1.922976848916317</v>
      </c>
      <c r="D573">
        <v>6.3813028688957916</v>
      </c>
      <c r="E573">
        <v>-0.31086040815651872</v>
      </c>
      <c r="G573" s="55" t="s">
        <v>128</v>
      </c>
      <c r="H573">
        <v>43.1756878400207</v>
      </c>
      <c r="L573" s="56" t="s">
        <v>128</v>
      </c>
      <c r="M573">
        <v>0.86835518269977263</v>
      </c>
      <c r="N573">
        <v>0.77927403060456335</v>
      </c>
      <c r="O573">
        <v>0.7944579465526761</v>
      </c>
      <c r="P573">
        <v>0.67235998654234497</v>
      </c>
      <c r="Q573">
        <v>0.81945538932659356</v>
      </c>
      <c r="R573">
        <v>0.94529517250292894</v>
      </c>
      <c r="S573">
        <v>0.77577654152465314</v>
      </c>
      <c r="T573">
        <v>0.95611912919603259</v>
      </c>
    </row>
    <row r="574" spans="1:20" x14ac:dyDescent="0.25">
      <c r="A574" s="55" t="s">
        <v>128</v>
      </c>
      <c r="B574">
        <v>1.8205656726555091</v>
      </c>
      <c r="C574">
        <v>0.99682795116020884</v>
      </c>
      <c r="D574">
        <v>3.2735070779291</v>
      </c>
      <c r="E574">
        <v>1.4296644521516739</v>
      </c>
      <c r="G574" s="55" t="s">
        <v>129</v>
      </c>
      <c r="H574">
        <v>116.36956173833239</v>
      </c>
      <c r="L574" s="56" t="s">
        <v>129</v>
      </c>
      <c r="M574">
        <v>0.89442015948797637</v>
      </c>
      <c r="N574">
        <v>0.80304251424718687</v>
      </c>
      <c r="O574">
        <v>0.8879147307062365</v>
      </c>
      <c r="P574">
        <v>0.67245160070380294</v>
      </c>
      <c r="Q574">
        <v>0.91375424879895395</v>
      </c>
      <c r="R574">
        <v>0.93003528717678108</v>
      </c>
      <c r="S574">
        <v>0.91380931140212385</v>
      </c>
      <c r="T574">
        <v>0.96432038818531163</v>
      </c>
    </row>
    <row r="575" spans="1:20" x14ac:dyDescent="0.25">
      <c r="A575" s="55" t="s">
        <v>129</v>
      </c>
      <c r="B575">
        <v>4.66624149657006</v>
      </c>
      <c r="C575">
        <v>4.7008706836140348</v>
      </c>
      <c r="D575">
        <v>6.0036044615447741</v>
      </c>
      <c r="E575">
        <v>-5.6614601103163738</v>
      </c>
      <c r="G575" s="55" t="s">
        <v>130</v>
      </c>
      <c r="H575">
        <v>100.19637103801929</v>
      </c>
      <c r="L575" s="56" t="s">
        <v>130</v>
      </c>
      <c r="M575">
        <v>0.87867915561232957</v>
      </c>
      <c r="N575">
        <v>0.81460736200790451</v>
      </c>
      <c r="O575">
        <v>0.79018065976450347</v>
      </c>
      <c r="P575">
        <v>0.58207312263815625</v>
      </c>
      <c r="Q575">
        <v>0.9055962305482782</v>
      </c>
      <c r="R575">
        <v>0.7690797598142679</v>
      </c>
      <c r="S575">
        <v>0.90675932477281007</v>
      </c>
      <c r="T575">
        <v>0.77559269320516566</v>
      </c>
    </row>
    <row r="576" spans="1:20" x14ac:dyDescent="0.25">
      <c r="A576" s="55" t="s">
        <v>130</v>
      </c>
      <c r="B576">
        <v>3.68353861099633</v>
      </c>
      <c r="C576">
        <v>-3.5284403919652112</v>
      </c>
      <c r="D576">
        <v>4.1179701706911356</v>
      </c>
      <c r="E576">
        <v>2.971613342556791</v>
      </c>
      <c r="G576" s="55" t="s">
        <v>131</v>
      </c>
      <c r="H576">
        <v>136.44731518120639</v>
      </c>
      <c r="L576" s="56" t="s">
        <v>131</v>
      </c>
      <c r="M576">
        <v>0.95873123332022203</v>
      </c>
      <c r="N576">
        <v>0.82491378611501909</v>
      </c>
      <c r="O576">
        <v>0.8230396355587104</v>
      </c>
      <c r="P576">
        <v>0.61879594643399771</v>
      </c>
      <c r="Q576">
        <v>0.85446079946627451</v>
      </c>
      <c r="R576">
        <v>0.84637844797851403</v>
      </c>
      <c r="S576">
        <v>0.9977234367439044</v>
      </c>
      <c r="T576">
        <v>0.94742796659983719</v>
      </c>
    </row>
    <row r="577" spans="1:20" x14ac:dyDescent="0.25">
      <c r="A577" s="55" t="s">
        <v>131</v>
      </c>
      <c r="B577">
        <v>2.6773374020382792</v>
      </c>
      <c r="C577">
        <v>-0.45146506749515652</v>
      </c>
      <c r="D577">
        <v>2.9053741963976578</v>
      </c>
      <c r="E577">
        <v>1.190929689873669</v>
      </c>
      <c r="G577" s="55" t="s">
        <v>132</v>
      </c>
      <c r="H577">
        <v>101.30410967542549</v>
      </c>
      <c r="L577" s="56" t="s">
        <v>132</v>
      </c>
      <c r="M577">
        <v>0.82908280641669341</v>
      </c>
      <c r="N577">
        <v>0.77241796224246284</v>
      </c>
      <c r="O577">
        <v>0.78184336100959184</v>
      </c>
      <c r="P577">
        <v>0.57094133690837345</v>
      </c>
      <c r="Q577">
        <v>0.91026720939753081</v>
      </c>
      <c r="R577">
        <v>0.95358869777886901</v>
      </c>
      <c r="S577">
        <v>0.81563949113224266</v>
      </c>
      <c r="T577">
        <v>0.98916857383845747</v>
      </c>
    </row>
    <row r="578" spans="1:20" x14ac:dyDescent="0.25">
      <c r="A578" s="55" t="s">
        <v>132</v>
      </c>
      <c r="B578">
        <v>2.7438297102305871</v>
      </c>
      <c r="C578">
        <v>2.0319969136026161</v>
      </c>
      <c r="D578">
        <v>3.563128175339084</v>
      </c>
      <c r="E578">
        <v>-2.560940900526921</v>
      </c>
      <c r="G578" s="55" t="s">
        <v>133</v>
      </c>
      <c r="H578">
        <v>239.27967320800039</v>
      </c>
      <c r="L578" s="56" t="s">
        <v>133</v>
      </c>
      <c r="M578">
        <v>0.87679333748319366</v>
      </c>
      <c r="N578">
        <v>0.9207660163836402</v>
      </c>
      <c r="O578">
        <v>0.80391531707065556</v>
      </c>
      <c r="P578">
        <v>0.6376271847076127</v>
      </c>
      <c r="Q578">
        <v>0.91355830659677684</v>
      </c>
      <c r="R578">
        <v>0.83186586468745327</v>
      </c>
      <c r="S578">
        <v>0.96832324307139639</v>
      </c>
      <c r="T578">
        <v>0.86996254423303054</v>
      </c>
    </row>
    <row r="579" spans="1:20" x14ac:dyDescent="0.25">
      <c r="A579" s="55" t="s">
        <v>133</v>
      </c>
      <c r="B579">
        <v>3.9858307415561778</v>
      </c>
      <c r="C579">
        <v>-1.589080768025031</v>
      </c>
      <c r="D579">
        <v>5.050941179430283</v>
      </c>
      <c r="E579">
        <v>-3.3716043037922359</v>
      </c>
      <c r="G579" s="55" t="s">
        <v>134</v>
      </c>
      <c r="H579">
        <v>242.92245729970929</v>
      </c>
      <c r="L579" s="56" t="s">
        <v>134</v>
      </c>
      <c r="M579">
        <v>0.91282371012246355</v>
      </c>
      <c r="N579">
        <v>0.82086863657623055</v>
      </c>
      <c r="O579">
        <v>0.77466733049327385</v>
      </c>
      <c r="P579">
        <v>0.56804242143268313</v>
      </c>
      <c r="Q579">
        <v>0.84193822264901996</v>
      </c>
      <c r="R579">
        <v>0.80092865202331165</v>
      </c>
      <c r="S579">
        <v>0.91094962120996237</v>
      </c>
      <c r="T579">
        <v>0.76151539191089057</v>
      </c>
    </row>
    <row r="580" spans="1:20" x14ac:dyDescent="0.25">
      <c r="A580" s="55" t="s">
        <v>134</v>
      </c>
      <c r="B580">
        <v>3.443507153408095</v>
      </c>
      <c r="C580">
        <v>4.6771268605445124</v>
      </c>
      <c r="D580">
        <v>4.4498374561077316</v>
      </c>
      <c r="E580">
        <v>-3.0843183145768061</v>
      </c>
      <c r="G580" s="55" t="s">
        <v>135</v>
      </c>
      <c r="H580">
        <v>69.913165099815473</v>
      </c>
      <c r="L580" s="56" t="s">
        <v>135</v>
      </c>
      <c r="M580">
        <v>0.95975135397117894</v>
      </c>
      <c r="N580">
        <v>0.85217556589674959</v>
      </c>
      <c r="O580">
        <v>0.88639469159485407</v>
      </c>
      <c r="P580">
        <v>0.61744272412778922</v>
      </c>
      <c r="Q580">
        <v>0.83400158681569447</v>
      </c>
      <c r="R580">
        <v>0.87457771239727466</v>
      </c>
      <c r="S580">
        <v>0.99319462363479205</v>
      </c>
      <c r="T580">
        <v>0.82076196771898613</v>
      </c>
    </row>
    <row r="581" spans="1:20" x14ac:dyDescent="0.25">
      <c r="A581" s="55" t="s">
        <v>135</v>
      </c>
      <c r="B581">
        <v>1.707218749052904</v>
      </c>
      <c r="C581">
        <v>-1.9348161825929291</v>
      </c>
      <c r="D581">
        <v>3.227632791557796</v>
      </c>
      <c r="E581">
        <v>2.6350113169374758</v>
      </c>
      <c r="G581" s="55" t="s">
        <v>136</v>
      </c>
      <c r="H581">
        <v>100.3255431114552</v>
      </c>
      <c r="L581" s="56" t="s">
        <v>136</v>
      </c>
      <c r="M581">
        <v>0.85788936089716095</v>
      </c>
      <c r="N581">
        <v>0.82133595536726611</v>
      </c>
      <c r="O581">
        <v>0.73051451081466967</v>
      </c>
      <c r="P581">
        <v>0.67917626909733564</v>
      </c>
      <c r="Q581">
        <v>0.95233940220207003</v>
      </c>
      <c r="R581">
        <v>0.76160031923032268</v>
      </c>
      <c r="S581">
        <v>0.99623476575974457</v>
      </c>
      <c r="T581">
        <v>0.7988709183823498</v>
      </c>
    </row>
    <row r="582" spans="1:20" x14ac:dyDescent="0.25">
      <c r="A582" s="55" t="s">
        <v>136</v>
      </c>
      <c r="B582">
        <v>2.3265043791083708</v>
      </c>
      <c r="C582">
        <v>1.6061980788100341</v>
      </c>
      <c r="D582">
        <v>3.334315314082565</v>
      </c>
      <c r="E582">
        <v>1.1370030598855969</v>
      </c>
      <c r="G582" s="55" t="s">
        <v>171</v>
      </c>
      <c r="H582">
        <v>106.5712571574057</v>
      </c>
    </row>
    <row r="583" spans="1:20" x14ac:dyDescent="0.25">
      <c r="A583" s="55" t="s">
        <v>171</v>
      </c>
      <c r="B583">
        <v>3.7212917852495719</v>
      </c>
      <c r="C583">
        <v>-4.1197707856007098</v>
      </c>
      <c r="D583">
        <v>4.4572293596270907</v>
      </c>
      <c r="E583">
        <v>4.6205969655850607</v>
      </c>
      <c r="G583" s="55" t="s">
        <v>213</v>
      </c>
      <c r="H583">
        <v>113.0676930984108</v>
      </c>
    </row>
    <row r="584" spans="1:20" x14ac:dyDescent="0.25">
      <c r="A584" s="55" t="s">
        <v>213</v>
      </c>
      <c r="B584">
        <v>3.251509829154819</v>
      </c>
      <c r="C584">
        <v>2.2876541813313969</v>
      </c>
      <c r="D584">
        <v>5.8832999475556811</v>
      </c>
      <c r="E584">
        <v>-5.1781691718617289</v>
      </c>
      <c r="G584" s="55" t="s">
        <v>214</v>
      </c>
      <c r="H584">
        <v>77.653120638292577</v>
      </c>
    </row>
    <row r="585" spans="1:20" x14ac:dyDescent="0.25">
      <c r="A585" s="55" t="s">
        <v>214</v>
      </c>
      <c r="B585">
        <v>2.509899196722444</v>
      </c>
      <c r="C585">
        <v>3.603131856208615</v>
      </c>
      <c r="D585">
        <v>4.1839988170725473</v>
      </c>
      <c r="E585">
        <v>-2.2523361715649619</v>
      </c>
      <c r="G585" s="55" t="s">
        <v>215</v>
      </c>
      <c r="H585">
        <v>176.90992900171119</v>
      </c>
    </row>
    <row r="586" spans="1:20" x14ac:dyDescent="0.25">
      <c r="A586" s="55" t="s">
        <v>215</v>
      </c>
      <c r="B586">
        <v>5.3338475837212407</v>
      </c>
      <c r="C586">
        <v>-7.1779847173803013</v>
      </c>
      <c r="D586">
        <v>4.8697233582675539</v>
      </c>
      <c r="E586">
        <v>6.6295237375108362</v>
      </c>
    </row>
    <row r="591" spans="1:20" x14ac:dyDescent="0.25">
      <c r="A591" s="64" t="s">
        <v>157</v>
      </c>
      <c r="L591" s="64" t="s">
        <v>158</v>
      </c>
    </row>
    <row r="592" spans="1:20" x14ac:dyDescent="0.25">
      <c r="A592" s="55"/>
      <c r="B592" s="71" t="s">
        <v>10</v>
      </c>
      <c r="C592" s="72"/>
      <c r="D592" s="71" t="s">
        <v>93</v>
      </c>
      <c r="E592" s="72"/>
      <c r="G592" s="55"/>
      <c r="H592" s="55" t="s">
        <v>114</v>
      </c>
      <c r="L592" s="56"/>
      <c r="M592" s="56" t="s">
        <v>115</v>
      </c>
      <c r="N592" s="56" t="s">
        <v>116</v>
      </c>
      <c r="O592" s="56" t="s">
        <v>117</v>
      </c>
      <c r="P592" s="56" t="s">
        <v>118</v>
      </c>
      <c r="Q592" s="56" t="s">
        <v>119</v>
      </c>
      <c r="R592" s="56" t="s">
        <v>120</v>
      </c>
      <c r="S592" s="56" t="s">
        <v>121</v>
      </c>
      <c r="T592" s="56" t="s">
        <v>122</v>
      </c>
    </row>
    <row r="593" spans="1:20" x14ac:dyDescent="0.25">
      <c r="A593" s="55"/>
      <c r="B593" s="55" t="s">
        <v>123</v>
      </c>
      <c r="C593" s="55" t="s">
        <v>124</v>
      </c>
      <c r="D593" s="55" t="s">
        <v>123</v>
      </c>
      <c r="E593" s="55" t="s">
        <v>124</v>
      </c>
      <c r="G593" s="55" t="s">
        <v>139</v>
      </c>
      <c r="H593">
        <v>10.270608538998459</v>
      </c>
      <c r="L593" s="56" t="s">
        <v>125</v>
      </c>
      <c r="M593">
        <v>0.60527207441356745</v>
      </c>
      <c r="N593">
        <v>0.64765030789456934</v>
      </c>
      <c r="O593">
        <v>0.23238829453969981</v>
      </c>
      <c r="P593">
        <v>0.42959244856371792</v>
      </c>
      <c r="Q593">
        <v>0.28487844933824341</v>
      </c>
      <c r="R593">
        <v>0.33515925210424141</v>
      </c>
      <c r="S593">
        <v>0.27986920356500322</v>
      </c>
      <c r="T593">
        <v>0.40967897355099619</v>
      </c>
    </row>
    <row r="594" spans="1:20" x14ac:dyDescent="0.25">
      <c r="A594" s="55" t="s">
        <v>139</v>
      </c>
      <c r="B594">
        <v>0.59427493119435548</v>
      </c>
      <c r="C594">
        <v>-2.8759177523853059</v>
      </c>
      <c r="D594">
        <v>1.59814982537239</v>
      </c>
      <c r="E594">
        <v>7.9888366922295271</v>
      </c>
      <c r="G594" s="55" t="s">
        <v>140</v>
      </c>
      <c r="H594">
        <v>50.835808531052827</v>
      </c>
      <c r="L594" s="56" t="s">
        <v>126</v>
      </c>
      <c r="M594">
        <v>0.59922222755007548</v>
      </c>
      <c r="N594">
        <v>0.74259737585124608</v>
      </c>
      <c r="O594">
        <v>0.2497184072656323</v>
      </c>
      <c r="P594">
        <v>0.41578007877705581</v>
      </c>
      <c r="Q594">
        <v>0.45702536729723808</v>
      </c>
      <c r="R594">
        <v>0.42206093504130149</v>
      </c>
      <c r="S594">
        <v>0.33454076713707109</v>
      </c>
      <c r="T594">
        <v>0.52068750791051133</v>
      </c>
    </row>
    <row r="595" spans="1:20" x14ac:dyDescent="0.25">
      <c r="A595" s="55" t="s">
        <v>140</v>
      </c>
      <c r="B595">
        <v>3.5159044571909401</v>
      </c>
      <c r="C595">
        <v>-12.35240925089375</v>
      </c>
      <c r="D595">
        <v>4.1646656296132063</v>
      </c>
      <c r="E595">
        <v>15.057832373536201</v>
      </c>
      <c r="G595" s="55" t="s">
        <v>141</v>
      </c>
      <c r="H595">
        <v>128.5117590713148</v>
      </c>
      <c r="L595" s="56" t="s">
        <v>127</v>
      </c>
      <c r="M595">
        <v>0.68002524389233177</v>
      </c>
      <c r="N595">
        <v>0.75818698366889781</v>
      </c>
      <c r="O595">
        <v>0.25059423072224762</v>
      </c>
      <c r="P595">
        <v>0.37593437095944782</v>
      </c>
      <c r="Q595">
        <v>0.37879928867336132</v>
      </c>
      <c r="R595">
        <v>0.37118345132764191</v>
      </c>
      <c r="S595">
        <v>0.43346393549218459</v>
      </c>
      <c r="T595">
        <v>0.44461503540704089</v>
      </c>
    </row>
    <row r="596" spans="1:20" x14ac:dyDescent="0.25">
      <c r="A596" s="55" t="s">
        <v>141</v>
      </c>
      <c r="B596">
        <v>3.241277476659095</v>
      </c>
      <c r="C596">
        <v>4.0474167898097999</v>
      </c>
      <c r="D596">
        <v>3.8909808278486691</v>
      </c>
      <c r="E596">
        <v>12.974735320352931</v>
      </c>
      <c r="G596" s="55" t="s">
        <v>142</v>
      </c>
      <c r="H596">
        <v>212.36246773488321</v>
      </c>
      <c r="L596" s="56" t="s">
        <v>128</v>
      </c>
      <c r="M596">
        <v>0.64473470254771259</v>
      </c>
      <c r="N596">
        <v>0.78164266885105205</v>
      </c>
      <c r="O596">
        <v>0.24459906587227881</v>
      </c>
      <c r="P596">
        <v>0.39426406406395892</v>
      </c>
      <c r="Q596">
        <v>0.33823520419740871</v>
      </c>
      <c r="R596">
        <v>0.34215586427751749</v>
      </c>
      <c r="S596">
        <v>0.29691261252302081</v>
      </c>
      <c r="T596">
        <v>0.46319251613434631</v>
      </c>
    </row>
    <row r="597" spans="1:20" x14ac:dyDescent="0.25">
      <c r="A597" s="55" t="s">
        <v>142</v>
      </c>
      <c r="B597">
        <v>2.716025070714164</v>
      </c>
      <c r="C597">
        <v>5.9225488600407381</v>
      </c>
      <c r="D597">
        <v>9.0759706606516648</v>
      </c>
      <c r="E597">
        <v>15.46985935713276</v>
      </c>
      <c r="G597" s="55" t="s">
        <v>143</v>
      </c>
      <c r="H597">
        <v>37.760514782528183</v>
      </c>
      <c r="L597" s="56" t="s">
        <v>129</v>
      </c>
      <c r="M597">
        <v>0.71885770754748346</v>
      </c>
      <c r="N597">
        <v>0.8016550841007003</v>
      </c>
      <c r="O597">
        <v>0.28240891808175012</v>
      </c>
      <c r="P597">
        <v>0.42930301485782868</v>
      </c>
      <c r="Q597">
        <v>0.3594985148888355</v>
      </c>
      <c r="R597">
        <v>0.39211040850299128</v>
      </c>
      <c r="S597">
        <v>0.3216955870052528</v>
      </c>
      <c r="T597">
        <v>0.51860826478457911</v>
      </c>
    </row>
    <row r="598" spans="1:20" x14ac:dyDescent="0.25">
      <c r="A598" s="55" t="s">
        <v>143</v>
      </c>
      <c r="B598">
        <v>2.6127886889841192</v>
      </c>
      <c r="C598">
        <v>2.8230458757572521</v>
      </c>
      <c r="D598">
        <v>1.913648711735368</v>
      </c>
      <c r="E598">
        <v>-0.69006169323363109</v>
      </c>
      <c r="G598" s="55" t="s">
        <v>144</v>
      </c>
      <c r="H598">
        <v>251.53003679043741</v>
      </c>
      <c r="L598" s="56" t="s">
        <v>130</v>
      </c>
      <c r="M598">
        <v>0.6408426565385682</v>
      </c>
      <c r="N598">
        <v>0.87803194556169917</v>
      </c>
      <c r="O598">
        <v>0.27908624658972347</v>
      </c>
      <c r="P598">
        <v>0.37999832596130961</v>
      </c>
      <c r="Q598">
        <v>0.40604980014935521</v>
      </c>
      <c r="R598">
        <v>0.34029477053743862</v>
      </c>
      <c r="S598">
        <v>0.32785340871053109</v>
      </c>
      <c r="T598">
        <v>0.43284730985906722</v>
      </c>
    </row>
    <row r="599" spans="1:20" x14ac:dyDescent="0.25">
      <c r="A599" s="55" t="s">
        <v>144</v>
      </c>
      <c r="B599">
        <v>2.285544357698611</v>
      </c>
      <c r="C599">
        <v>-1.7696383439578069</v>
      </c>
      <c r="D599">
        <v>14.30442504829664</v>
      </c>
      <c r="E599">
        <v>-30.383733308140371</v>
      </c>
      <c r="L599" s="56" t="s">
        <v>131</v>
      </c>
      <c r="M599">
        <v>0.70612244962735127</v>
      </c>
      <c r="N599">
        <v>0.84747395985188245</v>
      </c>
      <c r="O599">
        <v>0.27577291953263339</v>
      </c>
      <c r="P599">
        <v>0.5025653367877313</v>
      </c>
      <c r="Q599">
        <v>0.38873290646848507</v>
      </c>
      <c r="R599">
        <v>0.35845701964353921</v>
      </c>
      <c r="S599">
        <v>0.39857085092589761</v>
      </c>
      <c r="T599">
        <v>0.50496645371569804</v>
      </c>
    </row>
    <row r="600" spans="1:20" x14ac:dyDescent="0.25">
      <c r="L600" s="56" t="s">
        <v>132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</row>
  </sheetData>
  <mergeCells count="20">
    <mergeCell ref="W7:X7"/>
    <mergeCell ref="Y7:Z7"/>
    <mergeCell ref="B408:C408"/>
    <mergeCell ref="D408:E408"/>
    <mergeCell ref="B431:C431"/>
    <mergeCell ref="D431:E431"/>
    <mergeCell ref="B454:C454"/>
    <mergeCell ref="D454:E454"/>
    <mergeCell ref="B477:C477"/>
    <mergeCell ref="D477:E477"/>
    <mergeCell ref="B500:C500"/>
    <mergeCell ref="D500:E500"/>
    <mergeCell ref="B592:C592"/>
    <mergeCell ref="D592:E592"/>
    <mergeCell ref="B523:C523"/>
    <mergeCell ref="D523:E523"/>
    <mergeCell ref="B546:C546"/>
    <mergeCell ref="D546:E546"/>
    <mergeCell ref="B569:C569"/>
    <mergeCell ref="D569:E5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2"/>
  <sheetViews>
    <sheetView topLeftCell="A448" workbookViewId="0">
      <selection activeCell="A592" sqref="A592:E593"/>
    </sheetView>
  </sheetViews>
  <sheetFormatPr defaultColWidth="11.42578125" defaultRowHeight="15" x14ac:dyDescent="0.25"/>
  <sheetData>
    <row r="1" spans="1:18" x14ac:dyDescent="0.25">
      <c r="A1" s="64" t="s">
        <v>0</v>
      </c>
      <c r="B1" s="1" t="s">
        <v>161</v>
      </c>
      <c r="C1" s="64" t="s">
        <v>162</v>
      </c>
      <c r="D1" s="1">
        <v>183</v>
      </c>
    </row>
    <row r="2" spans="1:18" x14ac:dyDescent="0.25">
      <c r="A2" s="64" t="s">
        <v>2</v>
      </c>
      <c r="B2" s="1">
        <v>34</v>
      </c>
      <c r="C2" s="64" t="s">
        <v>163</v>
      </c>
      <c r="D2" s="1">
        <v>83</v>
      </c>
    </row>
    <row r="3" spans="1:18" x14ac:dyDescent="0.25">
      <c r="A3" s="64" t="s">
        <v>3</v>
      </c>
      <c r="B3" s="1" t="s">
        <v>4</v>
      </c>
      <c r="C3" s="64" t="s">
        <v>164</v>
      </c>
      <c r="D3" s="1" t="s">
        <v>165</v>
      </c>
    </row>
    <row r="4" spans="1:18" x14ac:dyDescent="0.25">
      <c r="A4" s="64" t="s">
        <v>166</v>
      </c>
      <c r="B4" s="1" t="s">
        <v>5</v>
      </c>
    </row>
    <row r="6" spans="1:18" x14ac:dyDescent="0.25">
      <c r="B6" s="64" t="s">
        <v>6</v>
      </c>
      <c r="H6" s="64" t="s">
        <v>7</v>
      </c>
      <c r="P6" s="64" t="s">
        <v>8</v>
      </c>
    </row>
    <row r="7" spans="1:18" x14ac:dyDescent="0.25">
      <c r="A7" s="64"/>
      <c r="B7" s="64" t="s">
        <v>9</v>
      </c>
      <c r="C7" s="64" t="s">
        <v>5</v>
      </c>
      <c r="H7" s="5"/>
      <c r="I7" s="5" t="s">
        <v>10</v>
      </c>
      <c r="J7" s="5" t="s">
        <v>11</v>
      </c>
      <c r="P7" s="5"/>
      <c r="Q7" s="5" t="s">
        <v>10</v>
      </c>
      <c r="R7" s="5" t="s">
        <v>11</v>
      </c>
    </row>
    <row r="8" spans="1:18" x14ac:dyDescent="0.25">
      <c r="A8" s="64" t="s">
        <v>12</v>
      </c>
      <c r="B8">
        <v>4.4379216732254392</v>
      </c>
      <c r="C8">
        <v>3.9046491210391081</v>
      </c>
      <c r="H8" s="5" t="s">
        <v>13</v>
      </c>
      <c r="I8">
        <v>8.9108053537892057E-2</v>
      </c>
      <c r="J8">
        <v>9.8598245762481163E-2</v>
      </c>
      <c r="P8" s="5" t="s">
        <v>14</v>
      </c>
      <c r="Q8">
        <v>-0.51194343451236202</v>
      </c>
      <c r="R8">
        <v>0.99127371593177249</v>
      </c>
    </row>
    <row r="9" spans="1:18" x14ac:dyDescent="0.25">
      <c r="A9" s="64" t="s">
        <v>15</v>
      </c>
      <c r="B9">
        <v>25.34976637521239</v>
      </c>
      <c r="C9">
        <v>16.576907844806431</v>
      </c>
      <c r="H9" s="5" t="s">
        <v>16</v>
      </c>
      <c r="I9">
        <v>5.5304200860512159E-2</v>
      </c>
      <c r="J9">
        <v>6.6720914670338749E-2</v>
      </c>
      <c r="P9" s="5" t="s">
        <v>17</v>
      </c>
      <c r="Q9">
        <v>8.5533715502111995</v>
      </c>
      <c r="R9">
        <v>14.29748548164304</v>
      </c>
    </row>
    <row r="10" spans="1:18" x14ac:dyDescent="0.25">
      <c r="A10" s="64" t="s">
        <v>18</v>
      </c>
      <c r="B10">
        <v>13.53753752399134</v>
      </c>
      <c r="C10">
        <v>4.3763142383272946</v>
      </c>
      <c r="H10" s="5" t="s">
        <v>19</v>
      </c>
      <c r="I10">
        <v>0.1454737683171588</v>
      </c>
      <c r="J10">
        <v>7.0933588077974633E-2</v>
      </c>
      <c r="P10" s="5" t="s">
        <v>20</v>
      </c>
      <c r="Q10">
        <v>36.694172928850278</v>
      </c>
      <c r="R10">
        <v>58.525276992240251</v>
      </c>
    </row>
    <row r="11" spans="1:18" x14ac:dyDescent="0.25">
      <c r="A11" s="64" t="s">
        <v>21</v>
      </c>
      <c r="B11">
        <v>10.079026065273871</v>
      </c>
      <c r="C11">
        <v>13.829465115036211</v>
      </c>
      <c r="H11" s="5" t="s">
        <v>22</v>
      </c>
      <c r="I11">
        <v>5.6704899081364411E-2</v>
      </c>
      <c r="J11">
        <v>0.1128418007447229</v>
      </c>
    </row>
    <row r="12" spans="1:18" x14ac:dyDescent="0.25">
      <c r="H12" s="5" t="s">
        <v>23</v>
      </c>
      <c r="I12">
        <v>0.11371685028663089</v>
      </c>
      <c r="J12">
        <v>7.1335689567923105E-2</v>
      </c>
    </row>
    <row r="13" spans="1:18" x14ac:dyDescent="0.25">
      <c r="H13" s="5" t="s">
        <v>24</v>
      </c>
      <c r="I13">
        <v>9.1806731187939208E-2</v>
      </c>
      <c r="J13">
        <v>6.3002300774954126E-2</v>
      </c>
      <c r="P13" s="5" t="s">
        <v>25</v>
      </c>
      <c r="Q13">
        <v>960.77036079571189</v>
      </c>
    </row>
    <row r="14" spans="1:18" x14ac:dyDescent="0.25">
      <c r="H14" s="5" t="s">
        <v>26</v>
      </c>
      <c r="I14">
        <v>4.3680460172991722E-2</v>
      </c>
      <c r="J14">
        <v>7.6521556159917167E-2</v>
      </c>
    </row>
    <row r="15" spans="1:18" x14ac:dyDescent="0.25">
      <c r="H15" s="5" t="s">
        <v>27</v>
      </c>
      <c r="I15">
        <v>5.485598432897041E-2</v>
      </c>
      <c r="J15">
        <v>5.3720047574799833E-2</v>
      </c>
    </row>
    <row r="19" spans="1:18" x14ac:dyDescent="0.25">
      <c r="B19" s="64" t="s">
        <v>28</v>
      </c>
      <c r="H19" s="64" t="s">
        <v>29</v>
      </c>
      <c r="P19" s="64" t="s">
        <v>30</v>
      </c>
    </row>
    <row r="20" spans="1:18" x14ac:dyDescent="0.25">
      <c r="A20" s="64"/>
      <c r="B20" s="64" t="s">
        <v>9</v>
      </c>
      <c r="C20" s="64" t="s">
        <v>5</v>
      </c>
      <c r="H20" s="5"/>
      <c r="I20" s="5" t="s">
        <v>10</v>
      </c>
      <c r="J20" s="5" t="s">
        <v>11</v>
      </c>
      <c r="P20" s="5"/>
      <c r="Q20" s="5" t="s">
        <v>10</v>
      </c>
      <c r="R20" s="5" t="s">
        <v>11</v>
      </c>
    </row>
    <row r="21" spans="1:18" x14ac:dyDescent="0.25">
      <c r="A21" s="64" t="s">
        <v>12</v>
      </c>
      <c r="B21">
        <v>4.5351794216114936</v>
      </c>
      <c r="C21">
        <v>3.04118749667178</v>
      </c>
      <c r="H21" s="5" t="s">
        <v>13</v>
      </c>
      <c r="I21">
        <v>0.42744009060229893</v>
      </c>
      <c r="J21">
        <v>0.52106785650726017</v>
      </c>
      <c r="P21" s="5" t="s">
        <v>14</v>
      </c>
      <c r="Q21">
        <v>0.29675733830518081</v>
      </c>
      <c r="R21">
        <v>-0.87628328174502823</v>
      </c>
    </row>
    <row r="22" spans="1:18" x14ac:dyDescent="0.25">
      <c r="A22" s="64" t="s">
        <v>15</v>
      </c>
      <c r="B22">
        <v>23.51298513968775</v>
      </c>
      <c r="C22">
        <v>13.988493676031281</v>
      </c>
      <c r="H22" s="5" t="s">
        <v>16</v>
      </c>
      <c r="I22">
        <v>0.52160190901352022</v>
      </c>
      <c r="J22">
        <v>0.40908601755179119</v>
      </c>
      <c r="P22" s="5" t="s">
        <v>17</v>
      </c>
      <c r="Q22">
        <v>3.5037370738137321</v>
      </c>
      <c r="R22">
        <v>5.9865786823968037</v>
      </c>
    </row>
    <row r="23" spans="1:18" x14ac:dyDescent="0.25">
      <c r="A23" s="64" t="s">
        <v>18</v>
      </c>
      <c r="B23">
        <v>5.5848102844853882</v>
      </c>
      <c r="C23">
        <v>4.992776288373765</v>
      </c>
      <c r="H23" s="5" t="s">
        <v>19</v>
      </c>
      <c r="I23">
        <v>0.56603595264192186</v>
      </c>
      <c r="J23">
        <v>0.56371386791427724</v>
      </c>
      <c r="P23" s="5" t="s">
        <v>20</v>
      </c>
      <c r="Q23">
        <v>16.090769982053182</v>
      </c>
      <c r="R23">
        <v>30.624091995789581</v>
      </c>
    </row>
    <row r="24" spans="1:18" x14ac:dyDescent="0.25">
      <c r="A24" s="64" t="s">
        <v>21</v>
      </c>
      <c r="B24">
        <v>6.06631946332738</v>
      </c>
      <c r="C24">
        <v>3.6951660836105811</v>
      </c>
      <c r="H24" s="5" t="s">
        <v>22</v>
      </c>
      <c r="I24">
        <v>0.64672307938512474</v>
      </c>
      <c r="J24">
        <v>0.54715973597459933</v>
      </c>
    </row>
    <row r="25" spans="1:18" x14ac:dyDescent="0.25">
      <c r="H25" s="5" t="s">
        <v>23</v>
      </c>
      <c r="I25">
        <v>0.63611140452214776</v>
      </c>
      <c r="J25">
        <v>0.55273276587780473</v>
      </c>
    </row>
    <row r="26" spans="1:18" x14ac:dyDescent="0.25">
      <c r="H26" s="5" t="s">
        <v>24</v>
      </c>
      <c r="I26">
        <v>0.42738356269398042</v>
      </c>
      <c r="J26">
        <v>0.4401725507108743</v>
      </c>
      <c r="P26" s="5" t="s">
        <v>25</v>
      </c>
      <c r="Q26">
        <v>219.38786804230239</v>
      </c>
    </row>
    <row r="27" spans="1:18" x14ac:dyDescent="0.25">
      <c r="H27" s="5" t="s">
        <v>26</v>
      </c>
      <c r="I27">
        <v>0.76357623782936868</v>
      </c>
      <c r="J27">
        <v>0.72794481768478014</v>
      </c>
    </row>
    <row r="28" spans="1:18" x14ac:dyDescent="0.25">
      <c r="H28" s="5" t="s">
        <v>27</v>
      </c>
      <c r="I28">
        <v>0.80985798513094498</v>
      </c>
      <c r="J28">
        <v>0.66142810206031721</v>
      </c>
    </row>
    <row r="32" spans="1:18" x14ac:dyDescent="0.25">
      <c r="B32" s="64" t="s">
        <v>31</v>
      </c>
      <c r="H32" s="64" t="s">
        <v>32</v>
      </c>
      <c r="P32" s="64" t="s">
        <v>33</v>
      </c>
    </row>
    <row r="33" spans="1:18" x14ac:dyDescent="0.25">
      <c r="A33" s="64"/>
      <c r="B33" s="64" t="s">
        <v>9</v>
      </c>
      <c r="C33" s="64" t="s">
        <v>5</v>
      </c>
      <c r="H33" s="5"/>
      <c r="I33" s="5" t="s">
        <v>10</v>
      </c>
      <c r="J33" s="5" t="s">
        <v>11</v>
      </c>
      <c r="P33" s="5"/>
      <c r="Q33" s="5" t="s">
        <v>10</v>
      </c>
      <c r="R33" s="5" t="s">
        <v>11</v>
      </c>
    </row>
    <row r="34" spans="1:18" x14ac:dyDescent="0.25">
      <c r="A34" s="64" t="s">
        <v>12</v>
      </c>
      <c r="B34">
        <v>11.50647593599134</v>
      </c>
      <c r="C34">
        <v>4.0546373785062437</v>
      </c>
      <c r="H34" s="5" t="s">
        <v>13</v>
      </c>
      <c r="I34">
        <v>0.73529850834691268</v>
      </c>
      <c r="J34">
        <v>0.86412979937531276</v>
      </c>
      <c r="P34" s="5" t="s">
        <v>14</v>
      </c>
      <c r="Q34">
        <v>-1.175807700525523</v>
      </c>
      <c r="R34">
        <v>9.704193559711058</v>
      </c>
    </row>
    <row r="35" spans="1:18" x14ac:dyDescent="0.25">
      <c r="A35" s="64" t="s">
        <v>15</v>
      </c>
      <c r="B35">
        <v>28.360724604543812</v>
      </c>
      <c r="C35">
        <v>29.027837750472418</v>
      </c>
      <c r="H35" s="5" t="s">
        <v>16</v>
      </c>
      <c r="I35">
        <v>0.83312144743380268</v>
      </c>
      <c r="J35">
        <v>0.83732090798255554</v>
      </c>
      <c r="P35" s="5" t="s">
        <v>17</v>
      </c>
      <c r="Q35">
        <v>55.157925693252068</v>
      </c>
      <c r="R35">
        <v>44.775685523373816</v>
      </c>
    </row>
    <row r="36" spans="1:18" x14ac:dyDescent="0.25">
      <c r="A36" s="64" t="s">
        <v>18</v>
      </c>
      <c r="B36">
        <v>68.194699563578112</v>
      </c>
      <c r="C36">
        <v>30.149891111100128</v>
      </c>
      <c r="H36" s="5" t="s">
        <v>19</v>
      </c>
      <c r="I36">
        <v>0.90227991637159699</v>
      </c>
      <c r="J36">
        <v>0.86430922891294915</v>
      </c>
      <c r="P36" s="5" t="s">
        <v>20</v>
      </c>
      <c r="Q36">
        <v>178.90867894805689</v>
      </c>
      <c r="R36">
        <v>149.7637539526099</v>
      </c>
    </row>
    <row r="37" spans="1:18" x14ac:dyDescent="0.25">
      <c r="A37" s="64" t="s">
        <v>21</v>
      </c>
      <c r="B37">
        <v>27.476072568308609</v>
      </c>
      <c r="C37">
        <v>27.813551162464162</v>
      </c>
      <c r="H37" s="5" t="s">
        <v>22</v>
      </c>
      <c r="I37">
        <v>0.79606745261106371</v>
      </c>
      <c r="J37">
        <v>0.87677648513284168</v>
      </c>
    </row>
    <row r="38" spans="1:18" x14ac:dyDescent="0.25">
      <c r="H38" s="5" t="s">
        <v>23</v>
      </c>
      <c r="I38">
        <v>0.61095224970159467</v>
      </c>
      <c r="J38">
        <v>0.71344255914958499</v>
      </c>
    </row>
    <row r="39" spans="1:18" x14ac:dyDescent="0.25">
      <c r="H39" s="5" t="s">
        <v>24</v>
      </c>
      <c r="I39">
        <v>0.56973690890231521</v>
      </c>
      <c r="J39">
        <v>0.66556295339831673</v>
      </c>
      <c r="P39" s="5" t="s">
        <v>25</v>
      </c>
      <c r="Q39">
        <v>6835.5198365351071</v>
      </c>
    </row>
    <row r="40" spans="1:18" x14ac:dyDescent="0.25">
      <c r="H40" s="5" t="s">
        <v>26</v>
      </c>
      <c r="I40">
        <v>0.73100297732556807</v>
      </c>
      <c r="J40">
        <v>0.68231720242992944</v>
      </c>
    </row>
    <row r="41" spans="1:18" x14ac:dyDescent="0.25">
      <c r="H41" s="5" t="s">
        <v>27</v>
      </c>
      <c r="I41">
        <v>0.83090887626908883</v>
      </c>
      <c r="J41">
        <v>0.75477480078276882</v>
      </c>
    </row>
    <row r="45" spans="1:18" x14ac:dyDescent="0.25">
      <c r="B45" s="64" t="s">
        <v>34</v>
      </c>
      <c r="H45" s="64" t="s">
        <v>36</v>
      </c>
      <c r="P45" s="64" t="s">
        <v>35</v>
      </c>
    </row>
    <row r="46" spans="1:18" x14ac:dyDescent="0.25">
      <c r="A46" s="64"/>
      <c r="B46" s="64" t="s">
        <v>9</v>
      </c>
      <c r="C46" s="64" t="s">
        <v>5</v>
      </c>
      <c r="H46" s="5"/>
      <c r="I46" s="5" t="s">
        <v>10</v>
      </c>
      <c r="J46" s="5" t="s">
        <v>11</v>
      </c>
      <c r="P46" s="5"/>
      <c r="Q46" s="5" t="s">
        <v>10</v>
      </c>
      <c r="R46" s="5" t="s">
        <v>11</v>
      </c>
    </row>
    <row r="47" spans="1:18" x14ac:dyDescent="0.25">
      <c r="A47" s="64" t="s">
        <v>12</v>
      </c>
      <c r="B47">
        <v>4.3356017256893438</v>
      </c>
      <c r="C47">
        <v>3.6517762674214151</v>
      </c>
      <c r="H47" s="5" t="s">
        <v>13</v>
      </c>
      <c r="I47">
        <v>7.9482971333555794E-2</v>
      </c>
      <c r="J47">
        <v>6.6963058560920191E-2</v>
      </c>
      <c r="P47" s="5" t="s">
        <v>14</v>
      </c>
      <c r="Q47">
        <v>3.9503246273110491</v>
      </c>
      <c r="R47">
        <v>-2.749456817239134</v>
      </c>
    </row>
    <row r="48" spans="1:18" x14ac:dyDescent="0.25">
      <c r="A48" s="64" t="s">
        <v>15</v>
      </c>
      <c r="B48">
        <v>30.933876864072491</v>
      </c>
      <c r="C48">
        <v>19.707923063124891</v>
      </c>
      <c r="H48" s="5" t="s">
        <v>16</v>
      </c>
      <c r="I48">
        <v>6.7086970136875895E-2</v>
      </c>
      <c r="J48">
        <v>5.8771614748903071E-2</v>
      </c>
      <c r="P48" s="5" t="s">
        <v>17</v>
      </c>
      <c r="Q48">
        <v>25.13497935135333</v>
      </c>
      <c r="R48">
        <v>51.399007303211931</v>
      </c>
    </row>
    <row r="49" spans="1:18" x14ac:dyDescent="0.25">
      <c r="A49" s="64" t="s">
        <v>18</v>
      </c>
      <c r="B49">
        <v>385.54082159210282</v>
      </c>
      <c r="C49">
        <v>26.396615178543911</v>
      </c>
      <c r="H49" s="5" t="s">
        <v>19</v>
      </c>
      <c r="I49">
        <v>0.1200142769674072</v>
      </c>
      <c r="J49">
        <v>0.1240314184929337</v>
      </c>
      <c r="P49" s="5" t="s">
        <v>20</v>
      </c>
      <c r="Q49">
        <v>74.082760654490983</v>
      </c>
      <c r="R49">
        <v>141.36119952805021</v>
      </c>
    </row>
    <row r="50" spans="1:18" x14ac:dyDescent="0.25">
      <c r="A50" s="64" t="s">
        <v>21</v>
      </c>
      <c r="B50">
        <v>35.222043221090459</v>
      </c>
      <c r="C50">
        <v>12.438851908763381</v>
      </c>
      <c r="H50" s="5" t="s">
        <v>22</v>
      </c>
      <c r="I50">
        <v>0.1020905001757899</v>
      </c>
      <c r="J50">
        <v>7.4379450256079185E-2</v>
      </c>
    </row>
    <row r="51" spans="1:18" x14ac:dyDescent="0.25">
      <c r="H51" s="5" t="s">
        <v>23</v>
      </c>
      <c r="I51">
        <v>0.1126148076741126</v>
      </c>
      <c r="J51">
        <v>9.4748797132513635E-2</v>
      </c>
    </row>
    <row r="52" spans="1:18" x14ac:dyDescent="0.25">
      <c r="H52" s="5" t="s">
        <v>24</v>
      </c>
      <c r="I52">
        <v>4.5571593049239703E-2</v>
      </c>
      <c r="J52">
        <v>6.4839721332892619E-2</v>
      </c>
      <c r="P52" s="5" t="s">
        <v>25</v>
      </c>
      <c r="Q52">
        <v>3708.2045207974429</v>
      </c>
    </row>
    <row r="53" spans="1:18" x14ac:dyDescent="0.25">
      <c r="H53" s="5" t="s">
        <v>26</v>
      </c>
      <c r="I53">
        <v>0.16820071097081349</v>
      </c>
      <c r="J53">
        <v>8.0189516676086231E-2</v>
      </c>
    </row>
    <row r="54" spans="1:18" x14ac:dyDescent="0.25">
      <c r="H54" s="5" t="s">
        <v>27</v>
      </c>
      <c r="I54">
        <v>8.700787226384353E-2</v>
      </c>
      <c r="J54">
        <v>9.7104530174323453E-2</v>
      </c>
    </row>
    <row r="58" spans="1:18" x14ac:dyDescent="0.25">
      <c r="B58" s="64" t="s">
        <v>37</v>
      </c>
      <c r="H58" s="64" t="s">
        <v>38</v>
      </c>
      <c r="P58" s="64" t="s">
        <v>39</v>
      </c>
    </row>
    <row r="59" spans="1:18" x14ac:dyDescent="0.25">
      <c r="A59" s="64"/>
      <c r="B59" s="64" t="s">
        <v>9</v>
      </c>
      <c r="C59" s="64" t="s">
        <v>5</v>
      </c>
      <c r="H59" s="5"/>
      <c r="I59" s="5" t="s">
        <v>10</v>
      </c>
      <c r="J59" s="5" t="s">
        <v>11</v>
      </c>
      <c r="P59" s="5"/>
      <c r="Q59" s="5" t="s">
        <v>10</v>
      </c>
      <c r="R59" s="5" t="s">
        <v>11</v>
      </c>
    </row>
    <row r="60" spans="1:18" x14ac:dyDescent="0.25">
      <c r="A60" s="64" t="s">
        <v>12</v>
      </c>
      <c r="B60">
        <v>5.4588465639693471</v>
      </c>
      <c r="C60">
        <v>3.7600328817193351</v>
      </c>
      <c r="H60" s="5" t="s">
        <v>13</v>
      </c>
      <c r="I60">
        <v>3.5355299448789283E-2</v>
      </c>
      <c r="J60">
        <v>4.8615960790229597E-2</v>
      </c>
      <c r="P60" s="5" t="s">
        <v>14</v>
      </c>
      <c r="Q60">
        <v>-0.41895630482238161</v>
      </c>
      <c r="R60">
        <v>0.54594762615396275</v>
      </c>
    </row>
    <row r="61" spans="1:18" x14ac:dyDescent="0.25">
      <c r="A61" s="64" t="s">
        <v>15</v>
      </c>
      <c r="B61">
        <v>29.247339808734349</v>
      </c>
      <c r="C61">
        <v>19.268929865821441</v>
      </c>
      <c r="H61" s="5" t="s">
        <v>16</v>
      </c>
      <c r="I61">
        <v>4.9778557373445761E-2</v>
      </c>
      <c r="J61">
        <v>6.1915250027305448E-2</v>
      </c>
      <c r="P61" s="5" t="s">
        <v>17</v>
      </c>
      <c r="Q61">
        <v>9.8356971218913927</v>
      </c>
      <c r="R61">
        <v>15.7011290104317</v>
      </c>
    </row>
    <row r="62" spans="1:18" x14ac:dyDescent="0.25">
      <c r="A62" s="64" t="s">
        <v>18</v>
      </c>
      <c r="B62">
        <v>11.636379571272609</v>
      </c>
      <c r="C62">
        <v>6.5543075977581076</v>
      </c>
      <c r="H62" s="5" t="s">
        <v>19</v>
      </c>
      <c r="I62">
        <v>3.6015990968894122E-2</v>
      </c>
      <c r="J62">
        <v>3.7796372404189392E-2</v>
      </c>
      <c r="P62" s="5" t="s">
        <v>20</v>
      </c>
      <c r="Q62">
        <v>53.915664797079657</v>
      </c>
      <c r="R62">
        <v>90.022042829611934</v>
      </c>
    </row>
    <row r="63" spans="1:18" x14ac:dyDescent="0.25">
      <c r="A63" s="64" t="s">
        <v>21</v>
      </c>
      <c r="B63">
        <v>9.8891266423430313</v>
      </c>
      <c r="C63">
        <v>6.3610365811905876</v>
      </c>
      <c r="H63" s="5" t="s">
        <v>22</v>
      </c>
      <c r="I63">
        <v>4.8191990604076813E-2</v>
      </c>
      <c r="J63">
        <v>5.6784525935866428E-2</v>
      </c>
    </row>
    <row r="64" spans="1:18" x14ac:dyDescent="0.25">
      <c r="H64" s="5" t="s">
        <v>23</v>
      </c>
      <c r="I64">
        <v>5.4515783264431232E-2</v>
      </c>
      <c r="J64">
        <v>7.0201403085958916E-2</v>
      </c>
    </row>
    <row r="65" spans="1:18" x14ac:dyDescent="0.25">
      <c r="H65" s="5" t="s">
        <v>24</v>
      </c>
      <c r="I65">
        <v>6.1762236195336682E-2</v>
      </c>
      <c r="J65">
        <v>4.2451204844170282E-2</v>
      </c>
      <c r="P65" s="5" t="s">
        <v>25</v>
      </c>
      <c r="Q65">
        <v>1791.6212170153381</v>
      </c>
    </row>
    <row r="66" spans="1:18" x14ac:dyDescent="0.25">
      <c r="H66" s="5" t="s">
        <v>26</v>
      </c>
      <c r="I66">
        <v>0.2615174745002245</v>
      </c>
      <c r="J66">
        <v>8.8186592092358615E-2</v>
      </c>
    </row>
    <row r="67" spans="1:18" x14ac:dyDescent="0.25">
      <c r="H67" s="5" t="s">
        <v>27</v>
      </c>
      <c r="I67">
        <v>0.1169197160893819</v>
      </c>
      <c r="J67">
        <v>6.6296841645581583E-2</v>
      </c>
    </row>
    <row r="71" spans="1:18" x14ac:dyDescent="0.25">
      <c r="B71" s="64" t="s">
        <v>40</v>
      </c>
      <c r="H71" s="64" t="s">
        <v>41</v>
      </c>
      <c r="P71" s="64" t="s">
        <v>42</v>
      </c>
    </row>
    <row r="72" spans="1:18" x14ac:dyDescent="0.25">
      <c r="A72" s="64"/>
      <c r="B72" s="64" t="s">
        <v>9</v>
      </c>
      <c r="C72" s="64" t="s">
        <v>5</v>
      </c>
      <c r="H72" s="5"/>
      <c r="I72" s="5" t="s">
        <v>10</v>
      </c>
      <c r="J72" s="5" t="s">
        <v>11</v>
      </c>
      <c r="P72" s="5"/>
      <c r="Q72" s="5" t="s">
        <v>10</v>
      </c>
      <c r="R72" s="5" t="s">
        <v>11</v>
      </c>
    </row>
    <row r="73" spans="1:18" x14ac:dyDescent="0.25">
      <c r="A73" s="64" t="s">
        <v>12</v>
      </c>
      <c r="B73">
        <v>4.4968883046011259</v>
      </c>
      <c r="C73">
        <v>2.880935853488976</v>
      </c>
      <c r="H73" s="5" t="s">
        <v>13</v>
      </c>
      <c r="I73">
        <v>0.28167396430416519</v>
      </c>
      <c r="J73">
        <v>0.22115841892065941</v>
      </c>
      <c r="P73" s="5" t="s">
        <v>14</v>
      </c>
      <c r="Q73">
        <v>-0.16177796363736141</v>
      </c>
      <c r="R73">
        <v>-0.1209668244353693</v>
      </c>
    </row>
    <row r="74" spans="1:18" x14ac:dyDescent="0.25">
      <c r="A74" s="64" t="s">
        <v>15</v>
      </c>
      <c r="B74">
        <v>23.907035098686961</v>
      </c>
      <c r="C74">
        <v>14.46975231878127</v>
      </c>
      <c r="H74" s="5" t="s">
        <v>16</v>
      </c>
      <c r="I74">
        <v>0.27091659603623952</v>
      </c>
      <c r="J74">
        <v>0.2010489437306579</v>
      </c>
      <c r="P74" s="5" t="s">
        <v>17</v>
      </c>
      <c r="Q74">
        <v>2.511268641398877</v>
      </c>
      <c r="R74">
        <v>5.012886036049645</v>
      </c>
    </row>
    <row r="75" spans="1:18" x14ac:dyDescent="0.25">
      <c r="A75" s="64" t="s">
        <v>18</v>
      </c>
      <c r="B75">
        <v>5.1286510156387353</v>
      </c>
      <c r="C75">
        <v>4.2329456861977244</v>
      </c>
      <c r="H75" s="5" t="s">
        <v>19</v>
      </c>
      <c r="I75">
        <v>0.19231752475223959</v>
      </c>
      <c r="J75">
        <v>0.11795633362393131</v>
      </c>
      <c r="P75" s="5" t="s">
        <v>20</v>
      </c>
      <c r="Q75">
        <v>15.202162722580271</v>
      </c>
      <c r="R75">
        <v>43.204242201431377</v>
      </c>
    </row>
    <row r="76" spans="1:18" x14ac:dyDescent="0.25">
      <c r="A76" s="64" t="s">
        <v>21</v>
      </c>
      <c r="B76">
        <v>6.4723271525127783</v>
      </c>
      <c r="C76">
        <v>3.4358775334810541</v>
      </c>
      <c r="H76" s="5" t="s">
        <v>22</v>
      </c>
      <c r="I76">
        <v>0.25031620103866092</v>
      </c>
      <c r="J76">
        <v>0.20268021823951621</v>
      </c>
    </row>
    <row r="77" spans="1:18" x14ac:dyDescent="0.25">
      <c r="H77" s="5" t="s">
        <v>23</v>
      </c>
      <c r="I77">
        <v>0.20247500808735289</v>
      </c>
      <c r="J77">
        <v>0.15880016585364759</v>
      </c>
    </row>
    <row r="78" spans="1:18" x14ac:dyDescent="0.25">
      <c r="H78" s="5" t="s">
        <v>24</v>
      </c>
      <c r="I78">
        <v>0.18937534741841999</v>
      </c>
      <c r="J78">
        <v>0.1537850810219441</v>
      </c>
      <c r="P78" s="5" t="s">
        <v>25</v>
      </c>
      <c r="Q78">
        <v>264.20609658796201</v>
      </c>
    </row>
    <row r="79" spans="1:18" x14ac:dyDescent="0.25">
      <c r="H79" s="5" t="s">
        <v>26</v>
      </c>
      <c r="I79">
        <v>0.12053394043389801</v>
      </c>
      <c r="J79">
        <v>0.12662038133438949</v>
      </c>
    </row>
    <row r="80" spans="1:18" x14ac:dyDescent="0.25">
      <c r="H80" s="5" t="s">
        <v>27</v>
      </c>
      <c r="I80">
        <v>0.25218618251871983</v>
      </c>
      <c r="J80">
        <v>0.2130663326190374</v>
      </c>
    </row>
    <row r="84" spans="1:18" x14ac:dyDescent="0.25">
      <c r="B84" s="64" t="s">
        <v>43</v>
      </c>
      <c r="H84" s="64" t="s">
        <v>45</v>
      </c>
      <c r="P84" s="64" t="s">
        <v>44</v>
      </c>
    </row>
    <row r="85" spans="1:18" x14ac:dyDescent="0.25">
      <c r="A85" s="64"/>
      <c r="B85" s="64" t="s">
        <v>9</v>
      </c>
      <c r="C85" s="64" t="s">
        <v>5</v>
      </c>
      <c r="H85" s="5"/>
      <c r="I85" s="5" t="s">
        <v>10</v>
      </c>
      <c r="J85" s="5" t="s">
        <v>11</v>
      </c>
      <c r="P85" s="5"/>
      <c r="Q85" s="5" t="s">
        <v>10</v>
      </c>
      <c r="R85" s="5" t="s">
        <v>11</v>
      </c>
    </row>
    <row r="86" spans="1:18" x14ac:dyDescent="0.25">
      <c r="A86" s="64" t="s">
        <v>12</v>
      </c>
      <c r="B86">
        <v>8.7830890758937787</v>
      </c>
      <c r="C86">
        <v>14.816086788182711</v>
      </c>
      <c r="H86" s="5" t="s">
        <v>13</v>
      </c>
      <c r="I86">
        <v>0.99327478126113478</v>
      </c>
      <c r="J86">
        <v>0.9912739844654227</v>
      </c>
      <c r="P86" s="5" t="s">
        <v>14</v>
      </c>
      <c r="Q86">
        <v>-0.37388152822697579</v>
      </c>
      <c r="R86">
        <v>1.647832982217424</v>
      </c>
    </row>
    <row r="87" spans="1:18" x14ac:dyDescent="0.25">
      <c r="A87" s="64" t="s">
        <v>15</v>
      </c>
      <c r="B87">
        <v>56.240018539521458</v>
      </c>
      <c r="C87">
        <v>67.48141421120387</v>
      </c>
      <c r="H87" s="5" t="s">
        <v>16</v>
      </c>
      <c r="I87">
        <v>0.99909172996249784</v>
      </c>
      <c r="J87">
        <v>0.99611967778306731</v>
      </c>
      <c r="P87" s="5" t="s">
        <v>17</v>
      </c>
      <c r="Q87">
        <v>10.158921396926811</v>
      </c>
      <c r="R87">
        <v>17.175173635336481</v>
      </c>
    </row>
    <row r="88" spans="1:18" x14ac:dyDescent="0.25">
      <c r="A88" s="64" t="s">
        <v>18</v>
      </c>
      <c r="B88">
        <v>11.546059782866619</v>
      </c>
      <c r="C88">
        <v>22.663649672469589</v>
      </c>
      <c r="H88" s="5" t="s">
        <v>19</v>
      </c>
      <c r="I88">
        <v>0.99259762046123967</v>
      </c>
      <c r="J88">
        <v>0.97875394532896809</v>
      </c>
      <c r="P88" s="5" t="s">
        <v>20</v>
      </c>
      <c r="Q88">
        <v>60.427546867362203</v>
      </c>
      <c r="R88">
        <v>94.790645401497329</v>
      </c>
    </row>
    <row r="89" spans="1:18" x14ac:dyDescent="0.25">
      <c r="A89" s="64" t="s">
        <v>21</v>
      </c>
      <c r="B89">
        <v>13.01978830093166</v>
      </c>
      <c r="C89">
        <v>6.2375665214787954</v>
      </c>
      <c r="H89" s="5" t="s">
        <v>22</v>
      </c>
      <c r="I89">
        <v>0.98624302945211284</v>
      </c>
      <c r="J89">
        <v>0.98312539652981046</v>
      </c>
    </row>
    <row r="90" spans="1:18" x14ac:dyDescent="0.25">
      <c r="H90" s="5" t="s">
        <v>23</v>
      </c>
      <c r="I90">
        <v>0.94844544046589563</v>
      </c>
      <c r="J90">
        <v>0.9970475219389725</v>
      </c>
    </row>
    <row r="91" spans="1:18" x14ac:dyDescent="0.25">
      <c r="H91" s="5" t="s">
        <v>24</v>
      </c>
      <c r="I91">
        <v>0.98522787729777983</v>
      </c>
      <c r="J91">
        <v>0.93604614712403356</v>
      </c>
      <c r="P91" s="5" t="s">
        <v>25</v>
      </c>
      <c r="Q91">
        <v>2110.1307514437372</v>
      </c>
    </row>
    <row r="92" spans="1:18" x14ac:dyDescent="0.25">
      <c r="H92" s="5" t="s">
        <v>26</v>
      </c>
      <c r="I92">
        <v>0.981228571541779</v>
      </c>
      <c r="J92">
        <v>0.93427326703769298</v>
      </c>
    </row>
    <row r="93" spans="1:18" x14ac:dyDescent="0.25">
      <c r="H93" s="5" t="s">
        <v>27</v>
      </c>
      <c r="I93">
        <v>0.99668760191938721</v>
      </c>
      <c r="J93">
        <v>0.99662385595688818</v>
      </c>
    </row>
    <row r="97" spans="1:18" x14ac:dyDescent="0.25">
      <c r="B97" s="64" t="s">
        <v>46</v>
      </c>
      <c r="H97" s="64" t="s">
        <v>47</v>
      </c>
      <c r="P97" s="64" t="s">
        <v>48</v>
      </c>
    </row>
    <row r="98" spans="1:18" x14ac:dyDescent="0.25">
      <c r="A98" s="64"/>
      <c r="B98" s="64" t="s">
        <v>9</v>
      </c>
      <c r="C98" s="64" t="s">
        <v>5</v>
      </c>
      <c r="H98" s="5"/>
      <c r="I98" s="5" t="s">
        <v>10</v>
      </c>
      <c r="J98" s="5" t="s">
        <v>11</v>
      </c>
      <c r="P98" s="5"/>
      <c r="Q98" s="5" t="s">
        <v>10</v>
      </c>
      <c r="R98" s="5" t="s">
        <v>11</v>
      </c>
    </row>
    <row r="99" spans="1:18" x14ac:dyDescent="0.25">
      <c r="A99" s="64" t="s">
        <v>12</v>
      </c>
      <c r="B99">
        <v>4.928521090662028</v>
      </c>
      <c r="C99">
        <v>3.4743875941587179</v>
      </c>
      <c r="H99" s="5" t="s">
        <v>13</v>
      </c>
      <c r="I99">
        <v>0.20129782428127199</v>
      </c>
      <c r="J99">
        <v>0.15362512140428861</v>
      </c>
      <c r="P99" s="5" t="s">
        <v>14</v>
      </c>
      <c r="Q99">
        <v>-0.34907898994168229</v>
      </c>
      <c r="R99">
        <v>0.74144049624150898</v>
      </c>
    </row>
    <row r="100" spans="1:18" x14ac:dyDescent="0.25">
      <c r="A100" s="64" t="s">
        <v>15</v>
      </c>
      <c r="B100">
        <v>27.068298197746451</v>
      </c>
      <c r="C100">
        <v>16.26565467357381</v>
      </c>
      <c r="H100" s="5" t="s">
        <v>16</v>
      </c>
      <c r="I100">
        <v>0.1755647836646872</v>
      </c>
      <c r="J100">
        <v>0.15396494490737311</v>
      </c>
      <c r="P100" s="5" t="s">
        <v>17</v>
      </c>
      <c r="Q100">
        <v>7.229398058145609</v>
      </c>
      <c r="R100">
        <v>11.936163105145191</v>
      </c>
    </row>
    <row r="101" spans="1:18" x14ac:dyDescent="0.25">
      <c r="A101" s="64" t="s">
        <v>18</v>
      </c>
      <c r="B101">
        <v>4.4783539166351627</v>
      </c>
      <c r="C101">
        <v>12.45717974948688</v>
      </c>
      <c r="H101" s="5" t="s">
        <v>19</v>
      </c>
      <c r="I101">
        <v>7.8644158054657576E-2</v>
      </c>
      <c r="J101">
        <v>9.568211685965626E-2</v>
      </c>
      <c r="P101" s="5" t="s">
        <v>20</v>
      </c>
      <c r="Q101">
        <v>34.974811577142127</v>
      </c>
      <c r="R101">
        <v>50.661500916813047</v>
      </c>
    </row>
    <row r="102" spans="1:18" x14ac:dyDescent="0.25">
      <c r="A102" s="64" t="s">
        <v>21</v>
      </c>
      <c r="B102">
        <v>7.1147541488702979</v>
      </c>
      <c r="C102">
        <v>4.7886924359150171</v>
      </c>
      <c r="H102" s="5" t="s">
        <v>22</v>
      </c>
      <c r="I102">
        <v>0.14653779473878259</v>
      </c>
      <c r="J102">
        <v>0.1102330388126752</v>
      </c>
    </row>
    <row r="103" spans="1:18" x14ac:dyDescent="0.25">
      <c r="H103" s="5" t="s">
        <v>23</v>
      </c>
      <c r="I103">
        <v>0.17265231067907569</v>
      </c>
      <c r="J103">
        <v>0.12480837092641781</v>
      </c>
    </row>
    <row r="104" spans="1:18" x14ac:dyDescent="0.25">
      <c r="H104" s="5" t="s">
        <v>24</v>
      </c>
      <c r="I104">
        <v>0.19765700564580649</v>
      </c>
      <c r="J104">
        <v>0.14670305859066721</v>
      </c>
      <c r="P104" s="5" t="s">
        <v>25</v>
      </c>
      <c r="Q104">
        <v>822.66112230882845</v>
      </c>
    </row>
    <row r="105" spans="1:18" x14ac:dyDescent="0.25">
      <c r="H105" s="5" t="s">
        <v>26</v>
      </c>
      <c r="I105">
        <v>0.21326905819510911</v>
      </c>
      <c r="J105">
        <v>0.14290958564319739</v>
      </c>
    </row>
    <row r="106" spans="1:18" x14ac:dyDescent="0.25">
      <c r="H106" s="5" t="s">
        <v>27</v>
      </c>
      <c r="I106">
        <v>0.17106182202377301</v>
      </c>
      <c r="J106">
        <v>0.14483381731551609</v>
      </c>
    </row>
    <row r="110" spans="1:18" x14ac:dyDescent="0.25">
      <c r="B110" s="64" t="s">
        <v>49</v>
      </c>
      <c r="H110" s="64" t="s">
        <v>50</v>
      </c>
      <c r="P110" s="64" t="s">
        <v>51</v>
      </c>
    </row>
    <row r="111" spans="1:18" x14ac:dyDescent="0.25">
      <c r="A111" s="64"/>
      <c r="B111" s="64" t="s">
        <v>9</v>
      </c>
      <c r="C111" s="64" t="s">
        <v>5</v>
      </c>
      <c r="H111" s="5"/>
      <c r="I111" s="5" t="s">
        <v>10</v>
      </c>
      <c r="J111" s="5" t="s">
        <v>11</v>
      </c>
      <c r="P111" s="5"/>
      <c r="Q111" s="5" t="s">
        <v>10</v>
      </c>
      <c r="R111" s="5" t="s">
        <v>11</v>
      </c>
    </row>
    <row r="112" spans="1:18" x14ac:dyDescent="0.25">
      <c r="A112" s="64" t="s">
        <v>12</v>
      </c>
      <c r="B112">
        <v>5.6807372253494206</v>
      </c>
      <c r="C112">
        <v>4.5767375246257247</v>
      </c>
      <c r="H112" s="5" t="s">
        <v>13</v>
      </c>
      <c r="I112">
        <v>8.1649257193656205E-2</v>
      </c>
      <c r="J112">
        <v>0.1068888573468072</v>
      </c>
      <c r="P112" s="5" t="s">
        <v>14</v>
      </c>
      <c r="Q112">
        <v>15.899580777386349</v>
      </c>
      <c r="R112">
        <v>51.757997434344311</v>
      </c>
    </row>
    <row r="113" spans="1:18" x14ac:dyDescent="0.25">
      <c r="A113" s="64" t="s">
        <v>15</v>
      </c>
      <c r="B113">
        <v>36.576892076819888</v>
      </c>
      <c r="C113">
        <v>20.589632481342349</v>
      </c>
      <c r="H113" s="5" t="s">
        <v>16</v>
      </c>
      <c r="I113">
        <v>8.6413673640210034E-2</v>
      </c>
      <c r="J113">
        <v>0.1206855486741258</v>
      </c>
      <c r="P113" s="5" t="s">
        <v>17</v>
      </c>
      <c r="Q113">
        <v>17.089175934852239</v>
      </c>
      <c r="R113">
        <v>41.569867395055411</v>
      </c>
    </row>
    <row r="114" spans="1:18" x14ac:dyDescent="0.25">
      <c r="A114" s="64" t="s">
        <v>18</v>
      </c>
      <c r="B114">
        <v>19.128736681880721</v>
      </c>
      <c r="C114">
        <v>30.44331188056373</v>
      </c>
      <c r="H114" s="5" t="s">
        <v>19</v>
      </c>
      <c r="I114">
        <v>0.1043375907492898</v>
      </c>
      <c r="J114">
        <v>0.20620161205014531</v>
      </c>
      <c r="P114" s="5" t="s">
        <v>20</v>
      </c>
      <c r="Q114">
        <v>44.934371396284433</v>
      </c>
      <c r="R114">
        <v>131.75906501833759</v>
      </c>
    </row>
    <row r="115" spans="1:18" x14ac:dyDescent="0.25">
      <c r="A115" s="64" t="s">
        <v>21</v>
      </c>
      <c r="B115">
        <v>27.704213121219841</v>
      </c>
      <c r="C115">
        <v>33.71183915307931</v>
      </c>
      <c r="H115" s="5" t="s">
        <v>22</v>
      </c>
      <c r="I115">
        <v>7.2956268987627054E-2</v>
      </c>
      <c r="J115">
        <v>0.1399166778820044</v>
      </c>
    </row>
    <row r="116" spans="1:18" x14ac:dyDescent="0.25">
      <c r="H116" s="5" t="s">
        <v>23</v>
      </c>
      <c r="I116">
        <v>0.1196211083761065</v>
      </c>
      <c r="J116">
        <v>0.14401004490939051</v>
      </c>
    </row>
    <row r="117" spans="1:18" x14ac:dyDescent="0.25">
      <c r="H117" s="5" t="s">
        <v>24</v>
      </c>
      <c r="I117">
        <v>0.15432677806541489</v>
      </c>
      <c r="J117">
        <v>0.15279884637023269</v>
      </c>
      <c r="P117" s="5" t="s">
        <v>25</v>
      </c>
      <c r="Q117">
        <v>1765.262258178821</v>
      </c>
    </row>
    <row r="118" spans="1:18" x14ac:dyDescent="0.25">
      <c r="H118" s="5" t="s">
        <v>26</v>
      </c>
      <c r="I118">
        <v>0.31172828797498903</v>
      </c>
      <c r="J118">
        <v>0.19427603256163131</v>
      </c>
    </row>
    <row r="119" spans="1:18" x14ac:dyDescent="0.25">
      <c r="H119" s="5" t="s">
        <v>27</v>
      </c>
      <c r="I119">
        <v>0.10496341912382361</v>
      </c>
      <c r="J119">
        <v>0.28169563821747351</v>
      </c>
    </row>
    <row r="144" spans="2:2" x14ac:dyDescent="0.25">
      <c r="B144" s="64" t="s">
        <v>159</v>
      </c>
    </row>
    <row r="145" spans="1:25" x14ac:dyDescent="0.25">
      <c r="A145" s="64"/>
      <c r="B145" s="64" t="s">
        <v>9</v>
      </c>
      <c r="C145" s="64" t="s">
        <v>5</v>
      </c>
    </row>
    <row r="146" spans="1:25" x14ac:dyDescent="0.25">
      <c r="A146" s="64" t="s">
        <v>12</v>
      </c>
      <c r="B146">
        <v>13.708284549876961</v>
      </c>
      <c r="C146">
        <v>10.22007878820367</v>
      </c>
    </row>
    <row r="147" spans="1:25" x14ac:dyDescent="0.25">
      <c r="A147" s="64" t="s">
        <v>15</v>
      </c>
      <c r="B147">
        <v>18.236652524447742</v>
      </c>
      <c r="C147">
        <v>12.183722738685381</v>
      </c>
    </row>
    <row r="148" spans="1:25" x14ac:dyDescent="0.25">
      <c r="A148" s="64" t="s">
        <v>18</v>
      </c>
      <c r="B148">
        <v>5.0534277676790893</v>
      </c>
      <c r="C148">
        <v>6.026993391463602</v>
      </c>
    </row>
    <row r="149" spans="1:25" x14ac:dyDescent="0.25">
      <c r="A149" s="64" t="s">
        <v>21</v>
      </c>
      <c r="B149">
        <v>6.1176097711502608</v>
      </c>
      <c r="C149">
        <v>42.071376432291387</v>
      </c>
    </row>
    <row r="151" spans="1:25" x14ac:dyDescent="0.25">
      <c r="A151" s="64" t="s">
        <v>52</v>
      </c>
    </row>
    <row r="154" spans="1:25" x14ac:dyDescent="0.25">
      <c r="A154" t="s">
        <v>53</v>
      </c>
      <c r="H154" t="s">
        <v>54</v>
      </c>
      <c r="O154" t="s">
        <v>55</v>
      </c>
    </row>
    <row r="155" spans="1:25" x14ac:dyDescent="0.25">
      <c r="A155" t="s">
        <v>56</v>
      </c>
      <c r="H155" t="s">
        <v>57</v>
      </c>
      <c r="O155" t="s">
        <v>57</v>
      </c>
    </row>
    <row r="158" spans="1:25" x14ac:dyDescent="0.25">
      <c r="A158" s="64" t="s">
        <v>58</v>
      </c>
      <c r="H158" s="64" t="s">
        <v>58</v>
      </c>
      <c r="O158" s="64" t="s">
        <v>58</v>
      </c>
      <c r="W158" s="64" t="s">
        <v>59</v>
      </c>
    </row>
    <row r="159" spans="1:25" x14ac:dyDescent="0.25">
      <c r="A159" s="6"/>
      <c r="B159" s="6" t="s">
        <v>10</v>
      </c>
      <c r="C159" s="6" t="s">
        <v>60</v>
      </c>
      <c r="D159" s="6" t="s">
        <v>61</v>
      </c>
      <c r="H159" s="6"/>
      <c r="I159" s="6" t="s">
        <v>11</v>
      </c>
      <c r="J159" s="6" t="s">
        <v>62</v>
      </c>
      <c r="K159" s="6" t="s">
        <v>63</v>
      </c>
      <c r="O159" s="6"/>
      <c r="P159" s="6" t="s">
        <v>10</v>
      </c>
      <c r="Q159" s="6" t="s">
        <v>11</v>
      </c>
      <c r="W159" s="6"/>
      <c r="X159" s="6" t="s">
        <v>10</v>
      </c>
      <c r="Y159" s="6" t="s">
        <v>11</v>
      </c>
    </row>
    <row r="160" spans="1:25" x14ac:dyDescent="0.25">
      <c r="A160" s="6" t="s">
        <v>12</v>
      </c>
      <c r="B160">
        <v>9.1071128623936112E-2</v>
      </c>
      <c r="C160">
        <v>-6.4271715539133231E-2</v>
      </c>
      <c r="D160">
        <v>-7.0044563507551671E-2</v>
      </c>
      <c r="H160" s="6" t="s">
        <v>64</v>
      </c>
      <c r="I160">
        <v>6.4461036494633542E-2</v>
      </c>
      <c r="J160">
        <v>6.8688154158681389E-2</v>
      </c>
      <c r="K160">
        <v>7.9513628801175434E-2</v>
      </c>
      <c r="O160" s="6" t="s">
        <v>65</v>
      </c>
      <c r="P160">
        <v>-0.26847310670499708</v>
      </c>
      <c r="Q160">
        <v>-9.1760059232765007E-2</v>
      </c>
      <c r="W160" s="6" t="s">
        <v>13</v>
      </c>
      <c r="X160">
        <v>2.185683876198545E-2</v>
      </c>
      <c r="Y160">
        <v>4.8101509333715507E-2</v>
      </c>
    </row>
    <row r="161" spans="1:25" x14ac:dyDescent="0.25">
      <c r="A161" s="6" t="s">
        <v>15</v>
      </c>
      <c r="B161">
        <v>8.9328058573585792E-2</v>
      </c>
      <c r="C161">
        <v>3.324738576191665E-3</v>
      </c>
      <c r="D161">
        <v>-3.4829134912385288E-3</v>
      </c>
      <c r="H161" s="6" t="s">
        <v>66</v>
      </c>
      <c r="I161">
        <v>-9.410586246031781E-2</v>
      </c>
      <c r="J161">
        <v>-0.1096761261882605</v>
      </c>
      <c r="K161">
        <v>-0.12430706997511171</v>
      </c>
      <c r="O161" s="6" t="s">
        <v>67</v>
      </c>
      <c r="P161">
        <v>7.652499997591182E-2</v>
      </c>
      <c r="Q161">
        <v>5.8745887908767613E-2</v>
      </c>
      <c r="W161" s="6" t="s">
        <v>16</v>
      </c>
      <c r="X161">
        <v>3.820722707522186E-2</v>
      </c>
      <c r="Y161">
        <v>9.9047082358648779E-3</v>
      </c>
    </row>
    <row r="162" spans="1:25" x14ac:dyDescent="0.25">
      <c r="A162" s="6" t="s">
        <v>18</v>
      </c>
      <c r="B162">
        <v>2.5196824845593602E-2</v>
      </c>
      <c r="C162">
        <v>2.5921266558394291E-2</v>
      </c>
      <c r="D162">
        <v>1.3019693639486419E-2</v>
      </c>
      <c r="H162" s="6" t="s">
        <v>68</v>
      </c>
      <c r="I162">
        <v>8.1639452132605903E-3</v>
      </c>
      <c r="J162">
        <v>-4.9370711717259458E-2</v>
      </c>
      <c r="K162">
        <v>-6.0887593908849333E-2</v>
      </c>
      <c r="O162" s="6" t="s">
        <v>69</v>
      </c>
      <c r="P162">
        <v>3.7981574337145059E-2</v>
      </c>
      <c r="Q162">
        <v>5.4240601886396307E-4</v>
      </c>
      <c r="W162" s="6" t="s">
        <v>19</v>
      </c>
      <c r="X162">
        <v>5.6052046015889541E-2</v>
      </c>
      <c r="Y162">
        <v>8.317677898874952E-2</v>
      </c>
    </row>
    <row r="163" spans="1:25" x14ac:dyDescent="0.25">
      <c r="A163" s="6" t="s">
        <v>21</v>
      </c>
      <c r="B163">
        <v>-0.24303662632233969</v>
      </c>
      <c r="C163">
        <v>0.13299993462003151</v>
      </c>
      <c r="D163">
        <v>0.1051503271619445</v>
      </c>
      <c r="H163" s="6" t="s">
        <v>70</v>
      </c>
      <c r="I163">
        <v>-7.9402497418583795E-2</v>
      </c>
      <c r="J163">
        <v>5.4066320664292879E-2</v>
      </c>
      <c r="K163">
        <v>3.5476849532027212E-2</v>
      </c>
      <c r="O163" s="6" t="s">
        <v>71</v>
      </c>
      <c r="P163">
        <v>4.7807421695360293E-2</v>
      </c>
      <c r="Q163">
        <v>-6.3197702706448408E-2</v>
      </c>
      <c r="W163" s="6" t="s">
        <v>22</v>
      </c>
      <c r="X163">
        <v>8.7459395118024183E-2</v>
      </c>
      <c r="Y163">
        <v>8.7967058236162021E-2</v>
      </c>
    </row>
    <row r="164" spans="1:25" x14ac:dyDescent="0.25">
      <c r="W164" s="6" t="s">
        <v>23</v>
      </c>
      <c r="X164">
        <v>7.5908547335166443E-2</v>
      </c>
      <c r="Y164">
        <v>0.1137446462568753</v>
      </c>
    </row>
    <row r="165" spans="1:25" x14ac:dyDescent="0.25">
      <c r="W165" s="6" t="s">
        <v>24</v>
      </c>
      <c r="X165">
        <v>6.5746393480160384E-2</v>
      </c>
      <c r="Y165">
        <v>-1.8608470803457691E-2</v>
      </c>
    </row>
    <row r="166" spans="1:25" x14ac:dyDescent="0.25">
      <c r="A166" s="64" t="s">
        <v>72</v>
      </c>
      <c r="H166" s="64" t="s">
        <v>72</v>
      </c>
      <c r="O166" s="64" t="s">
        <v>72</v>
      </c>
      <c r="W166" s="6" t="s">
        <v>26</v>
      </c>
      <c r="X166">
        <v>7.2853945595016747E-2</v>
      </c>
      <c r="Y166">
        <v>0.1004627382306524</v>
      </c>
    </row>
    <row r="167" spans="1:25" x14ac:dyDescent="0.25">
      <c r="A167" s="6"/>
      <c r="B167" s="6" t="s">
        <v>10</v>
      </c>
      <c r="C167" s="6" t="s">
        <v>60</v>
      </c>
      <c r="D167" s="6" t="s">
        <v>61</v>
      </c>
      <c r="H167" s="6"/>
      <c r="I167" s="6" t="s">
        <v>11</v>
      </c>
      <c r="J167" s="6" t="s">
        <v>62</v>
      </c>
      <c r="K167" s="6" t="s">
        <v>63</v>
      </c>
      <c r="O167" s="6"/>
      <c r="P167" s="6" t="s">
        <v>10</v>
      </c>
      <c r="Q167" s="6" t="s">
        <v>11</v>
      </c>
      <c r="W167" s="6" t="s">
        <v>27</v>
      </c>
      <c r="X167">
        <v>-0.25803294731886223</v>
      </c>
      <c r="Y167">
        <v>-8.1052637478156997E-2</v>
      </c>
    </row>
    <row r="168" spans="1:25" x14ac:dyDescent="0.25">
      <c r="A168" s="6" t="s">
        <v>12</v>
      </c>
      <c r="B168">
        <v>0.2773794305898053</v>
      </c>
      <c r="C168">
        <v>0.19291170209532679</v>
      </c>
      <c r="D168">
        <v>0.25183919142239591</v>
      </c>
      <c r="H168" s="6" t="s">
        <v>64</v>
      </c>
      <c r="I168">
        <v>0.46555618436440099</v>
      </c>
      <c r="J168">
        <v>0.55380538897383658</v>
      </c>
      <c r="K168">
        <v>0.4726483965725885</v>
      </c>
      <c r="O168" s="6" t="s">
        <v>65</v>
      </c>
      <c r="P168">
        <v>0.68587844608283377</v>
      </c>
      <c r="Q168">
        <v>0.55481121215248874</v>
      </c>
    </row>
    <row r="169" spans="1:25" x14ac:dyDescent="0.25">
      <c r="A169" s="6" t="s">
        <v>15</v>
      </c>
      <c r="B169">
        <v>0.28468584878770209</v>
      </c>
      <c r="C169">
        <v>0.23128144308977569</v>
      </c>
      <c r="D169">
        <v>0.34326954656498382</v>
      </c>
      <c r="H169" s="6" t="s">
        <v>66</v>
      </c>
      <c r="I169">
        <v>0.58471996489620848</v>
      </c>
      <c r="J169">
        <v>0.59004622834053477</v>
      </c>
      <c r="K169">
        <v>0.49555295471839672</v>
      </c>
      <c r="O169" s="6" t="s">
        <v>67</v>
      </c>
      <c r="P169">
        <v>0.65090666865774782</v>
      </c>
      <c r="Q169">
        <v>0.49628357197316481</v>
      </c>
    </row>
    <row r="170" spans="1:25" x14ac:dyDescent="0.25">
      <c r="A170" s="6" t="s">
        <v>18</v>
      </c>
      <c r="B170">
        <v>0.35588972803727709</v>
      </c>
      <c r="C170">
        <v>0.19165000390866291</v>
      </c>
      <c r="D170">
        <v>0.12079359508846051</v>
      </c>
      <c r="H170" s="6" t="s">
        <v>68</v>
      </c>
      <c r="I170">
        <v>0.28686102770013361</v>
      </c>
      <c r="J170">
        <v>0.34827345425868861</v>
      </c>
      <c r="K170">
        <v>0.26790548719877277</v>
      </c>
      <c r="O170" s="6" t="s">
        <v>69</v>
      </c>
      <c r="P170">
        <v>0.2360286891466114</v>
      </c>
      <c r="Q170">
        <v>0.31918467760689101</v>
      </c>
      <c r="W170" s="64" t="s">
        <v>73</v>
      </c>
    </row>
    <row r="171" spans="1:25" x14ac:dyDescent="0.25">
      <c r="A171" s="6" t="s">
        <v>21</v>
      </c>
      <c r="B171">
        <v>0.2203784427559829</v>
      </c>
      <c r="C171">
        <v>0.19780110359219749</v>
      </c>
      <c r="D171">
        <v>0.27184489730997308</v>
      </c>
      <c r="H171" s="6" t="s">
        <v>70</v>
      </c>
      <c r="I171">
        <v>0.4227085700321917</v>
      </c>
      <c r="J171">
        <v>0.42546345982598832</v>
      </c>
      <c r="K171">
        <v>0.34265096496910857</v>
      </c>
      <c r="O171" s="6" t="s">
        <v>71</v>
      </c>
      <c r="P171">
        <v>0.61926922605690948</v>
      </c>
      <c r="Q171">
        <v>0.33473183201639339</v>
      </c>
      <c r="W171" s="6"/>
      <c r="X171" s="6" t="s">
        <v>10</v>
      </c>
      <c r="Y171" s="6" t="s">
        <v>11</v>
      </c>
    </row>
    <row r="172" spans="1:25" x14ac:dyDescent="0.25">
      <c r="W172" s="6" t="s">
        <v>13</v>
      </c>
      <c r="X172">
        <v>0.29549160678658248</v>
      </c>
      <c r="Y172">
        <v>0.29327418931773619</v>
      </c>
    </row>
    <row r="173" spans="1:25" x14ac:dyDescent="0.25">
      <c r="W173" s="6" t="s">
        <v>16</v>
      </c>
      <c r="X173">
        <v>0.23104586581753289</v>
      </c>
      <c r="Y173">
        <v>0.20671223683849951</v>
      </c>
    </row>
    <row r="174" spans="1:25" x14ac:dyDescent="0.25">
      <c r="A174" s="64" t="s">
        <v>74</v>
      </c>
      <c r="H174" s="64" t="s">
        <v>74</v>
      </c>
      <c r="O174" s="64" t="s">
        <v>74</v>
      </c>
      <c r="W174" s="6" t="s">
        <v>19</v>
      </c>
      <c r="X174">
        <v>0.61140677857744741</v>
      </c>
      <c r="Y174">
        <v>0.29888017055549659</v>
      </c>
    </row>
    <row r="175" spans="1:25" x14ac:dyDescent="0.25">
      <c r="A175" s="6"/>
      <c r="B175" s="6" t="s">
        <v>10</v>
      </c>
      <c r="C175" s="6" t="s">
        <v>60</v>
      </c>
      <c r="D175" s="6" t="s">
        <v>61</v>
      </c>
      <c r="H175" s="6"/>
      <c r="I175" s="6" t="s">
        <v>11</v>
      </c>
      <c r="J175" s="6" t="s">
        <v>62</v>
      </c>
      <c r="K175" s="6" t="s">
        <v>63</v>
      </c>
      <c r="O175" s="6"/>
      <c r="P175" s="6" t="s">
        <v>10</v>
      </c>
      <c r="Q175" s="6" t="s">
        <v>11</v>
      </c>
      <c r="W175" s="6" t="s">
        <v>22</v>
      </c>
      <c r="X175">
        <v>0.64104708825649237</v>
      </c>
      <c r="Y175">
        <v>0.48579122124067481</v>
      </c>
    </row>
    <row r="176" spans="1:25" x14ac:dyDescent="0.25">
      <c r="A176" s="6" t="s">
        <v>12</v>
      </c>
      <c r="B176">
        <v>-0.24564337109924911</v>
      </c>
      <c r="C176">
        <v>3.9824052299868927E-2</v>
      </c>
      <c r="D176">
        <v>7.0343328905185763E-3</v>
      </c>
      <c r="H176" s="6" t="s">
        <v>64</v>
      </c>
      <c r="I176">
        <v>0.35567047589270168</v>
      </c>
      <c r="J176">
        <v>0.64304808914100919</v>
      </c>
      <c r="K176">
        <v>0.58281562802005948</v>
      </c>
      <c r="O176" s="6" t="s">
        <v>65</v>
      </c>
      <c r="P176">
        <v>-2.6792902536182679E-2</v>
      </c>
      <c r="Q176">
        <v>3.500429881635273E-4</v>
      </c>
      <c r="W176" s="6" t="s">
        <v>23</v>
      </c>
      <c r="X176">
        <v>0.37798051669675209</v>
      </c>
      <c r="Y176">
        <v>0.25338896594160509</v>
      </c>
    </row>
    <row r="177" spans="1:25" x14ac:dyDescent="0.25">
      <c r="A177" s="6" t="s">
        <v>15</v>
      </c>
      <c r="B177">
        <v>-0.1280466797058549</v>
      </c>
      <c r="C177">
        <v>8.1389219607586771E-2</v>
      </c>
      <c r="D177">
        <v>6.324747571777313E-2</v>
      </c>
      <c r="H177" s="6" t="s">
        <v>66</v>
      </c>
      <c r="I177">
        <v>6.6788765267906504E-3</v>
      </c>
      <c r="J177">
        <v>0.51026571257342412</v>
      </c>
      <c r="K177">
        <v>0.43901678028207147</v>
      </c>
      <c r="O177" s="6" t="s">
        <v>67</v>
      </c>
      <c r="P177">
        <v>0.29277043667328517</v>
      </c>
      <c r="Q177">
        <v>0.36011150047391299</v>
      </c>
      <c r="W177" s="6" t="s">
        <v>24</v>
      </c>
      <c r="X177">
        <v>5.2597689490483789E-2</v>
      </c>
      <c r="Y177">
        <v>3.6072409627461048E-2</v>
      </c>
    </row>
    <row r="178" spans="1:25" x14ac:dyDescent="0.25">
      <c r="A178" s="6" t="s">
        <v>18</v>
      </c>
      <c r="B178">
        <v>-4.174036731827762E-2</v>
      </c>
      <c r="C178">
        <v>0.44453201790463909</v>
      </c>
      <c r="D178">
        <v>0.29965789853310448</v>
      </c>
      <c r="H178" s="6" t="s">
        <v>68</v>
      </c>
      <c r="I178">
        <v>1.8307597961938059E-2</v>
      </c>
      <c r="J178">
        <v>0.48787254796477919</v>
      </c>
      <c r="K178">
        <v>0.44974139027346149</v>
      </c>
      <c r="O178" s="6" t="s">
        <v>69</v>
      </c>
      <c r="P178">
        <v>0.38630391084124249</v>
      </c>
      <c r="Q178">
        <v>0.125269069894757</v>
      </c>
      <c r="W178" s="6" t="s">
        <v>26</v>
      </c>
      <c r="X178">
        <v>0.61492844758593812</v>
      </c>
      <c r="Y178">
        <v>0.4561389413360476</v>
      </c>
    </row>
    <row r="179" spans="1:25" x14ac:dyDescent="0.25">
      <c r="A179" s="6" t="s">
        <v>21</v>
      </c>
      <c r="B179">
        <v>0.39187315417205021</v>
      </c>
      <c r="C179">
        <v>0.46707122234075349</v>
      </c>
      <c r="D179">
        <v>0.35181075603463741</v>
      </c>
      <c r="H179" s="6" t="s">
        <v>70</v>
      </c>
      <c r="I179">
        <v>-0.43370222766406419</v>
      </c>
      <c r="J179">
        <v>-0.20420315192870661</v>
      </c>
      <c r="K179">
        <v>-0.27275692229623433</v>
      </c>
      <c r="O179" s="6" t="s">
        <v>71</v>
      </c>
      <c r="P179">
        <v>-4.9100381447873258E-2</v>
      </c>
      <c r="Q179">
        <v>8.8044768293150596E-3</v>
      </c>
      <c r="W179" s="6" t="s">
        <v>27</v>
      </c>
      <c r="X179">
        <v>0.69955617331048703</v>
      </c>
      <c r="Y179">
        <v>0.56930739896802762</v>
      </c>
    </row>
    <row r="182" spans="1:25" x14ac:dyDescent="0.25">
      <c r="A182" s="64" t="s">
        <v>76</v>
      </c>
      <c r="H182" s="64" t="s">
        <v>76</v>
      </c>
      <c r="O182" s="64" t="s">
        <v>76</v>
      </c>
      <c r="W182" s="64" t="s">
        <v>75</v>
      </c>
    </row>
    <row r="183" spans="1:25" x14ac:dyDescent="0.25">
      <c r="A183" s="6"/>
      <c r="B183" s="6" t="s">
        <v>10</v>
      </c>
      <c r="C183" s="6" t="s">
        <v>60</v>
      </c>
      <c r="D183" s="6" t="s">
        <v>61</v>
      </c>
      <c r="H183" s="6"/>
      <c r="I183" s="6" t="s">
        <v>11</v>
      </c>
      <c r="J183" s="6" t="s">
        <v>62</v>
      </c>
      <c r="K183" s="6" t="s">
        <v>63</v>
      </c>
      <c r="O183" s="6"/>
      <c r="P183" s="6" t="s">
        <v>10</v>
      </c>
      <c r="Q183" s="6" t="s">
        <v>11</v>
      </c>
      <c r="W183" s="6"/>
      <c r="X183" s="6" t="s">
        <v>10</v>
      </c>
      <c r="Y183" s="6" t="s">
        <v>11</v>
      </c>
    </row>
    <row r="184" spans="1:25" x14ac:dyDescent="0.25">
      <c r="A184" s="6" t="s">
        <v>12</v>
      </c>
      <c r="B184">
        <v>-1.0976386261975359E-2</v>
      </c>
      <c r="C184">
        <v>1.452768567383475E-2</v>
      </c>
      <c r="D184">
        <v>1.9667074740754999E-2</v>
      </c>
      <c r="H184" s="6" t="s">
        <v>64</v>
      </c>
      <c r="I184">
        <v>0.10625543771309549</v>
      </c>
      <c r="J184">
        <v>6.9170315776634461E-2</v>
      </c>
      <c r="K184">
        <v>7.8536237799427797E-2</v>
      </c>
      <c r="O184" s="6" t="s">
        <v>65</v>
      </c>
      <c r="P184">
        <v>0.13372464377241511</v>
      </c>
      <c r="Q184">
        <v>0.15360107634455669</v>
      </c>
      <c r="W184" s="6" t="s">
        <v>13</v>
      </c>
      <c r="X184">
        <v>-0.1077048403437682</v>
      </c>
      <c r="Y184">
        <v>-0.10269335019539889</v>
      </c>
    </row>
    <row r="185" spans="1:25" x14ac:dyDescent="0.25">
      <c r="A185" s="6" t="s">
        <v>15</v>
      </c>
      <c r="B185">
        <v>-3.9419234812463162E-3</v>
      </c>
      <c r="C185">
        <v>-1.556561627611428E-2</v>
      </c>
      <c r="D185">
        <v>-8.3661995197677145E-3</v>
      </c>
      <c r="H185" s="6" t="s">
        <v>66</v>
      </c>
      <c r="I185">
        <v>0.14157640227015469</v>
      </c>
      <c r="J185">
        <v>9.2125016085368189E-2</v>
      </c>
      <c r="K185">
        <v>9.0790306129453768E-2</v>
      </c>
      <c r="O185" s="6" t="s">
        <v>67</v>
      </c>
      <c r="P185">
        <v>0.13518083696990579</v>
      </c>
      <c r="Q185">
        <v>6.0921205501301041E-2</v>
      </c>
      <c r="W185" s="6" t="s">
        <v>16</v>
      </c>
      <c r="X185">
        <v>-1.9194306271480902E-2</v>
      </c>
      <c r="Y185">
        <v>-5.9567226983112287E-2</v>
      </c>
    </row>
    <row r="186" spans="1:25" x14ac:dyDescent="0.25">
      <c r="A186" s="6" t="s">
        <v>18</v>
      </c>
      <c r="B186">
        <v>0.11930281307534379</v>
      </c>
      <c r="C186">
        <v>1.0986960296440839E-2</v>
      </c>
      <c r="D186">
        <v>1.6549023460039329E-2</v>
      </c>
      <c r="H186" s="6" t="s">
        <v>68</v>
      </c>
      <c r="I186">
        <v>-5.4485425593939762E-2</v>
      </c>
      <c r="J186">
        <v>-5.0145529728472818E-2</v>
      </c>
      <c r="K186">
        <v>-4.4698683341973383E-2</v>
      </c>
      <c r="O186" s="6" t="s">
        <v>69</v>
      </c>
      <c r="P186">
        <v>-5.4709321528747502E-2</v>
      </c>
      <c r="Q186">
        <v>-5.6002186264658048E-2</v>
      </c>
      <c r="W186" s="6" t="s">
        <v>19</v>
      </c>
      <c r="X186">
        <v>-3.0253147235550538E-2</v>
      </c>
      <c r="Y186">
        <v>2.2632171875999699E-2</v>
      </c>
    </row>
    <row r="187" spans="1:25" x14ac:dyDescent="0.25">
      <c r="A187" s="6" t="s">
        <v>21</v>
      </c>
      <c r="B187">
        <v>9.3388461764224925E-2</v>
      </c>
      <c r="C187">
        <v>1.9471038001234741E-2</v>
      </c>
      <c r="D187">
        <v>4.4347930080918092E-2</v>
      </c>
      <c r="H187" s="6" t="s">
        <v>70</v>
      </c>
      <c r="I187">
        <v>-0.15136031053096341</v>
      </c>
      <c r="J187">
        <v>-5.6274036677853183E-2</v>
      </c>
      <c r="K187">
        <v>-3.078440166380448E-2</v>
      </c>
      <c r="O187" s="6" t="s">
        <v>71</v>
      </c>
      <c r="P187">
        <v>-0.14918792600428579</v>
      </c>
      <c r="Q187">
        <v>-0.13168794129365091</v>
      </c>
      <c r="W187" s="6" t="s">
        <v>22</v>
      </c>
      <c r="X187">
        <v>0.27783027898741958</v>
      </c>
      <c r="Y187">
        <v>0.33779377091669249</v>
      </c>
    </row>
    <row r="188" spans="1:25" x14ac:dyDescent="0.25">
      <c r="W188" s="6" t="s">
        <v>23</v>
      </c>
      <c r="X188">
        <v>-0.19143116475170119</v>
      </c>
      <c r="Y188">
        <v>-0.24575222750374509</v>
      </c>
    </row>
    <row r="189" spans="1:25" x14ac:dyDescent="0.25">
      <c r="W189" s="6" t="s">
        <v>24</v>
      </c>
      <c r="X189">
        <v>-0.33581297220984863</v>
      </c>
      <c r="Y189">
        <v>7.9437053432274363E-2</v>
      </c>
    </row>
    <row r="190" spans="1:25" x14ac:dyDescent="0.25">
      <c r="A190" s="64" t="s">
        <v>77</v>
      </c>
      <c r="H190" s="64" t="s">
        <v>77</v>
      </c>
      <c r="O190" s="64" t="s">
        <v>77</v>
      </c>
      <c r="W190" s="6" t="s">
        <v>26</v>
      </c>
      <c r="X190">
        <v>1.072810283222349E-2</v>
      </c>
      <c r="Y190">
        <v>-0.23611572666067901</v>
      </c>
    </row>
    <row r="191" spans="1:25" x14ac:dyDescent="0.25">
      <c r="A191" s="6"/>
      <c r="B191" s="6" t="s">
        <v>10</v>
      </c>
      <c r="C191" s="6" t="s">
        <v>60</v>
      </c>
      <c r="D191" s="6" t="s">
        <v>61</v>
      </c>
      <c r="H191" s="6"/>
      <c r="I191" s="6" t="s">
        <v>11</v>
      </c>
      <c r="J191" s="6" t="s">
        <v>62</v>
      </c>
      <c r="K191" s="6" t="s">
        <v>63</v>
      </c>
      <c r="O191" s="6"/>
      <c r="P191" s="6" t="s">
        <v>10</v>
      </c>
      <c r="Q191" s="6" t="s">
        <v>11</v>
      </c>
      <c r="W191" s="6" t="s">
        <v>27</v>
      </c>
      <c r="X191">
        <v>-5.3855827233013943E-2</v>
      </c>
      <c r="Y191">
        <v>-2.8222329521970589E-2</v>
      </c>
    </row>
    <row r="192" spans="1:25" x14ac:dyDescent="0.25">
      <c r="A192" s="6" t="s">
        <v>12</v>
      </c>
      <c r="B192">
        <v>-4.5147791338630821E-3</v>
      </c>
      <c r="C192">
        <v>1.055871637557807E-2</v>
      </c>
      <c r="D192">
        <v>1.085751817424423E-2</v>
      </c>
      <c r="H192" s="6" t="s">
        <v>64</v>
      </c>
      <c r="I192">
        <v>1.498393246545182E-3</v>
      </c>
      <c r="J192">
        <v>-3.6859338961945903E-2</v>
      </c>
      <c r="K192">
        <v>-5.7819171288744843E-2</v>
      </c>
      <c r="O192" s="6" t="s">
        <v>65</v>
      </c>
      <c r="P192">
        <v>3.6413045992475752E-2</v>
      </c>
      <c r="Q192">
        <v>7.0081415630741911E-2</v>
      </c>
    </row>
    <row r="193" spans="1:25" x14ac:dyDescent="0.25">
      <c r="A193" s="6" t="s">
        <v>15</v>
      </c>
      <c r="B193">
        <v>-2.6599326906928299E-2</v>
      </c>
      <c r="C193">
        <v>3.8851852681099912E-2</v>
      </c>
      <c r="D193">
        <v>3.0861302946377851E-2</v>
      </c>
      <c r="H193" s="6" t="s">
        <v>66</v>
      </c>
      <c r="I193">
        <v>-2.5310058595487839E-2</v>
      </c>
      <c r="J193">
        <v>0.1046153040068174</v>
      </c>
      <c r="K193">
        <v>9.3160824088148297E-2</v>
      </c>
      <c r="O193" s="6" t="s">
        <v>67</v>
      </c>
      <c r="P193">
        <v>-0.11524524642610449</v>
      </c>
      <c r="Q193">
        <v>-2.8691259921958489E-2</v>
      </c>
    </row>
    <row r="194" spans="1:25" x14ac:dyDescent="0.25">
      <c r="A194" s="6" t="s">
        <v>18</v>
      </c>
      <c r="B194">
        <v>-7.6112758232448952E-2</v>
      </c>
      <c r="C194">
        <v>8.108079999291438E-4</v>
      </c>
      <c r="D194">
        <v>-1.12016234878933E-2</v>
      </c>
      <c r="H194" s="6" t="s">
        <v>68</v>
      </c>
      <c r="I194">
        <v>-8.3058259310800891E-3</v>
      </c>
      <c r="J194">
        <v>-5.9320850862548229E-3</v>
      </c>
      <c r="K194">
        <v>6.5778066331070454E-3</v>
      </c>
      <c r="O194" s="6" t="s">
        <v>69</v>
      </c>
      <c r="P194">
        <v>-3.014991215601464E-2</v>
      </c>
      <c r="Q194">
        <v>-1.0111658098553701E-2</v>
      </c>
      <c r="W194" s="64" t="s">
        <v>79</v>
      </c>
    </row>
    <row r="195" spans="1:25" x14ac:dyDescent="0.25">
      <c r="A195" s="6" t="s">
        <v>21</v>
      </c>
      <c r="B195">
        <v>-3.2719062338767632E-2</v>
      </c>
      <c r="C195">
        <v>-6.9373649165881859E-2</v>
      </c>
      <c r="D195">
        <v>-5.8310854698746931E-2</v>
      </c>
      <c r="H195" s="6" t="s">
        <v>70</v>
      </c>
      <c r="I195">
        <v>-5.4832461698557357E-2</v>
      </c>
      <c r="J195">
        <v>-3.784050516026261E-3</v>
      </c>
      <c r="K195">
        <v>1.5433636502580599E-2</v>
      </c>
      <c r="O195" s="6" t="s">
        <v>71</v>
      </c>
      <c r="P195">
        <v>-6.8859375094088487E-2</v>
      </c>
      <c r="Q195">
        <v>-9.8891124570025898E-2</v>
      </c>
      <c r="W195" s="6"/>
      <c r="X195" s="6" t="s">
        <v>10</v>
      </c>
      <c r="Y195" s="6" t="s">
        <v>11</v>
      </c>
    </row>
    <row r="196" spans="1:25" x14ac:dyDescent="0.25">
      <c r="W196" s="6" t="s">
        <v>13</v>
      </c>
      <c r="X196">
        <v>-6.3368668094847716E-2</v>
      </c>
      <c r="Y196">
        <v>-3.7843455737409701E-2</v>
      </c>
    </row>
    <row r="197" spans="1:25" x14ac:dyDescent="0.25">
      <c r="W197" s="6" t="s">
        <v>16</v>
      </c>
      <c r="X197">
        <v>-2.6601800111069159E-2</v>
      </c>
      <c r="Y197">
        <v>-2.34174334827329E-2</v>
      </c>
    </row>
    <row r="198" spans="1:25" x14ac:dyDescent="0.25">
      <c r="A198" s="64" t="s">
        <v>78</v>
      </c>
      <c r="H198" s="64" t="s">
        <v>78</v>
      </c>
      <c r="O198" s="64" t="s">
        <v>78</v>
      </c>
      <c r="W198" s="6" t="s">
        <v>19</v>
      </c>
      <c r="X198">
        <v>0.16274744365873711</v>
      </c>
      <c r="Y198">
        <v>0.11829409866766399</v>
      </c>
    </row>
    <row r="199" spans="1:25" x14ac:dyDescent="0.25">
      <c r="A199" s="6"/>
      <c r="B199" s="6" t="s">
        <v>10</v>
      </c>
      <c r="C199" s="6" t="s">
        <v>60</v>
      </c>
      <c r="D199" s="6" t="s">
        <v>61</v>
      </c>
      <c r="H199" s="6"/>
      <c r="I199" s="6" t="s">
        <v>11</v>
      </c>
      <c r="J199" s="6" t="s">
        <v>62</v>
      </c>
      <c r="K199" s="6" t="s">
        <v>63</v>
      </c>
      <c r="O199" s="6"/>
      <c r="P199" s="6" t="s">
        <v>10</v>
      </c>
      <c r="Q199" s="6" t="s">
        <v>11</v>
      </c>
      <c r="W199" s="6" t="s">
        <v>22</v>
      </c>
      <c r="X199">
        <v>0.1149249785809926</v>
      </c>
      <c r="Y199">
        <v>5.7870262844306929E-2</v>
      </c>
    </row>
    <row r="200" spans="1:25" x14ac:dyDescent="0.25">
      <c r="A200" s="6" t="s">
        <v>12</v>
      </c>
      <c r="B200">
        <v>-6.5322186559704952E-3</v>
      </c>
      <c r="C200">
        <v>-9.9917840015520148E-2</v>
      </c>
      <c r="D200">
        <v>-8.1954442853750503E-2</v>
      </c>
      <c r="H200" s="6" t="s">
        <v>64</v>
      </c>
      <c r="I200">
        <v>0.1185402467631943</v>
      </c>
      <c r="J200">
        <v>-3.4467177316457223E-2</v>
      </c>
      <c r="K200">
        <v>-1.6158249853442299E-2</v>
      </c>
      <c r="O200" s="6" t="s">
        <v>65</v>
      </c>
      <c r="P200">
        <v>-2.7839341581820061E-2</v>
      </c>
      <c r="Q200">
        <v>8.1175885295968767E-2</v>
      </c>
      <c r="W200" s="6" t="s">
        <v>23</v>
      </c>
      <c r="X200">
        <v>1.008235248635329E-2</v>
      </c>
      <c r="Y200">
        <v>2.9887811902285118E-2</v>
      </c>
    </row>
    <row r="201" spans="1:25" x14ac:dyDescent="0.25">
      <c r="A201" s="6" t="s">
        <v>15</v>
      </c>
      <c r="B201">
        <v>3.894503601870619E-3</v>
      </c>
      <c r="C201">
        <v>-7.7057076309279493E-2</v>
      </c>
      <c r="D201">
        <v>-5.7395807869587277E-2</v>
      </c>
      <c r="H201" s="6" t="s">
        <v>66</v>
      </c>
      <c r="I201">
        <v>0.14865601577989981</v>
      </c>
      <c r="J201">
        <v>-5.2833221960136137E-2</v>
      </c>
      <c r="K201">
        <v>-6.191738431349552E-2</v>
      </c>
      <c r="O201" s="6" t="s">
        <v>67</v>
      </c>
      <c r="P201">
        <v>-2.7601043319028219E-2</v>
      </c>
      <c r="Q201">
        <v>4.7558113999920763E-2</v>
      </c>
      <c r="W201" s="6" t="s">
        <v>24</v>
      </c>
      <c r="X201">
        <v>-3.6137943980765447E-2</v>
      </c>
      <c r="Y201">
        <v>-4.8779102720317727E-2</v>
      </c>
    </row>
    <row r="202" spans="1:25" x14ac:dyDescent="0.25">
      <c r="A202" s="6" t="s">
        <v>18</v>
      </c>
      <c r="B202">
        <v>-7.7862013528406715E-2</v>
      </c>
      <c r="C202">
        <v>-7.1505464417062653E-2</v>
      </c>
      <c r="D202">
        <v>-6.7967431129251493E-2</v>
      </c>
      <c r="H202" s="6" t="s">
        <v>68</v>
      </c>
      <c r="I202">
        <v>4.5769454388849391E-2</v>
      </c>
      <c r="J202">
        <v>-2.7030364404110951E-2</v>
      </c>
      <c r="K202">
        <v>-2.7705934919343009E-2</v>
      </c>
      <c r="O202" s="6" t="s">
        <v>69</v>
      </c>
      <c r="P202">
        <v>-3.2896844364272627E-2</v>
      </c>
      <c r="Q202">
        <v>0.1022755643670462</v>
      </c>
      <c r="W202" s="6" t="s">
        <v>26</v>
      </c>
      <c r="X202">
        <v>0.1277480656914729</v>
      </c>
      <c r="Y202">
        <v>0.18756118406320851</v>
      </c>
    </row>
    <row r="203" spans="1:25" x14ac:dyDescent="0.25">
      <c r="A203" s="6" t="s">
        <v>21</v>
      </c>
      <c r="B203">
        <v>-4.5573691730043123E-2</v>
      </c>
      <c r="C203">
        <v>-0.1092231727244711</v>
      </c>
      <c r="D203">
        <v>-8.7715425468325975E-2</v>
      </c>
      <c r="H203" s="6" t="s">
        <v>70</v>
      </c>
      <c r="I203">
        <v>0.15364090363982311</v>
      </c>
      <c r="J203">
        <v>-6.6031401722942057E-2</v>
      </c>
      <c r="K203">
        <v>-7.5886643606673854E-2</v>
      </c>
      <c r="O203" s="6" t="s">
        <v>71</v>
      </c>
      <c r="P203">
        <v>-0.1055792197525191</v>
      </c>
      <c r="Q203">
        <v>-1.7178898161650798E-2</v>
      </c>
      <c r="W203" s="6" t="s">
        <v>27</v>
      </c>
      <c r="X203">
        <v>5.8187788252624197E-2</v>
      </c>
      <c r="Y203">
        <v>0.1026721509807112</v>
      </c>
    </row>
    <row r="206" spans="1:25" x14ac:dyDescent="0.25">
      <c r="A206" s="64" t="s">
        <v>81</v>
      </c>
      <c r="H206" s="64" t="s">
        <v>81</v>
      </c>
      <c r="O206" s="64" t="s">
        <v>81</v>
      </c>
      <c r="W206" s="64" t="s">
        <v>80</v>
      </c>
    </row>
    <row r="207" spans="1:25" x14ac:dyDescent="0.25">
      <c r="A207" s="6"/>
      <c r="B207" s="6" t="s">
        <v>10</v>
      </c>
      <c r="C207" s="6" t="s">
        <v>60</v>
      </c>
      <c r="D207" s="6" t="s">
        <v>61</v>
      </c>
      <c r="H207" s="6"/>
      <c r="I207" s="6" t="s">
        <v>11</v>
      </c>
      <c r="J207" s="6" t="s">
        <v>62</v>
      </c>
      <c r="K207" s="6" t="s">
        <v>63</v>
      </c>
      <c r="O207" s="6"/>
      <c r="P207" s="6" t="s">
        <v>10</v>
      </c>
      <c r="Q207" s="6" t="s">
        <v>11</v>
      </c>
      <c r="W207" s="6"/>
      <c r="X207" s="6" t="s">
        <v>10</v>
      </c>
      <c r="Y207" s="6" t="s">
        <v>11</v>
      </c>
    </row>
    <row r="208" spans="1:25" x14ac:dyDescent="0.25">
      <c r="A208" s="6" t="s">
        <v>12</v>
      </c>
      <c r="B208">
        <v>-5.8821183802117628E-2</v>
      </c>
      <c r="C208">
        <v>-5.5607460668137078E-2</v>
      </c>
      <c r="D208">
        <v>-7.1542958871785231E-2</v>
      </c>
      <c r="H208" s="6" t="s">
        <v>64</v>
      </c>
      <c r="I208">
        <v>0.3355271576648175</v>
      </c>
      <c r="J208">
        <v>0.77350885534208036</v>
      </c>
      <c r="K208">
        <v>0.78566764722857085</v>
      </c>
      <c r="O208" s="6" t="s">
        <v>65</v>
      </c>
      <c r="P208">
        <v>0.2234033759865339</v>
      </c>
      <c r="Q208">
        <v>0.30190861323105378</v>
      </c>
      <c r="W208" s="6" t="s">
        <v>13</v>
      </c>
      <c r="X208">
        <v>-7.1561515558475244E-2</v>
      </c>
      <c r="Y208">
        <v>-1.055205416431799E-2</v>
      </c>
    </row>
    <row r="209" spans="1:25" x14ac:dyDescent="0.25">
      <c r="A209" s="6" t="s">
        <v>15</v>
      </c>
      <c r="B209">
        <v>-0.28845677392862479</v>
      </c>
      <c r="C209">
        <v>-0.18665874541832911</v>
      </c>
      <c r="D209">
        <v>-0.19798406445435771</v>
      </c>
      <c r="H209" s="6" t="s">
        <v>66</v>
      </c>
      <c r="I209">
        <v>0.33916831963343769</v>
      </c>
      <c r="J209">
        <v>0.70777226896715129</v>
      </c>
      <c r="K209">
        <v>0.72160272989131991</v>
      </c>
      <c r="O209" s="6" t="s">
        <v>67</v>
      </c>
      <c r="P209">
        <v>0.27061799426097177</v>
      </c>
      <c r="Q209">
        <v>0.3568741638333901</v>
      </c>
      <c r="W209" s="6" t="s">
        <v>16</v>
      </c>
      <c r="X209">
        <v>-4.6066649037343622E-2</v>
      </c>
      <c r="Y209">
        <v>3.6592485691859452E-4</v>
      </c>
    </row>
    <row r="210" spans="1:25" x14ac:dyDescent="0.25">
      <c r="A210" s="6" t="s">
        <v>18</v>
      </c>
      <c r="B210">
        <v>0.40323694488013301</v>
      </c>
      <c r="C210">
        <v>0.34985981827134738</v>
      </c>
      <c r="D210">
        <v>0.36150286724002312</v>
      </c>
      <c r="H210" s="6" t="s">
        <v>68</v>
      </c>
      <c r="I210">
        <v>0.13779558669279299</v>
      </c>
      <c r="J210">
        <v>-3.0508476539840641E-2</v>
      </c>
      <c r="K210">
        <v>-5.2992572984157701E-2</v>
      </c>
      <c r="O210" s="6" t="s">
        <v>69</v>
      </c>
      <c r="P210">
        <v>-0.15257951708666631</v>
      </c>
      <c r="Q210">
        <v>0.16674121558672481</v>
      </c>
      <c r="W210" s="6" t="s">
        <v>19</v>
      </c>
      <c r="X210">
        <v>-1.3287736953723249E-2</v>
      </c>
      <c r="Y210">
        <v>5.8401767374367773E-2</v>
      </c>
    </row>
    <row r="211" spans="1:25" x14ac:dyDescent="0.25">
      <c r="A211" s="6" t="s">
        <v>21</v>
      </c>
      <c r="B211">
        <v>0.2496835574238761</v>
      </c>
      <c r="C211">
        <v>0.41233836841638749</v>
      </c>
      <c r="D211">
        <v>0.43281012635175559</v>
      </c>
      <c r="H211" s="6" t="s">
        <v>70</v>
      </c>
      <c r="I211">
        <v>0.5551198533618843</v>
      </c>
      <c r="J211">
        <v>0.72105230975401113</v>
      </c>
      <c r="K211">
        <v>0.74856434731861721</v>
      </c>
      <c r="O211" s="6" t="s">
        <v>71</v>
      </c>
      <c r="P211">
        <v>0.53795232387440683</v>
      </c>
      <c r="Q211">
        <v>6.522841476484148E-2</v>
      </c>
      <c r="W211" s="6" t="s">
        <v>22</v>
      </c>
      <c r="X211">
        <v>-0.10103924084360801</v>
      </c>
      <c r="Y211">
        <v>-1.5101340627651781E-2</v>
      </c>
    </row>
    <row r="212" spans="1:25" x14ac:dyDescent="0.25">
      <c r="W212" s="6" t="s">
        <v>23</v>
      </c>
      <c r="X212">
        <v>-4.3851858550227142E-2</v>
      </c>
      <c r="Y212">
        <v>1.363744403162421E-2</v>
      </c>
    </row>
    <row r="213" spans="1:25" x14ac:dyDescent="0.25">
      <c r="W213" s="6" t="s">
        <v>24</v>
      </c>
      <c r="X213">
        <v>-5.4184876545559348E-2</v>
      </c>
      <c r="Y213">
        <v>-4.1024911564042962E-2</v>
      </c>
    </row>
    <row r="214" spans="1:25" x14ac:dyDescent="0.25">
      <c r="A214" s="64" t="s">
        <v>82</v>
      </c>
      <c r="H214" s="64" t="s">
        <v>82</v>
      </c>
      <c r="O214" s="64" t="s">
        <v>82</v>
      </c>
      <c r="W214" s="6" t="s">
        <v>26</v>
      </c>
      <c r="X214">
        <v>-7.3840516000107423E-2</v>
      </c>
      <c r="Y214">
        <v>-1.452567913814911E-2</v>
      </c>
    </row>
    <row r="215" spans="1:25" x14ac:dyDescent="0.25">
      <c r="A215" s="6"/>
      <c r="B215" s="6" t="s">
        <v>10</v>
      </c>
      <c r="C215" s="6" t="s">
        <v>60</v>
      </c>
      <c r="D215" s="6" t="s">
        <v>61</v>
      </c>
      <c r="H215" s="6"/>
      <c r="I215" s="6" t="s">
        <v>11</v>
      </c>
      <c r="J215" s="6" t="s">
        <v>62</v>
      </c>
      <c r="K215" s="6" t="s">
        <v>63</v>
      </c>
      <c r="O215" s="6"/>
      <c r="P215" s="6" t="s">
        <v>10</v>
      </c>
      <c r="Q215" s="6" t="s">
        <v>11</v>
      </c>
      <c r="W215" s="6" t="s">
        <v>27</v>
      </c>
      <c r="X215">
        <v>-9.342910698937569E-2</v>
      </c>
      <c r="Y215">
        <v>1.290494323273121E-2</v>
      </c>
    </row>
    <row r="216" spans="1:25" x14ac:dyDescent="0.25">
      <c r="A216" s="6" t="s">
        <v>12</v>
      </c>
      <c r="B216">
        <v>-6.1640256734011793E-2</v>
      </c>
      <c r="C216">
        <v>-3.1457322262753051E-2</v>
      </c>
      <c r="D216">
        <v>-3.4956982369953302E-2</v>
      </c>
      <c r="H216" s="6" t="s">
        <v>64</v>
      </c>
      <c r="I216">
        <v>0.15000153205303091</v>
      </c>
      <c r="J216">
        <v>3.8441069085202083E-2</v>
      </c>
      <c r="K216">
        <v>2.905163605484852E-2</v>
      </c>
      <c r="O216" s="6" t="s">
        <v>65</v>
      </c>
      <c r="P216">
        <v>-2.0742769418081682E-2</v>
      </c>
      <c r="Q216">
        <v>7.8530605052661573E-3</v>
      </c>
    </row>
    <row r="217" spans="1:25" x14ac:dyDescent="0.25">
      <c r="A217" s="6" t="s">
        <v>15</v>
      </c>
      <c r="B217">
        <v>3.847068995177168E-3</v>
      </c>
      <c r="C217">
        <v>-1.6435815377668452E-2</v>
      </c>
      <c r="D217">
        <v>-2.1115258569163971E-2</v>
      </c>
      <c r="H217" s="6" t="s">
        <v>66</v>
      </c>
      <c r="I217">
        <v>0.1042638284676216</v>
      </c>
      <c r="J217">
        <v>2.9775700318919371E-3</v>
      </c>
      <c r="K217">
        <v>-1.3074362881340481E-2</v>
      </c>
      <c r="O217" s="6" t="s">
        <v>67</v>
      </c>
      <c r="P217">
        <v>8.9145800057085459E-2</v>
      </c>
      <c r="Q217">
        <v>7.1419772035854687E-2</v>
      </c>
    </row>
    <row r="218" spans="1:25" x14ac:dyDescent="0.25">
      <c r="A218" s="6" t="s">
        <v>18</v>
      </c>
      <c r="B218">
        <v>0.1745652904097047</v>
      </c>
      <c r="C218">
        <v>5.0091828214911982E-2</v>
      </c>
      <c r="D218">
        <v>3.809161346364677E-2</v>
      </c>
      <c r="H218" s="6" t="s">
        <v>68</v>
      </c>
      <c r="I218">
        <v>3.870126628917795E-2</v>
      </c>
      <c r="J218">
        <v>-2.1235059258475981E-2</v>
      </c>
      <c r="K218">
        <v>-3.7869515016703117E-2</v>
      </c>
      <c r="O218" s="6" t="s">
        <v>69</v>
      </c>
      <c r="P218">
        <v>3.6521907307654908E-2</v>
      </c>
      <c r="Q218">
        <v>5.108397509371234E-2</v>
      </c>
      <c r="W218" s="64" t="s">
        <v>83</v>
      </c>
    </row>
    <row r="219" spans="1:25" x14ac:dyDescent="0.25">
      <c r="A219" s="6" t="s">
        <v>21</v>
      </c>
      <c r="B219">
        <v>0.12674333821779751</v>
      </c>
      <c r="C219">
        <v>0.1056398250697862</v>
      </c>
      <c r="D219">
        <v>0.1052487417351157</v>
      </c>
      <c r="H219" s="6" t="s">
        <v>70</v>
      </c>
      <c r="I219">
        <v>0.1048472889078654</v>
      </c>
      <c r="J219">
        <v>4.2918721385317639E-2</v>
      </c>
      <c r="K219">
        <v>1.126315232245342E-2</v>
      </c>
      <c r="O219" s="6" t="s">
        <v>71</v>
      </c>
      <c r="P219">
        <v>2.6639544211319002E-2</v>
      </c>
      <c r="Q219">
        <v>5.6947320421706971E-2</v>
      </c>
      <c r="W219" s="6"/>
      <c r="X219" s="6" t="s">
        <v>10</v>
      </c>
      <c r="Y219" s="6" t="s">
        <v>11</v>
      </c>
    </row>
    <row r="220" spans="1:25" x14ac:dyDescent="0.25">
      <c r="W220" s="6" t="s">
        <v>13</v>
      </c>
      <c r="X220">
        <v>-3.6089052346225418E-3</v>
      </c>
      <c r="Y220">
        <v>-6.3371849119818685E-4</v>
      </c>
    </row>
    <row r="221" spans="1:25" x14ac:dyDescent="0.25">
      <c r="W221" s="6" t="s">
        <v>16</v>
      </c>
      <c r="X221">
        <v>-2.0913932733507092E-2</v>
      </c>
      <c r="Y221">
        <v>8.2937354168245908E-2</v>
      </c>
    </row>
    <row r="222" spans="1:25" x14ac:dyDescent="0.25">
      <c r="A222" s="64" t="s">
        <v>84</v>
      </c>
      <c r="H222" s="64" t="s">
        <v>84</v>
      </c>
      <c r="O222" s="64" t="s">
        <v>84</v>
      </c>
      <c r="W222" s="6" t="s">
        <v>19</v>
      </c>
      <c r="X222">
        <v>8.6385053837676445E-2</v>
      </c>
      <c r="Y222">
        <v>0.23100650587929569</v>
      </c>
    </row>
    <row r="223" spans="1:25" x14ac:dyDescent="0.25">
      <c r="A223" s="6"/>
      <c r="B223" s="6" t="s">
        <v>10</v>
      </c>
      <c r="C223" s="6" t="s">
        <v>60</v>
      </c>
      <c r="D223" s="6" t="s">
        <v>61</v>
      </c>
      <c r="H223" s="6"/>
      <c r="I223" s="6" t="s">
        <v>11</v>
      </c>
      <c r="J223" s="6" t="s">
        <v>62</v>
      </c>
      <c r="K223" s="6" t="s">
        <v>63</v>
      </c>
      <c r="O223" s="6"/>
      <c r="P223" s="6" t="s">
        <v>10</v>
      </c>
      <c r="Q223" s="6" t="s">
        <v>11</v>
      </c>
      <c r="W223" s="6" t="s">
        <v>22</v>
      </c>
      <c r="X223">
        <v>-1.130179762469692E-2</v>
      </c>
      <c r="Y223">
        <v>4.2777257660718278E-2</v>
      </c>
    </row>
    <row r="224" spans="1:25" x14ac:dyDescent="0.25">
      <c r="A224" s="6" t="s">
        <v>12</v>
      </c>
      <c r="B224">
        <v>-2.0925796668274019E-2</v>
      </c>
      <c r="C224">
        <v>5.2845693808207743E-2</v>
      </c>
      <c r="D224">
        <v>5.5494505379998949E-2</v>
      </c>
      <c r="H224" s="6" t="s">
        <v>64</v>
      </c>
      <c r="I224">
        <v>0.35932381330470903</v>
      </c>
      <c r="J224">
        <v>-1.367830591916131E-2</v>
      </c>
      <c r="K224">
        <v>-2.3602463446724418E-2</v>
      </c>
      <c r="O224" s="6" t="s">
        <v>65</v>
      </c>
      <c r="P224">
        <v>0.17152792542499859</v>
      </c>
      <c r="Q224">
        <v>0.25748054466649523</v>
      </c>
      <c r="W224" s="6" t="s">
        <v>23</v>
      </c>
      <c r="X224">
        <v>1.250195469390279E-2</v>
      </c>
      <c r="Y224">
        <v>3.1549839601016073E-2</v>
      </c>
    </row>
    <row r="225" spans="1:25" x14ac:dyDescent="0.25">
      <c r="A225" s="6" t="s">
        <v>15</v>
      </c>
      <c r="B225">
        <v>9.207514352883911E-2</v>
      </c>
      <c r="C225">
        <v>9.2952412567963688E-2</v>
      </c>
      <c r="D225">
        <v>9.8239290756998277E-2</v>
      </c>
      <c r="H225" s="6" t="s">
        <v>66</v>
      </c>
      <c r="I225">
        <v>0.17189703185424249</v>
      </c>
      <c r="J225">
        <v>0.11600921161678091</v>
      </c>
      <c r="K225">
        <v>0.1013538403318781</v>
      </c>
      <c r="O225" s="6" t="s">
        <v>67</v>
      </c>
      <c r="P225">
        <v>0.21131147173787049</v>
      </c>
      <c r="Q225">
        <v>0.31925074553486188</v>
      </c>
      <c r="W225" s="6" t="s">
        <v>24</v>
      </c>
      <c r="X225">
        <v>-3.013382848583555E-2</v>
      </c>
      <c r="Y225">
        <v>0.1005938961464499</v>
      </c>
    </row>
    <row r="226" spans="1:25" x14ac:dyDescent="0.25">
      <c r="A226" s="6" t="s">
        <v>18</v>
      </c>
      <c r="B226">
        <v>0.28458182161665491</v>
      </c>
      <c r="C226">
        <v>2.2555109287782139E-2</v>
      </c>
      <c r="D226">
        <v>2.643982905178803E-2</v>
      </c>
      <c r="H226" s="6" t="s">
        <v>68</v>
      </c>
      <c r="I226">
        <v>1.744847426462063E-2</v>
      </c>
      <c r="J226">
        <v>6.8416633755539052E-2</v>
      </c>
      <c r="K226">
        <v>5.0553222358882363E-2</v>
      </c>
      <c r="O226" s="6" t="s">
        <v>69</v>
      </c>
      <c r="P226">
        <v>-3.515869992845063E-2</v>
      </c>
      <c r="Q226">
        <v>3.94856323073738E-2</v>
      </c>
      <c r="W226" s="6" t="s">
        <v>26</v>
      </c>
      <c r="X226">
        <v>5.0142912922227077E-2</v>
      </c>
      <c r="Y226">
        <v>-3.3950157220242021E-2</v>
      </c>
    </row>
    <row r="227" spans="1:25" x14ac:dyDescent="0.25">
      <c r="A227" s="6" t="s">
        <v>21</v>
      </c>
      <c r="B227">
        <v>0.13566469160489861</v>
      </c>
      <c r="C227">
        <v>-1.4447911763859751E-2</v>
      </c>
      <c r="D227">
        <v>-3.6055744944875137E-2</v>
      </c>
      <c r="H227" s="6" t="s">
        <v>70</v>
      </c>
      <c r="I227">
        <v>5.1154724298147658E-2</v>
      </c>
      <c r="J227">
        <v>0.11168668621838761</v>
      </c>
      <c r="K227">
        <v>8.4406992697430641E-2</v>
      </c>
      <c r="O227" s="6" t="s">
        <v>71</v>
      </c>
      <c r="P227">
        <v>5.4048485427128153E-2</v>
      </c>
      <c r="Q227">
        <v>0.1216309820364626</v>
      </c>
      <c r="W227" s="6" t="s">
        <v>27</v>
      </c>
      <c r="X227">
        <v>1.277647339255787E-2</v>
      </c>
      <c r="Y227">
        <v>-4.9881438244226632E-2</v>
      </c>
    </row>
    <row r="230" spans="1:25" x14ac:dyDescent="0.25">
      <c r="W230" s="64" t="s">
        <v>86</v>
      </c>
    </row>
    <row r="231" spans="1:25" x14ac:dyDescent="0.25">
      <c r="W231" s="6"/>
      <c r="X231" s="6" t="s">
        <v>10</v>
      </c>
      <c r="Y231" s="6" t="s">
        <v>11</v>
      </c>
    </row>
    <row r="232" spans="1:25" x14ac:dyDescent="0.25">
      <c r="W232" s="6" t="s">
        <v>13</v>
      </c>
      <c r="X232">
        <v>-5.9334757844468421E-2</v>
      </c>
      <c r="Y232">
        <v>6.7629743957497282E-2</v>
      </c>
    </row>
    <row r="233" spans="1:25" x14ac:dyDescent="0.25">
      <c r="W233" s="6" t="s">
        <v>16</v>
      </c>
      <c r="X233">
        <v>-4.9919116900645218E-2</v>
      </c>
      <c r="Y233">
        <v>6.1492832729541938E-2</v>
      </c>
    </row>
    <row r="234" spans="1:25" x14ac:dyDescent="0.25">
      <c r="W234" s="6" t="s">
        <v>19</v>
      </c>
      <c r="X234">
        <v>-0.14551517701941169</v>
      </c>
      <c r="Y234">
        <v>4.3256762534507692E-2</v>
      </c>
    </row>
    <row r="235" spans="1:25" x14ac:dyDescent="0.25">
      <c r="W235" s="6" t="s">
        <v>22</v>
      </c>
      <c r="X235">
        <v>0.2195089315754078</v>
      </c>
      <c r="Y235">
        <v>0.3110136453150053</v>
      </c>
    </row>
    <row r="236" spans="1:25" x14ac:dyDescent="0.25">
      <c r="W236" s="6" t="s">
        <v>23</v>
      </c>
      <c r="X236">
        <v>-0.37490218605809011</v>
      </c>
      <c r="Y236">
        <v>-0.22324510643051529</v>
      </c>
    </row>
    <row r="237" spans="1:25" x14ac:dyDescent="0.25">
      <c r="W237" s="6" t="s">
        <v>24</v>
      </c>
      <c r="X237">
        <v>0.1604983578515454</v>
      </c>
      <c r="Y237">
        <v>5.115777202192396E-2</v>
      </c>
    </row>
    <row r="238" spans="1:25" x14ac:dyDescent="0.25">
      <c r="W238" s="6" t="s">
        <v>26</v>
      </c>
      <c r="X238">
        <v>0.117579172201121</v>
      </c>
      <c r="Y238">
        <v>0.27720047275413001</v>
      </c>
    </row>
    <row r="239" spans="1:25" x14ac:dyDescent="0.25">
      <c r="W239" s="6" t="s">
        <v>27</v>
      </c>
      <c r="X239">
        <v>0.18644465342384439</v>
      </c>
      <c r="Y239">
        <v>0.29400172046500639</v>
      </c>
    </row>
    <row r="242" spans="1:25" x14ac:dyDescent="0.25">
      <c r="W242" s="64" t="s">
        <v>94</v>
      </c>
    </row>
    <row r="243" spans="1:25" x14ac:dyDescent="0.25">
      <c r="W243" s="6"/>
      <c r="X243" s="6" t="s">
        <v>10</v>
      </c>
      <c r="Y243" s="6" t="s">
        <v>11</v>
      </c>
    </row>
    <row r="244" spans="1:25" x14ac:dyDescent="0.25">
      <c r="W244" s="6" t="s">
        <v>13</v>
      </c>
      <c r="X244">
        <v>-1.127266290631064E-2</v>
      </c>
      <c r="Y244">
        <v>8.3137284794663926E-4</v>
      </c>
    </row>
    <row r="245" spans="1:25" x14ac:dyDescent="0.25">
      <c r="W245" s="6" t="s">
        <v>16</v>
      </c>
      <c r="X245">
        <v>3.255049849711409E-2</v>
      </c>
      <c r="Y245">
        <v>4.136633224681386E-2</v>
      </c>
    </row>
    <row r="246" spans="1:25" x14ac:dyDescent="0.25">
      <c r="W246" s="6" t="s">
        <v>19</v>
      </c>
      <c r="X246">
        <v>0.1031248367949881</v>
      </c>
      <c r="Y246">
        <v>5.7056185875025207E-2</v>
      </c>
    </row>
    <row r="247" spans="1:25" x14ac:dyDescent="0.25">
      <c r="W247" s="6" t="s">
        <v>22</v>
      </c>
      <c r="X247">
        <v>7.3371330793871023E-2</v>
      </c>
      <c r="Y247">
        <v>6.0180037074314567E-2</v>
      </c>
    </row>
    <row r="248" spans="1:25" x14ac:dyDescent="0.25">
      <c r="W248" s="6" t="s">
        <v>23</v>
      </c>
      <c r="X248">
        <v>3.9579584834355447E-2</v>
      </c>
      <c r="Y248">
        <v>4.162939398240216E-2</v>
      </c>
    </row>
    <row r="249" spans="1:25" x14ac:dyDescent="0.25">
      <c r="W249" s="6" t="s">
        <v>24</v>
      </c>
      <c r="X249">
        <v>5.7826950083689793E-2</v>
      </c>
      <c r="Y249">
        <v>5.8118515911268882E-2</v>
      </c>
    </row>
    <row r="250" spans="1:25" x14ac:dyDescent="0.25">
      <c r="W250" s="6" t="s">
        <v>26</v>
      </c>
      <c r="X250">
        <v>1.0590855019240409E-2</v>
      </c>
      <c r="Y250">
        <v>-1.374999640725446E-2</v>
      </c>
    </row>
    <row r="251" spans="1:25" x14ac:dyDescent="0.25">
      <c r="W251" s="6" t="s">
        <v>27</v>
      </c>
      <c r="X251">
        <v>2.1486320015050731E-2</v>
      </c>
      <c r="Y251">
        <v>1.73320762938102E-2</v>
      </c>
    </row>
    <row r="252" spans="1:25" x14ac:dyDescent="0.25">
      <c r="A252" t="s">
        <v>85</v>
      </c>
    </row>
    <row r="254" spans="1:25" x14ac:dyDescent="0.25">
      <c r="W254" s="64" t="s">
        <v>97</v>
      </c>
    </row>
    <row r="255" spans="1:25" x14ac:dyDescent="0.25">
      <c r="W255" s="6"/>
      <c r="X255" s="6" t="s">
        <v>10</v>
      </c>
      <c r="Y255" s="6" t="s">
        <v>11</v>
      </c>
    </row>
    <row r="256" spans="1:25" x14ac:dyDescent="0.25">
      <c r="W256" s="6" t="s">
        <v>13</v>
      </c>
      <c r="X256">
        <v>5.3891994583956673E-2</v>
      </c>
      <c r="Y256">
        <v>6.5952092424215694E-2</v>
      </c>
    </row>
    <row r="257" spans="1:25" x14ac:dyDescent="0.25">
      <c r="W257" s="6" t="s">
        <v>16</v>
      </c>
      <c r="X257">
        <v>-3.7005623380003752E-2</v>
      </c>
      <c r="Y257">
        <v>5.3047292959259827E-2</v>
      </c>
    </row>
    <row r="258" spans="1:25" x14ac:dyDescent="0.25">
      <c r="A258" s="64" t="s">
        <v>87</v>
      </c>
      <c r="J258" s="64" t="s">
        <v>88</v>
      </c>
      <c r="W258" s="6" t="s">
        <v>19</v>
      </c>
      <c r="X258">
        <v>0.1092861792714333</v>
      </c>
      <c r="Y258">
        <v>0.1639439713649998</v>
      </c>
    </row>
    <row r="259" spans="1:25" x14ac:dyDescent="0.25">
      <c r="A259" s="7"/>
      <c r="B259" s="7" t="s">
        <v>89</v>
      </c>
      <c r="C259" s="7" t="s">
        <v>90</v>
      </c>
      <c r="D259" s="7" t="s">
        <v>91</v>
      </c>
      <c r="E259" s="7" t="s">
        <v>92</v>
      </c>
      <c r="J259" s="7"/>
      <c r="K259" s="7" t="s">
        <v>89</v>
      </c>
      <c r="L259" s="7" t="s">
        <v>90</v>
      </c>
      <c r="M259" s="7" t="s">
        <v>91</v>
      </c>
      <c r="N259" s="7" t="s">
        <v>92</v>
      </c>
      <c r="W259" s="6" t="s">
        <v>22</v>
      </c>
      <c r="X259">
        <v>0.1553210030773618</v>
      </c>
      <c r="Y259">
        <v>0.27660664055929701</v>
      </c>
    </row>
    <row r="260" spans="1:25" x14ac:dyDescent="0.25">
      <c r="A260" s="7" t="s">
        <v>13</v>
      </c>
      <c r="B260">
        <v>49.8046875</v>
      </c>
      <c r="C260">
        <v>71.75525660038852</v>
      </c>
      <c r="D260">
        <v>83.984375</v>
      </c>
      <c r="E260">
        <v>232.421875</v>
      </c>
      <c r="J260" s="7" t="s">
        <v>10</v>
      </c>
      <c r="K260">
        <v>3.3333333333333333E-2</v>
      </c>
      <c r="L260">
        <v>0.48614727723000778</v>
      </c>
      <c r="M260">
        <v>6.6666666666666666E-2</v>
      </c>
      <c r="N260">
        <v>0.36666666666666659</v>
      </c>
      <c r="W260" s="6" t="s">
        <v>23</v>
      </c>
      <c r="X260">
        <v>8.1001767600126298E-3</v>
      </c>
      <c r="Y260">
        <v>8.7151041413406946E-2</v>
      </c>
    </row>
    <row r="261" spans="1:25" x14ac:dyDescent="0.25">
      <c r="A261" s="7" t="s">
        <v>23</v>
      </c>
      <c r="B261">
        <v>49.8046875</v>
      </c>
      <c r="C261">
        <v>94.636398753953003</v>
      </c>
      <c r="D261">
        <v>170.8984375</v>
      </c>
      <c r="E261">
        <v>280.2734375</v>
      </c>
      <c r="J261" s="7" t="s">
        <v>93</v>
      </c>
      <c r="K261">
        <v>3.3333333333333333E-2</v>
      </c>
      <c r="L261">
        <v>0.27290664455343688</v>
      </c>
      <c r="M261">
        <v>6.6666666666666666E-2</v>
      </c>
      <c r="N261">
        <v>0.26666666666666672</v>
      </c>
      <c r="W261" s="6" t="s">
        <v>24</v>
      </c>
      <c r="X261">
        <v>6.5802347519743148E-2</v>
      </c>
      <c r="Y261">
        <v>0.13945787439751101</v>
      </c>
    </row>
    <row r="262" spans="1:25" x14ac:dyDescent="0.25">
      <c r="A262" s="7" t="s">
        <v>16</v>
      </c>
      <c r="B262">
        <v>24.4140625</v>
      </c>
      <c r="C262">
        <v>30.621821841720418</v>
      </c>
      <c r="D262">
        <v>64.453125</v>
      </c>
      <c r="E262">
        <v>134.765625</v>
      </c>
      <c r="W262" s="6" t="s">
        <v>26</v>
      </c>
      <c r="X262">
        <v>0.26507848665219241</v>
      </c>
      <c r="Y262">
        <v>0.26245753935905081</v>
      </c>
    </row>
    <row r="263" spans="1:25" x14ac:dyDescent="0.25">
      <c r="A263" s="7" t="s">
        <v>24</v>
      </c>
      <c r="B263">
        <v>28.3203125</v>
      </c>
      <c r="C263">
        <v>97.163665663077907</v>
      </c>
      <c r="D263">
        <v>169.921875</v>
      </c>
      <c r="E263">
        <v>364.2578125</v>
      </c>
      <c r="W263" s="6" t="s">
        <v>27</v>
      </c>
      <c r="X263">
        <v>0.13980409284390949</v>
      </c>
      <c r="Y263">
        <v>0.16748734447533009</v>
      </c>
    </row>
    <row r="264" spans="1:25" x14ac:dyDescent="0.25">
      <c r="A264" s="7" t="s">
        <v>19</v>
      </c>
      <c r="B264">
        <v>50.78125</v>
      </c>
      <c r="C264">
        <v>67.875113973315706</v>
      </c>
      <c r="D264">
        <v>97.65625</v>
      </c>
      <c r="E264">
        <v>151.3671875</v>
      </c>
    </row>
    <row r="265" spans="1:25" x14ac:dyDescent="0.25">
      <c r="A265" s="7" t="s">
        <v>26</v>
      </c>
      <c r="B265">
        <v>18.5546875</v>
      </c>
      <c r="C265">
        <v>140.68450715389741</v>
      </c>
      <c r="D265">
        <v>382.8125</v>
      </c>
      <c r="E265">
        <v>443.359375</v>
      </c>
    </row>
    <row r="266" spans="1:25" x14ac:dyDescent="0.25">
      <c r="A266" s="7" t="s">
        <v>22</v>
      </c>
      <c r="B266">
        <v>75.1953125</v>
      </c>
      <c r="C266">
        <v>90.676575183971565</v>
      </c>
      <c r="D266">
        <v>160.15625</v>
      </c>
      <c r="E266">
        <v>263.671875</v>
      </c>
    </row>
    <row r="267" spans="1:25" x14ac:dyDescent="0.25">
      <c r="A267" s="7" t="s">
        <v>27</v>
      </c>
      <c r="B267">
        <v>49.8046875</v>
      </c>
      <c r="C267">
        <v>51.315380238458083</v>
      </c>
      <c r="D267">
        <v>51.7578125</v>
      </c>
      <c r="E267">
        <v>52.734375</v>
      </c>
    </row>
    <row r="270" spans="1:25" x14ac:dyDescent="0.25">
      <c r="A270" s="64" t="s">
        <v>95</v>
      </c>
      <c r="J270" s="64" t="s">
        <v>96</v>
      </c>
    </row>
    <row r="271" spans="1:25" x14ac:dyDescent="0.25">
      <c r="A271" s="7"/>
      <c r="B271" s="7" t="s">
        <v>89</v>
      </c>
      <c r="C271" s="7" t="s">
        <v>90</v>
      </c>
      <c r="D271" s="7" t="s">
        <v>91</v>
      </c>
      <c r="E271" s="7" t="s">
        <v>92</v>
      </c>
      <c r="J271" s="7"/>
      <c r="K271" s="7" t="s">
        <v>89</v>
      </c>
      <c r="L271" s="7" t="s">
        <v>90</v>
      </c>
      <c r="M271" s="7" t="s">
        <v>91</v>
      </c>
      <c r="N271" s="7" t="s">
        <v>92</v>
      </c>
    </row>
    <row r="272" spans="1:25" x14ac:dyDescent="0.25">
      <c r="A272" s="7" t="s">
        <v>13</v>
      </c>
      <c r="B272">
        <v>49.8046875</v>
      </c>
      <c r="C272">
        <v>50.557976867407866</v>
      </c>
      <c r="D272">
        <v>51.7578125</v>
      </c>
      <c r="E272">
        <v>162.109375</v>
      </c>
      <c r="J272" s="7" t="s">
        <v>10</v>
      </c>
      <c r="K272">
        <v>0.25</v>
      </c>
      <c r="L272">
        <v>0.37431329127253982</v>
      </c>
      <c r="M272">
        <v>0.75</v>
      </c>
      <c r="N272">
        <v>0.75</v>
      </c>
    </row>
    <row r="273" spans="1:14" x14ac:dyDescent="0.25">
      <c r="A273" s="7" t="s">
        <v>23</v>
      </c>
      <c r="B273">
        <v>49.8046875</v>
      </c>
      <c r="C273">
        <v>31.771038363049321</v>
      </c>
      <c r="D273">
        <v>119.140625</v>
      </c>
      <c r="E273">
        <v>500</v>
      </c>
      <c r="J273" s="7" t="s">
        <v>93</v>
      </c>
      <c r="K273">
        <v>0.25</v>
      </c>
      <c r="L273">
        <v>0.52127109507222724</v>
      </c>
      <c r="M273">
        <v>0.75</v>
      </c>
      <c r="N273">
        <v>1.25</v>
      </c>
    </row>
    <row r="274" spans="1:14" x14ac:dyDescent="0.25">
      <c r="A274" s="7" t="s">
        <v>16</v>
      </c>
      <c r="B274">
        <v>22.4609375</v>
      </c>
      <c r="C274">
        <v>-25.0560282092151</v>
      </c>
      <c r="D274">
        <v>47.8515625</v>
      </c>
      <c r="E274">
        <v>78.125</v>
      </c>
    </row>
    <row r="275" spans="1:14" x14ac:dyDescent="0.25">
      <c r="A275" s="7" t="s">
        <v>24</v>
      </c>
      <c r="B275">
        <v>23.4375</v>
      </c>
      <c r="C275">
        <v>62.816507990534149</v>
      </c>
      <c r="D275">
        <v>111.328125</v>
      </c>
      <c r="E275">
        <v>208.984375</v>
      </c>
    </row>
    <row r="276" spans="1:14" x14ac:dyDescent="0.25">
      <c r="A276" s="7" t="s">
        <v>19</v>
      </c>
      <c r="B276">
        <v>50.78125</v>
      </c>
      <c r="C276">
        <v>58.391987130561127</v>
      </c>
      <c r="D276">
        <v>84.9609375</v>
      </c>
      <c r="E276">
        <v>142.578125</v>
      </c>
    </row>
    <row r="277" spans="1:14" x14ac:dyDescent="0.25">
      <c r="A277" s="7" t="s">
        <v>26</v>
      </c>
      <c r="B277">
        <v>23.4375</v>
      </c>
      <c r="C277">
        <v>68.886987797904226</v>
      </c>
      <c r="D277">
        <v>85.9375</v>
      </c>
      <c r="E277">
        <v>204.1015625</v>
      </c>
    </row>
    <row r="278" spans="1:14" x14ac:dyDescent="0.25">
      <c r="A278" s="7" t="s">
        <v>22</v>
      </c>
      <c r="B278">
        <v>17.578125</v>
      </c>
      <c r="C278">
        <v>41.995187987294102</v>
      </c>
      <c r="D278">
        <v>302.734375</v>
      </c>
      <c r="E278">
        <v>500</v>
      </c>
    </row>
    <row r="279" spans="1:14" x14ac:dyDescent="0.25">
      <c r="A279" s="7" t="s">
        <v>27</v>
      </c>
      <c r="B279">
        <v>49.8046875</v>
      </c>
      <c r="C279">
        <v>81.444061379954235</v>
      </c>
      <c r="D279">
        <v>141.6015625</v>
      </c>
      <c r="E279">
        <v>288.0859375</v>
      </c>
    </row>
    <row r="282" spans="1:14" x14ac:dyDescent="0.25">
      <c r="A282" s="64" t="s">
        <v>98</v>
      </c>
      <c r="J282" s="64" t="s">
        <v>99</v>
      </c>
    </row>
    <row r="283" spans="1:14" x14ac:dyDescent="0.25">
      <c r="A283" s="7"/>
      <c r="B283" s="7" t="s">
        <v>89</v>
      </c>
      <c r="C283" s="7" t="s">
        <v>90</v>
      </c>
      <c r="D283" s="7" t="s">
        <v>91</v>
      </c>
      <c r="E283" s="7" t="s">
        <v>92</v>
      </c>
      <c r="J283" s="7"/>
      <c r="K283" s="7" t="s">
        <v>89</v>
      </c>
      <c r="L283" s="7" t="s">
        <v>90</v>
      </c>
      <c r="M283" s="7" t="s">
        <v>91</v>
      </c>
      <c r="N283" s="7" t="s">
        <v>92</v>
      </c>
    </row>
    <row r="284" spans="1:14" x14ac:dyDescent="0.25">
      <c r="A284" s="7" t="s">
        <v>13</v>
      </c>
      <c r="B284">
        <v>14.6484375</v>
      </c>
      <c r="C284">
        <v>54.873453656768952</v>
      </c>
      <c r="D284">
        <v>60.546875</v>
      </c>
      <c r="E284">
        <v>107.421875</v>
      </c>
      <c r="J284" s="7" t="s">
        <v>10</v>
      </c>
      <c r="K284">
        <v>0.33333333333333331</v>
      </c>
      <c r="L284">
        <v>0.34592992761599201</v>
      </c>
      <c r="M284">
        <v>0.66666666666666663</v>
      </c>
      <c r="N284">
        <v>0.66666666666666663</v>
      </c>
    </row>
    <row r="285" spans="1:14" x14ac:dyDescent="0.25">
      <c r="A285" s="7" t="s">
        <v>23</v>
      </c>
      <c r="B285">
        <v>33.203125</v>
      </c>
      <c r="C285">
        <v>53.250649642659603</v>
      </c>
      <c r="D285">
        <v>107.421875</v>
      </c>
      <c r="E285">
        <v>175.78125</v>
      </c>
      <c r="J285" s="7" t="s">
        <v>93</v>
      </c>
      <c r="K285">
        <v>0.33333333333333331</v>
      </c>
      <c r="L285">
        <v>0.39984466112869788</v>
      </c>
      <c r="M285">
        <v>0.66666666666666663</v>
      </c>
      <c r="N285">
        <v>0.66666666666666663</v>
      </c>
    </row>
    <row r="286" spans="1:14" x14ac:dyDescent="0.25">
      <c r="A286" s="7" t="s">
        <v>16</v>
      </c>
      <c r="B286">
        <v>26.3671875</v>
      </c>
      <c r="C286">
        <v>58.660426739847011</v>
      </c>
      <c r="D286">
        <v>51.7578125</v>
      </c>
      <c r="E286">
        <v>147.4609375</v>
      </c>
    </row>
    <row r="287" spans="1:14" x14ac:dyDescent="0.25">
      <c r="A287" s="7" t="s">
        <v>24</v>
      </c>
      <c r="B287">
        <v>55.6640625</v>
      </c>
      <c r="C287">
        <v>84.591505484943923</v>
      </c>
      <c r="D287">
        <v>78.125</v>
      </c>
      <c r="E287">
        <v>145.5078125</v>
      </c>
    </row>
    <row r="288" spans="1:14" x14ac:dyDescent="0.25">
      <c r="A288" s="7" t="s">
        <v>19</v>
      </c>
      <c r="B288">
        <v>49.8046875</v>
      </c>
      <c r="C288">
        <v>72.245808227812148</v>
      </c>
      <c r="D288">
        <v>54.6875</v>
      </c>
      <c r="E288">
        <v>73.2421875</v>
      </c>
    </row>
    <row r="289" spans="1:14" x14ac:dyDescent="0.25">
      <c r="A289" s="7" t="s">
        <v>26</v>
      </c>
      <c r="B289">
        <v>48.828125</v>
      </c>
      <c r="C289">
        <v>58.545524646294268</v>
      </c>
      <c r="D289">
        <v>75.1953125</v>
      </c>
      <c r="E289">
        <v>99.609375</v>
      </c>
    </row>
    <row r="290" spans="1:14" x14ac:dyDescent="0.25">
      <c r="A290" s="7" t="s">
        <v>22</v>
      </c>
      <c r="B290">
        <v>31.25</v>
      </c>
      <c r="C290">
        <v>62.455859827782582</v>
      </c>
      <c r="D290">
        <v>67.3828125</v>
      </c>
      <c r="E290">
        <v>123.046875</v>
      </c>
    </row>
    <row r="291" spans="1:14" x14ac:dyDescent="0.25">
      <c r="A291" s="7" t="s">
        <v>27</v>
      </c>
      <c r="B291">
        <v>53.7109375</v>
      </c>
      <c r="C291">
        <v>79.918502641203361</v>
      </c>
      <c r="D291">
        <v>84.9609375</v>
      </c>
      <c r="E291">
        <v>138.671875</v>
      </c>
    </row>
    <row r="294" spans="1:14" x14ac:dyDescent="0.25">
      <c r="A294" s="64" t="s">
        <v>100</v>
      </c>
      <c r="J294" s="64" t="s">
        <v>101</v>
      </c>
    </row>
    <row r="295" spans="1:14" x14ac:dyDescent="0.25">
      <c r="A295" s="7"/>
      <c r="B295" s="7" t="s">
        <v>89</v>
      </c>
      <c r="C295" s="7" t="s">
        <v>90</v>
      </c>
      <c r="D295" s="7" t="s">
        <v>91</v>
      </c>
      <c r="E295" s="7" t="s">
        <v>92</v>
      </c>
      <c r="J295" s="7"/>
      <c r="K295" s="7" t="s">
        <v>89</v>
      </c>
      <c r="L295" s="7" t="s">
        <v>90</v>
      </c>
      <c r="M295" s="7" t="s">
        <v>91</v>
      </c>
      <c r="N295" s="7" t="s">
        <v>92</v>
      </c>
    </row>
    <row r="296" spans="1:14" x14ac:dyDescent="0.25">
      <c r="A296" s="7" t="s">
        <v>13</v>
      </c>
      <c r="B296">
        <v>18.5546875</v>
      </c>
      <c r="C296">
        <v>55.308382636047057</v>
      </c>
      <c r="D296">
        <v>64.453125</v>
      </c>
      <c r="E296">
        <v>141.6015625</v>
      </c>
      <c r="J296" s="7" t="s">
        <v>10</v>
      </c>
      <c r="K296">
        <v>3.3333333333333333E-2</v>
      </c>
      <c r="L296">
        <v>0.53571481288451817</v>
      </c>
      <c r="M296">
        <v>0.36666666666666659</v>
      </c>
      <c r="N296">
        <v>0.7</v>
      </c>
    </row>
    <row r="297" spans="1:14" x14ac:dyDescent="0.25">
      <c r="A297" s="7" t="s">
        <v>23</v>
      </c>
      <c r="B297">
        <v>27.34375</v>
      </c>
      <c r="C297">
        <v>61.444347250565293</v>
      </c>
      <c r="D297">
        <v>97.65625</v>
      </c>
      <c r="E297">
        <v>220.703125</v>
      </c>
      <c r="J297" s="7" t="s">
        <v>93</v>
      </c>
      <c r="K297">
        <v>3.3333333333333333E-2</v>
      </c>
      <c r="L297">
        <v>0.47590777689299352</v>
      </c>
      <c r="M297">
        <v>0.36666666666666659</v>
      </c>
      <c r="N297">
        <v>0.7</v>
      </c>
    </row>
    <row r="298" spans="1:14" x14ac:dyDescent="0.25">
      <c r="A298" s="7" t="s">
        <v>16</v>
      </c>
      <c r="B298">
        <v>19.53125</v>
      </c>
      <c r="C298">
        <v>48.496681407036732</v>
      </c>
      <c r="D298">
        <v>43.9453125</v>
      </c>
      <c r="E298">
        <v>101.5625</v>
      </c>
    </row>
    <row r="299" spans="1:14" x14ac:dyDescent="0.25">
      <c r="A299" s="7" t="s">
        <v>24</v>
      </c>
      <c r="B299">
        <v>61.5234375</v>
      </c>
      <c r="C299">
        <v>100.01105011652029</v>
      </c>
      <c r="D299">
        <v>70.3125</v>
      </c>
      <c r="E299">
        <v>224.609375</v>
      </c>
    </row>
    <row r="300" spans="1:14" x14ac:dyDescent="0.25">
      <c r="A300" s="7" t="s">
        <v>19</v>
      </c>
      <c r="B300">
        <v>49.8046875</v>
      </c>
      <c r="C300">
        <v>71.44074967435003</v>
      </c>
      <c r="D300">
        <v>52.734375</v>
      </c>
      <c r="E300">
        <v>58.59375</v>
      </c>
    </row>
    <row r="301" spans="1:14" x14ac:dyDescent="0.25">
      <c r="A301" s="7" t="s">
        <v>26</v>
      </c>
      <c r="B301">
        <v>53.7109375</v>
      </c>
      <c r="C301">
        <v>49.303911188457157</v>
      </c>
      <c r="D301">
        <v>72.265625</v>
      </c>
      <c r="E301">
        <v>84.9609375</v>
      </c>
    </row>
    <row r="302" spans="1:14" x14ac:dyDescent="0.25">
      <c r="A302" s="7" t="s">
        <v>22</v>
      </c>
      <c r="B302">
        <v>38.0859375</v>
      </c>
      <c r="C302">
        <v>72.222213884694582</v>
      </c>
      <c r="D302">
        <v>74.21875</v>
      </c>
      <c r="E302">
        <v>99.609375</v>
      </c>
    </row>
    <row r="303" spans="1:14" x14ac:dyDescent="0.25">
      <c r="A303" s="7" t="s">
        <v>27</v>
      </c>
      <c r="B303">
        <v>56.640625</v>
      </c>
      <c r="C303">
        <v>83.941686428513648</v>
      </c>
      <c r="D303">
        <v>98.6328125</v>
      </c>
      <c r="E303">
        <v>169.921875</v>
      </c>
    </row>
    <row r="306" spans="1:14" x14ac:dyDescent="0.25">
      <c r="A306" s="64" t="s">
        <v>102</v>
      </c>
      <c r="J306" s="64" t="s">
        <v>103</v>
      </c>
    </row>
    <row r="307" spans="1:14" x14ac:dyDescent="0.25">
      <c r="A307" s="7"/>
      <c r="B307" s="7" t="s">
        <v>89</v>
      </c>
      <c r="C307" s="7" t="s">
        <v>90</v>
      </c>
      <c r="D307" s="7" t="s">
        <v>91</v>
      </c>
      <c r="E307" s="7" t="s">
        <v>92</v>
      </c>
      <c r="J307" s="7"/>
      <c r="K307" s="7" t="s">
        <v>89</v>
      </c>
      <c r="L307" s="7" t="s">
        <v>90</v>
      </c>
      <c r="M307" s="7" t="s">
        <v>91</v>
      </c>
      <c r="N307" s="7" t="s">
        <v>92</v>
      </c>
    </row>
    <row r="308" spans="1:14" x14ac:dyDescent="0.25">
      <c r="A308" s="7" t="s">
        <v>13</v>
      </c>
      <c r="B308">
        <v>49.8046875</v>
      </c>
      <c r="C308">
        <v>53.642527291675059</v>
      </c>
      <c r="D308">
        <v>74.21875</v>
      </c>
      <c r="E308">
        <v>191.40625</v>
      </c>
      <c r="J308" s="7" t="s">
        <v>10</v>
      </c>
      <c r="K308">
        <v>5.4054054054054057E-2</v>
      </c>
      <c r="L308">
        <v>0.24839110024188979</v>
      </c>
      <c r="M308">
        <v>8.1081081081081086E-2</v>
      </c>
      <c r="N308">
        <v>0.40540540540540537</v>
      </c>
    </row>
    <row r="309" spans="1:14" x14ac:dyDescent="0.25">
      <c r="A309" s="7" t="s">
        <v>23</v>
      </c>
      <c r="B309">
        <v>49.8046875</v>
      </c>
      <c r="C309">
        <v>96.176965584311091</v>
      </c>
      <c r="D309">
        <v>180.6640625</v>
      </c>
      <c r="E309">
        <v>296.875</v>
      </c>
      <c r="J309" s="7" t="s">
        <v>93</v>
      </c>
      <c r="K309">
        <v>5.4054054054054057E-2</v>
      </c>
      <c r="L309">
        <v>0.43044025702863842</v>
      </c>
      <c r="M309">
        <v>0.1081081081081081</v>
      </c>
      <c r="N309">
        <v>0.27027027027027029</v>
      </c>
    </row>
    <row r="310" spans="1:14" x14ac:dyDescent="0.25">
      <c r="A310" s="7" t="s">
        <v>16</v>
      </c>
      <c r="B310">
        <v>21.484375</v>
      </c>
      <c r="C310">
        <v>26.751782801852691</v>
      </c>
      <c r="D310">
        <v>60.546875</v>
      </c>
      <c r="E310">
        <v>101.5625</v>
      </c>
    </row>
    <row r="311" spans="1:14" x14ac:dyDescent="0.25">
      <c r="A311" s="7" t="s">
        <v>24</v>
      </c>
      <c r="B311">
        <v>25.390625</v>
      </c>
      <c r="C311">
        <v>92.487650217788357</v>
      </c>
      <c r="D311">
        <v>180.6640625</v>
      </c>
      <c r="E311">
        <v>294.921875</v>
      </c>
    </row>
    <row r="312" spans="1:14" x14ac:dyDescent="0.25">
      <c r="A312" s="7" t="s">
        <v>19</v>
      </c>
      <c r="B312">
        <v>37.109375</v>
      </c>
      <c r="C312">
        <v>65.989329321079495</v>
      </c>
      <c r="D312">
        <v>91.796875</v>
      </c>
      <c r="E312">
        <v>155.2734375</v>
      </c>
    </row>
    <row r="313" spans="1:14" x14ac:dyDescent="0.25">
      <c r="A313" s="7" t="s">
        <v>26</v>
      </c>
      <c r="B313">
        <v>25.390625</v>
      </c>
      <c r="C313">
        <v>-324.83743988970002</v>
      </c>
      <c r="D313">
        <v>68.359375</v>
      </c>
      <c r="E313">
        <v>84.9609375</v>
      </c>
    </row>
    <row r="314" spans="1:14" x14ac:dyDescent="0.25">
      <c r="A314" s="7" t="s">
        <v>22</v>
      </c>
      <c r="B314">
        <v>56.640625</v>
      </c>
      <c r="C314">
        <v>97.790740617942504</v>
      </c>
      <c r="D314">
        <v>167.96875</v>
      </c>
      <c r="E314">
        <v>295.8984375</v>
      </c>
    </row>
    <row r="315" spans="1:14" x14ac:dyDescent="0.25">
      <c r="A315" s="7" t="s">
        <v>27</v>
      </c>
      <c r="B315">
        <v>83.984375</v>
      </c>
      <c r="C315">
        <v>120.34103716401449</v>
      </c>
      <c r="D315">
        <v>202.1484375</v>
      </c>
      <c r="E315">
        <v>303.7109375</v>
      </c>
    </row>
    <row r="318" spans="1:14" x14ac:dyDescent="0.25">
      <c r="A318" s="64" t="s">
        <v>104</v>
      </c>
      <c r="J318" s="64" t="s">
        <v>105</v>
      </c>
    </row>
    <row r="319" spans="1:14" x14ac:dyDescent="0.25">
      <c r="A319" s="7"/>
      <c r="B319" s="7" t="s">
        <v>89</v>
      </c>
      <c r="C319" s="7" t="s">
        <v>90</v>
      </c>
      <c r="D319" s="7" t="s">
        <v>91</v>
      </c>
      <c r="E319" s="7" t="s">
        <v>92</v>
      </c>
      <c r="J319" s="7"/>
      <c r="K319" s="7" t="s">
        <v>89</v>
      </c>
      <c r="L319" s="7" t="s">
        <v>90</v>
      </c>
      <c r="M319" s="7" t="s">
        <v>91</v>
      </c>
      <c r="N319" s="7" t="s">
        <v>92</v>
      </c>
    </row>
    <row r="320" spans="1:14" x14ac:dyDescent="0.25">
      <c r="A320" s="7" t="s">
        <v>13</v>
      </c>
      <c r="B320">
        <v>49.8046875</v>
      </c>
      <c r="C320">
        <v>53.166760953890062</v>
      </c>
      <c r="D320">
        <v>51.7578125</v>
      </c>
      <c r="E320">
        <v>160.15625</v>
      </c>
      <c r="J320" s="7" t="s">
        <v>10</v>
      </c>
      <c r="K320">
        <v>3.3333333333333333E-2</v>
      </c>
      <c r="L320">
        <v>1.5709025222827231</v>
      </c>
      <c r="M320">
        <v>0.16666666666666671</v>
      </c>
      <c r="N320">
        <v>0.3</v>
      </c>
    </row>
    <row r="321" spans="1:14" x14ac:dyDescent="0.25">
      <c r="A321" s="7" t="s">
        <v>23</v>
      </c>
      <c r="B321">
        <v>49.8046875</v>
      </c>
      <c r="C321">
        <v>68.978365284937198</v>
      </c>
      <c r="D321">
        <v>223.6328125</v>
      </c>
      <c r="E321">
        <v>322.265625</v>
      </c>
      <c r="J321" s="7" t="s">
        <v>93</v>
      </c>
      <c r="K321">
        <v>6.6666666666666666E-2</v>
      </c>
      <c r="L321">
        <v>0.20867860331909291</v>
      </c>
      <c r="M321">
        <v>0.23333333333333331</v>
      </c>
      <c r="N321">
        <v>0.4</v>
      </c>
    </row>
    <row r="322" spans="1:14" x14ac:dyDescent="0.25">
      <c r="A322" s="7" t="s">
        <v>16</v>
      </c>
      <c r="B322">
        <v>21.484375</v>
      </c>
      <c r="C322">
        <v>-44.298995429443131</v>
      </c>
      <c r="D322">
        <v>38.0859375</v>
      </c>
      <c r="E322">
        <v>68.359375</v>
      </c>
    </row>
    <row r="323" spans="1:14" x14ac:dyDescent="0.25">
      <c r="A323" s="7" t="s">
        <v>24</v>
      </c>
      <c r="B323">
        <v>23.4375</v>
      </c>
      <c r="C323">
        <v>61.629662140813018</v>
      </c>
      <c r="D323">
        <v>245.1171875</v>
      </c>
      <c r="E323">
        <v>473.6328125</v>
      </c>
    </row>
    <row r="324" spans="1:14" x14ac:dyDescent="0.25">
      <c r="A324" s="7" t="s">
        <v>19</v>
      </c>
      <c r="B324">
        <v>18.5546875</v>
      </c>
      <c r="C324">
        <v>16.240871771750399</v>
      </c>
      <c r="D324">
        <v>81.0546875</v>
      </c>
      <c r="E324">
        <v>111.328125</v>
      </c>
    </row>
    <row r="325" spans="1:14" x14ac:dyDescent="0.25">
      <c r="A325" s="7" t="s">
        <v>26</v>
      </c>
      <c r="B325">
        <v>18.5546875</v>
      </c>
      <c r="C325">
        <v>84.608879258744437</v>
      </c>
      <c r="D325">
        <v>190.4296875</v>
      </c>
      <c r="E325">
        <v>347.65625</v>
      </c>
    </row>
    <row r="326" spans="1:14" x14ac:dyDescent="0.25">
      <c r="A326" s="7" t="s">
        <v>22</v>
      </c>
      <c r="B326">
        <v>18.5546875</v>
      </c>
      <c r="C326">
        <v>86.482954444761234</v>
      </c>
      <c r="D326">
        <v>125.9765625</v>
      </c>
      <c r="E326">
        <v>301.7578125</v>
      </c>
    </row>
    <row r="327" spans="1:14" x14ac:dyDescent="0.25">
      <c r="A327" s="7" t="s">
        <v>27</v>
      </c>
      <c r="B327">
        <v>49.8046875</v>
      </c>
      <c r="C327">
        <v>89.422317187303761</v>
      </c>
      <c r="D327">
        <v>122.0703125</v>
      </c>
      <c r="E327">
        <v>394.53125</v>
      </c>
    </row>
    <row r="330" spans="1:14" x14ac:dyDescent="0.25">
      <c r="A330" s="64" t="s">
        <v>106</v>
      </c>
      <c r="J330" s="64" t="s">
        <v>107</v>
      </c>
    </row>
    <row r="331" spans="1:14" x14ac:dyDescent="0.25">
      <c r="A331" s="7"/>
      <c r="B331" s="7" t="s">
        <v>89</v>
      </c>
      <c r="C331" s="7" t="s">
        <v>90</v>
      </c>
      <c r="D331" s="7" t="s">
        <v>91</v>
      </c>
      <c r="E331" s="7" t="s">
        <v>92</v>
      </c>
      <c r="J331" s="7"/>
      <c r="K331" s="7" t="s">
        <v>89</v>
      </c>
      <c r="L331" s="7" t="s">
        <v>90</v>
      </c>
      <c r="M331" s="7" t="s">
        <v>91</v>
      </c>
      <c r="N331" s="7" t="s">
        <v>92</v>
      </c>
    </row>
    <row r="332" spans="1:14" x14ac:dyDescent="0.25">
      <c r="A332" s="7" t="s">
        <v>13</v>
      </c>
      <c r="B332">
        <v>49.8046875</v>
      </c>
      <c r="C332">
        <v>65.05202265769303</v>
      </c>
      <c r="D332">
        <v>87.890625</v>
      </c>
      <c r="E332">
        <v>213.8671875</v>
      </c>
      <c r="J332" s="7" t="s">
        <v>10</v>
      </c>
      <c r="K332">
        <v>0.5</v>
      </c>
      <c r="L332">
        <v>1.0778663507620081</v>
      </c>
      <c r="M332">
        <v>1</v>
      </c>
      <c r="N332">
        <v>1</v>
      </c>
    </row>
    <row r="333" spans="1:14" x14ac:dyDescent="0.25">
      <c r="A333" s="7" t="s">
        <v>23</v>
      </c>
      <c r="B333">
        <v>49.8046875</v>
      </c>
      <c r="C333">
        <v>83.870461469387521</v>
      </c>
      <c r="D333">
        <v>95.703125</v>
      </c>
      <c r="E333">
        <v>266.6015625</v>
      </c>
      <c r="J333" s="7" t="s">
        <v>93</v>
      </c>
      <c r="K333">
        <v>0.5</v>
      </c>
      <c r="L333">
        <v>0.86313894456178264</v>
      </c>
      <c r="M333">
        <v>1</v>
      </c>
      <c r="N333">
        <v>1</v>
      </c>
    </row>
    <row r="334" spans="1:14" x14ac:dyDescent="0.25">
      <c r="A334" s="7" t="s">
        <v>16</v>
      </c>
      <c r="B334">
        <v>21.484375</v>
      </c>
      <c r="C334">
        <v>52.266002256742027</v>
      </c>
      <c r="D334">
        <v>65.4296875</v>
      </c>
      <c r="E334">
        <v>162.109375</v>
      </c>
    </row>
    <row r="335" spans="1:14" x14ac:dyDescent="0.25">
      <c r="A335" s="7" t="s">
        <v>24</v>
      </c>
      <c r="B335">
        <v>27.34375</v>
      </c>
      <c r="C335">
        <v>52.847322210840048</v>
      </c>
      <c r="D335">
        <v>72.265625</v>
      </c>
      <c r="E335">
        <v>165.0390625</v>
      </c>
    </row>
    <row r="336" spans="1:14" x14ac:dyDescent="0.25">
      <c r="A336" s="7" t="s">
        <v>19</v>
      </c>
      <c r="B336">
        <v>19.53125</v>
      </c>
      <c r="C336">
        <v>76.54604390993407</v>
      </c>
      <c r="D336">
        <v>83.984375</v>
      </c>
      <c r="E336">
        <v>226.5625</v>
      </c>
    </row>
    <row r="337" spans="1:14" x14ac:dyDescent="0.25">
      <c r="A337" s="7" t="s">
        <v>26</v>
      </c>
      <c r="B337">
        <v>36.1328125</v>
      </c>
      <c r="C337">
        <v>59.359331115025313</v>
      </c>
      <c r="D337">
        <v>83.0078125</v>
      </c>
      <c r="E337">
        <v>106.4453125</v>
      </c>
    </row>
    <row r="338" spans="1:14" x14ac:dyDescent="0.25">
      <c r="A338" s="7" t="s">
        <v>22</v>
      </c>
      <c r="B338">
        <v>70.3125</v>
      </c>
      <c r="C338">
        <v>103.930413852423</v>
      </c>
      <c r="D338">
        <v>199.21875</v>
      </c>
      <c r="E338">
        <v>411.1328125</v>
      </c>
    </row>
    <row r="339" spans="1:14" x14ac:dyDescent="0.25">
      <c r="A339" s="7" t="s">
        <v>27</v>
      </c>
      <c r="B339">
        <v>50.78125</v>
      </c>
      <c r="C339">
        <v>98.860856675454016</v>
      </c>
      <c r="D339">
        <v>163.0859375</v>
      </c>
      <c r="E339">
        <v>276.3671875</v>
      </c>
    </row>
    <row r="342" spans="1:14" x14ac:dyDescent="0.25">
      <c r="A342" s="64" t="s">
        <v>108</v>
      </c>
      <c r="J342" s="64" t="s">
        <v>109</v>
      </c>
    </row>
    <row r="343" spans="1:14" x14ac:dyDescent="0.25">
      <c r="A343" s="7"/>
      <c r="B343" s="7" t="s">
        <v>89</v>
      </c>
      <c r="C343" s="7" t="s">
        <v>90</v>
      </c>
      <c r="D343" s="7" t="s">
        <v>91</v>
      </c>
      <c r="E343" s="7" t="s">
        <v>92</v>
      </c>
      <c r="J343" s="7"/>
      <c r="K343" s="7" t="s">
        <v>89</v>
      </c>
      <c r="L343" s="7" t="s">
        <v>90</v>
      </c>
      <c r="M343" s="7" t="s">
        <v>91</v>
      </c>
      <c r="N343" s="7" t="s">
        <v>92</v>
      </c>
    </row>
    <row r="344" spans="1:14" x14ac:dyDescent="0.25">
      <c r="A344" s="7" t="s">
        <v>13</v>
      </c>
      <c r="B344">
        <v>49.8046875</v>
      </c>
      <c r="C344">
        <v>57.006905136907363</v>
      </c>
      <c r="D344">
        <v>79.1015625</v>
      </c>
      <c r="E344">
        <v>219.7265625</v>
      </c>
      <c r="J344" s="7" t="s">
        <v>10</v>
      </c>
      <c r="K344">
        <v>6.6666666666666666E-2</v>
      </c>
      <c r="L344">
        <v>2.496825392051087</v>
      </c>
      <c r="M344">
        <v>0.16666666666666671</v>
      </c>
      <c r="N344">
        <v>0.83333333333333337</v>
      </c>
    </row>
    <row r="345" spans="1:14" x14ac:dyDescent="0.25">
      <c r="A345" s="7" t="s">
        <v>23</v>
      </c>
      <c r="B345">
        <v>49.8046875</v>
      </c>
      <c r="C345">
        <v>88.979175556186789</v>
      </c>
      <c r="D345">
        <v>183.59375</v>
      </c>
      <c r="E345">
        <v>342.7734375</v>
      </c>
      <c r="J345" s="7" t="s">
        <v>93</v>
      </c>
      <c r="K345">
        <v>6.6666666666666666E-2</v>
      </c>
      <c r="L345">
        <v>1.825364821437399</v>
      </c>
      <c r="M345">
        <v>0.16666666666666671</v>
      </c>
      <c r="N345">
        <v>0.83333333333333337</v>
      </c>
    </row>
    <row r="346" spans="1:14" x14ac:dyDescent="0.25">
      <c r="A346" s="7" t="s">
        <v>16</v>
      </c>
      <c r="B346">
        <v>26.3671875</v>
      </c>
      <c r="C346">
        <v>22.858873497603401</v>
      </c>
      <c r="D346">
        <v>67.3828125</v>
      </c>
      <c r="E346">
        <v>146.484375</v>
      </c>
    </row>
    <row r="347" spans="1:14" x14ac:dyDescent="0.25">
      <c r="A347" s="7" t="s">
        <v>24</v>
      </c>
      <c r="B347">
        <v>25.390625</v>
      </c>
      <c r="C347">
        <v>85.436110152577115</v>
      </c>
      <c r="D347">
        <v>120.1171875</v>
      </c>
      <c r="E347">
        <v>409.1796875</v>
      </c>
    </row>
    <row r="348" spans="1:14" x14ac:dyDescent="0.25">
      <c r="A348" s="7" t="s">
        <v>19</v>
      </c>
      <c r="B348">
        <v>19.53125</v>
      </c>
      <c r="C348">
        <v>35.909619995957478</v>
      </c>
      <c r="D348">
        <v>79.1015625</v>
      </c>
      <c r="E348">
        <v>174.8046875</v>
      </c>
    </row>
    <row r="349" spans="1:14" x14ac:dyDescent="0.25">
      <c r="A349" s="7" t="s">
        <v>26</v>
      </c>
      <c r="B349">
        <v>41.9921875</v>
      </c>
      <c r="C349">
        <v>56.091766429164373</v>
      </c>
      <c r="D349">
        <v>85.9375</v>
      </c>
      <c r="E349">
        <v>158.203125</v>
      </c>
    </row>
    <row r="350" spans="1:14" x14ac:dyDescent="0.25">
      <c r="A350" s="7" t="s">
        <v>22</v>
      </c>
      <c r="B350">
        <v>18.5546875</v>
      </c>
      <c r="C350">
        <v>78.040975023413083</v>
      </c>
      <c r="D350">
        <v>191.40625</v>
      </c>
      <c r="E350">
        <v>368.1640625</v>
      </c>
    </row>
    <row r="351" spans="1:14" x14ac:dyDescent="0.25">
      <c r="A351" s="7" t="s">
        <v>27</v>
      </c>
      <c r="B351">
        <v>18.5546875</v>
      </c>
      <c r="C351">
        <v>106.651670867151</v>
      </c>
      <c r="D351">
        <v>174.8046875</v>
      </c>
      <c r="E351">
        <v>291.015625</v>
      </c>
    </row>
    <row r="354" spans="1:14" x14ac:dyDescent="0.25">
      <c r="A354" s="64" t="s">
        <v>110</v>
      </c>
      <c r="J354" s="64" t="s">
        <v>111</v>
      </c>
    </row>
    <row r="355" spans="1:14" x14ac:dyDescent="0.25">
      <c r="A355" s="7"/>
      <c r="B355" s="7" t="s">
        <v>89</v>
      </c>
      <c r="C355" s="7" t="s">
        <v>90</v>
      </c>
      <c r="D355" s="7" t="s">
        <v>91</v>
      </c>
      <c r="E355" s="7" t="s">
        <v>92</v>
      </c>
      <c r="J355" s="7"/>
      <c r="K355" s="7" t="s">
        <v>89</v>
      </c>
      <c r="L355" s="7" t="s">
        <v>90</v>
      </c>
      <c r="M355" s="7" t="s">
        <v>91</v>
      </c>
      <c r="N355" s="7" t="s">
        <v>92</v>
      </c>
    </row>
    <row r="356" spans="1:14" x14ac:dyDescent="0.25">
      <c r="A356" s="7" t="s">
        <v>13</v>
      </c>
      <c r="B356">
        <v>49.8046875</v>
      </c>
      <c r="C356">
        <v>48.571516445475027</v>
      </c>
      <c r="D356">
        <v>53.7109375</v>
      </c>
      <c r="E356">
        <v>110.3515625</v>
      </c>
      <c r="J356" s="7" t="s">
        <v>10</v>
      </c>
      <c r="K356">
        <v>0.19230769230769229</v>
      </c>
      <c r="L356">
        <v>0.23654936144972219</v>
      </c>
      <c r="M356">
        <v>0.26923076923076927</v>
      </c>
      <c r="N356">
        <v>0.69230769230769229</v>
      </c>
    </row>
    <row r="357" spans="1:14" x14ac:dyDescent="0.25">
      <c r="A357" s="7" t="s">
        <v>23</v>
      </c>
      <c r="B357">
        <v>34.1796875</v>
      </c>
      <c r="C357">
        <v>-39.433740785975793</v>
      </c>
      <c r="D357">
        <v>61.5234375</v>
      </c>
      <c r="E357">
        <v>108.3984375</v>
      </c>
      <c r="J357" s="7" t="s">
        <v>93</v>
      </c>
      <c r="K357">
        <v>7.6923076923076927E-2</v>
      </c>
      <c r="L357">
        <v>0.29026322633708818</v>
      </c>
      <c r="M357">
        <v>0.26923076923076927</v>
      </c>
      <c r="N357">
        <v>0.5</v>
      </c>
    </row>
    <row r="358" spans="1:14" x14ac:dyDescent="0.25">
      <c r="A358" s="7" t="s">
        <v>16</v>
      </c>
      <c r="B358">
        <v>28.3203125</v>
      </c>
      <c r="C358">
        <v>48.914258045269733</v>
      </c>
      <c r="D358">
        <v>39.0625</v>
      </c>
      <c r="E358">
        <v>72.265625</v>
      </c>
    </row>
    <row r="359" spans="1:14" x14ac:dyDescent="0.25">
      <c r="A359" s="7" t="s">
        <v>24</v>
      </c>
      <c r="B359">
        <v>67.3828125</v>
      </c>
      <c r="C359">
        <v>-61.111429607574941</v>
      </c>
      <c r="D359">
        <v>54.6875</v>
      </c>
      <c r="E359">
        <v>118.1640625</v>
      </c>
    </row>
    <row r="360" spans="1:14" x14ac:dyDescent="0.25">
      <c r="A360" s="7" t="s">
        <v>19</v>
      </c>
      <c r="B360">
        <v>45.8984375</v>
      </c>
      <c r="C360">
        <v>51.631041908865427</v>
      </c>
      <c r="D360">
        <v>65.4296875</v>
      </c>
      <c r="E360">
        <v>75.1953125</v>
      </c>
    </row>
    <row r="361" spans="1:14" x14ac:dyDescent="0.25">
      <c r="A361" s="7" t="s">
        <v>26</v>
      </c>
      <c r="B361">
        <v>60.546875</v>
      </c>
      <c r="C361">
        <v>64.803650053637</v>
      </c>
      <c r="D361">
        <v>63.4765625</v>
      </c>
      <c r="E361">
        <v>81.0546875</v>
      </c>
    </row>
    <row r="362" spans="1:14" x14ac:dyDescent="0.25">
      <c r="A362" s="7" t="s">
        <v>22</v>
      </c>
      <c r="B362">
        <v>56.640625</v>
      </c>
      <c r="C362">
        <v>50.887942122029209</v>
      </c>
      <c r="D362">
        <v>76.171875</v>
      </c>
      <c r="E362">
        <v>106.4453125</v>
      </c>
    </row>
    <row r="363" spans="1:14" x14ac:dyDescent="0.25">
      <c r="A363" s="7" t="s">
        <v>27</v>
      </c>
      <c r="B363">
        <v>51.7578125</v>
      </c>
      <c r="C363">
        <v>87.058797890697079</v>
      </c>
      <c r="D363">
        <v>107.421875</v>
      </c>
      <c r="E363">
        <v>154.296875</v>
      </c>
    </row>
    <row r="390" spans="1:5" x14ac:dyDescent="0.25">
      <c r="A390" s="64" t="s">
        <v>160</v>
      </c>
    </row>
    <row r="391" spans="1:5" x14ac:dyDescent="0.25">
      <c r="A391" s="28"/>
      <c r="B391" s="28" t="s">
        <v>89</v>
      </c>
      <c r="C391" s="28" t="s">
        <v>90</v>
      </c>
      <c r="D391" s="28" t="s">
        <v>91</v>
      </c>
      <c r="E391" s="28" t="s">
        <v>92</v>
      </c>
    </row>
    <row r="392" spans="1:5" x14ac:dyDescent="0.25">
      <c r="A392" s="28" t="s">
        <v>13</v>
      </c>
      <c r="B392">
        <v>0.9765625</v>
      </c>
      <c r="C392">
        <v>3.278750681636037</v>
      </c>
      <c r="D392">
        <v>5.859375</v>
      </c>
      <c r="E392">
        <v>6.8359375</v>
      </c>
    </row>
    <row r="393" spans="1:5" x14ac:dyDescent="0.25">
      <c r="A393" s="28" t="s">
        <v>23</v>
      </c>
      <c r="B393">
        <v>1.953125</v>
      </c>
      <c r="C393">
        <v>3.6235753758547551</v>
      </c>
      <c r="D393">
        <v>5.859375</v>
      </c>
      <c r="E393">
        <v>7.8125</v>
      </c>
    </row>
    <row r="394" spans="1:5" x14ac:dyDescent="0.25">
      <c r="A394" s="28" t="s">
        <v>16</v>
      </c>
      <c r="B394">
        <v>0.9765625</v>
      </c>
      <c r="C394">
        <v>3.065689242786759</v>
      </c>
      <c r="D394">
        <v>5.859375</v>
      </c>
      <c r="E394">
        <v>7.8125</v>
      </c>
    </row>
    <row r="395" spans="1:5" x14ac:dyDescent="0.25">
      <c r="A395" s="28" t="s">
        <v>24</v>
      </c>
      <c r="B395">
        <v>0.9765625</v>
      </c>
      <c r="C395">
        <v>3.4850526654900831</v>
      </c>
      <c r="D395">
        <v>5.859375</v>
      </c>
      <c r="E395">
        <v>7.8125</v>
      </c>
    </row>
    <row r="396" spans="1:5" x14ac:dyDescent="0.25">
      <c r="A396" s="28" t="s">
        <v>19</v>
      </c>
      <c r="B396">
        <v>0.9765625</v>
      </c>
      <c r="C396">
        <v>3.044700295109414</v>
      </c>
      <c r="D396">
        <v>5.859375</v>
      </c>
      <c r="E396">
        <v>6.8359375</v>
      </c>
    </row>
    <row r="397" spans="1:5" x14ac:dyDescent="0.25">
      <c r="A397" s="28" t="s">
        <v>26</v>
      </c>
      <c r="B397">
        <v>0.9765625</v>
      </c>
      <c r="C397">
        <v>3.724615235570226</v>
      </c>
      <c r="D397">
        <v>5.859375</v>
      </c>
      <c r="E397">
        <v>7.8125</v>
      </c>
    </row>
    <row r="398" spans="1:5" x14ac:dyDescent="0.25">
      <c r="A398" s="28" t="s">
        <v>22</v>
      </c>
      <c r="B398">
        <v>0.9765625</v>
      </c>
      <c r="C398">
        <v>3.5044442813693419</v>
      </c>
      <c r="D398">
        <v>5.859375</v>
      </c>
      <c r="E398">
        <v>7.8125</v>
      </c>
    </row>
    <row r="399" spans="1:5" x14ac:dyDescent="0.25">
      <c r="A399" s="28" t="s">
        <v>27</v>
      </c>
      <c r="B399">
        <v>0.9765625</v>
      </c>
      <c r="C399">
        <v>4.5040023873844062</v>
      </c>
      <c r="D399">
        <v>5.859375</v>
      </c>
      <c r="E399">
        <v>7.8125</v>
      </c>
    </row>
    <row r="407" spans="1:20" x14ac:dyDescent="0.25">
      <c r="A407" s="64" t="s">
        <v>112</v>
      </c>
      <c r="L407" s="64" t="s">
        <v>113</v>
      </c>
    </row>
    <row r="408" spans="1:20" x14ac:dyDescent="0.25">
      <c r="A408" s="57"/>
      <c r="B408" s="74" t="s">
        <v>10</v>
      </c>
      <c r="C408" s="72"/>
      <c r="D408" s="74" t="s">
        <v>93</v>
      </c>
      <c r="E408" s="72"/>
      <c r="G408" s="57"/>
      <c r="H408" s="57" t="s">
        <v>114</v>
      </c>
      <c r="L408" s="58"/>
      <c r="M408" s="58" t="s">
        <v>115</v>
      </c>
      <c r="N408" s="58" t="s">
        <v>116</v>
      </c>
      <c r="O408" s="58" t="s">
        <v>117</v>
      </c>
      <c r="P408" s="58" t="s">
        <v>118</v>
      </c>
      <c r="Q408" s="58" t="s">
        <v>119</v>
      </c>
      <c r="R408" s="58" t="s">
        <v>120</v>
      </c>
      <c r="S408" s="58" t="s">
        <v>121</v>
      </c>
      <c r="T408" s="58" t="s">
        <v>122</v>
      </c>
    </row>
    <row r="409" spans="1:20" x14ac:dyDescent="0.25">
      <c r="A409" s="57"/>
      <c r="B409" s="57" t="s">
        <v>123</v>
      </c>
      <c r="C409" s="57" t="s">
        <v>124</v>
      </c>
      <c r="D409" s="57" t="s">
        <v>123</v>
      </c>
      <c r="E409" s="57" t="s">
        <v>124</v>
      </c>
      <c r="G409" s="57" t="s">
        <v>125</v>
      </c>
      <c r="H409">
        <v>171.59386092093729</v>
      </c>
      <c r="L409" s="58" t="s">
        <v>125</v>
      </c>
      <c r="M409">
        <v>0.92798267250041766</v>
      </c>
      <c r="N409">
        <v>0.77929092209538231</v>
      </c>
      <c r="O409">
        <v>0.89870043172620129</v>
      </c>
      <c r="P409">
        <v>0.92360671685932683</v>
      </c>
      <c r="Q409">
        <v>1</v>
      </c>
      <c r="R409">
        <v>0.86593365892013441</v>
      </c>
      <c r="S409">
        <v>1</v>
      </c>
      <c r="T409">
        <v>0.28277942132931128</v>
      </c>
    </row>
    <row r="410" spans="1:20" x14ac:dyDescent="0.25">
      <c r="A410" s="57" t="s">
        <v>125</v>
      </c>
      <c r="B410">
        <v>3.3351891746691691</v>
      </c>
      <c r="C410">
        <v>-2.7024773314893542E-3</v>
      </c>
      <c r="D410">
        <v>6.8649765924046893</v>
      </c>
      <c r="E410">
        <v>4.1303911274058844</v>
      </c>
      <c r="G410" s="57" t="s">
        <v>126</v>
      </c>
      <c r="H410">
        <v>167.8516758741016</v>
      </c>
      <c r="L410" s="58" t="s">
        <v>126</v>
      </c>
      <c r="M410">
        <v>0.96353323616460151</v>
      </c>
      <c r="N410">
        <v>0.77796577557451307</v>
      </c>
      <c r="O410">
        <v>0.84209186154499349</v>
      </c>
      <c r="P410">
        <v>0.81865768440680386</v>
      </c>
      <c r="Q410">
        <v>0.65926771085685543</v>
      </c>
      <c r="R410">
        <v>0.90601878683643355</v>
      </c>
      <c r="S410">
        <v>0.70331511251975787</v>
      </c>
      <c r="T410">
        <v>0.26847744562867321</v>
      </c>
    </row>
    <row r="411" spans="1:20" x14ac:dyDescent="0.25">
      <c r="A411" s="57" t="s">
        <v>126</v>
      </c>
      <c r="B411">
        <v>4.3177989783080264</v>
      </c>
      <c r="C411">
        <v>-2.1402113631291262</v>
      </c>
      <c r="D411">
        <v>4.2796970034538289</v>
      </c>
      <c r="E411">
        <v>-0.70684058647904457</v>
      </c>
      <c r="G411" s="57" t="s">
        <v>127</v>
      </c>
      <c r="H411">
        <v>93.515087008525668</v>
      </c>
      <c r="L411" s="58" t="s">
        <v>127</v>
      </c>
      <c r="M411">
        <v>0.96240635369352712</v>
      </c>
      <c r="N411">
        <v>0.76856510386500776</v>
      </c>
      <c r="O411">
        <v>0.90828846062354329</v>
      </c>
      <c r="P411">
        <v>0.90548562805804478</v>
      </c>
      <c r="Q411">
        <v>0.67364310148090678</v>
      </c>
      <c r="R411">
        <v>0.89924919147311744</v>
      </c>
      <c r="S411">
        <v>0.76497481451958882</v>
      </c>
      <c r="T411">
        <v>0.30778646673399312</v>
      </c>
    </row>
    <row r="412" spans="1:20" x14ac:dyDescent="0.25">
      <c r="A412" s="57" t="s">
        <v>127</v>
      </c>
      <c r="B412">
        <v>4.6094953516456281</v>
      </c>
      <c r="C412">
        <v>3.0035781195199092</v>
      </c>
      <c r="D412">
        <v>7.0521955765481836</v>
      </c>
      <c r="E412">
        <v>-6.3769511056852872</v>
      </c>
      <c r="G412" s="57" t="s">
        <v>128</v>
      </c>
      <c r="H412">
        <v>172.54918557671701</v>
      </c>
      <c r="L412" s="58" t="s">
        <v>128</v>
      </c>
      <c r="M412">
        <v>0.92187350033849069</v>
      </c>
      <c r="N412">
        <v>0.79308058553876903</v>
      </c>
      <c r="O412">
        <v>0.82468247365745739</v>
      </c>
      <c r="P412">
        <v>1</v>
      </c>
      <c r="Q412">
        <v>0.63057460893594508</v>
      </c>
      <c r="R412">
        <v>0.93392134597410892</v>
      </c>
      <c r="S412">
        <v>0.86919832853779333</v>
      </c>
      <c r="T412">
        <v>0.28581241880094499</v>
      </c>
    </row>
    <row r="413" spans="1:20" x14ac:dyDescent="0.25">
      <c r="A413" s="57" t="s">
        <v>128</v>
      </c>
      <c r="B413">
        <v>2.8763916236023142</v>
      </c>
      <c r="C413">
        <v>2.1311840322597631</v>
      </c>
      <c r="D413">
        <v>5.6573061162884946</v>
      </c>
      <c r="E413">
        <v>4.8352895408579064</v>
      </c>
      <c r="G413" s="57" t="s">
        <v>129</v>
      </c>
      <c r="H413">
        <v>189.9210160564206</v>
      </c>
      <c r="L413" s="58" t="s">
        <v>129</v>
      </c>
      <c r="M413">
        <v>0.94234036998351178</v>
      </c>
      <c r="N413">
        <v>0.82016593054678666</v>
      </c>
      <c r="O413">
        <v>0.83502380872456394</v>
      </c>
      <c r="P413">
        <v>0.92366468095912024</v>
      </c>
      <c r="Q413">
        <v>0.55679208357315546</v>
      </c>
      <c r="R413">
        <v>0.91671717999888858</v>
      </c>
      <c r="S413">
        <v>0.79968126802979178</v>
      </c>
      <c r="T413">
        <v>0.2879506714406897</v>
      </c>
    </row>
    <row r="414" spans="1:20" x14ac:dyDescent="0.25">
      <c r="A414" s="57" t="s">
        <v>129</v>
      </c>
      <c r="B414">
        <v>5.0412409348759111</v>
      </c>
      <c r="C414">
        <v>-2.7578856292546829</v>
      </c>
      <c r="D414">
        <v>4.3358412303005167</v>
      </c>
      <c r="E414">
        <v>-1.177968403692828</v>
      </c>
      <c r="G414" s="57" t="s">
        <v>130</v>
      </c>
      <c r="H414">
        <v>109.5003130137387</v>
      </c>
      <c r="L414" s="58" t="s">
        <v>130</v>
      </c>
      <c r="M414">
        <v>0.96829148460673886</v>
      </c>
      <c r="N414">
        <v>0.77148120430625244</v>
      </c>
      <c r="O414">
        <v>0.87139717072596268</v>
      </c>
      <c r="P414">
        <v>0.83823399285171007</v>
      </c>
      <c r="Q414">
        <v>0.64408189765441815</v>
      </c>
      <c r="R414">
        <v>0.87252643350021852</v>
      </c>
      <c r="S414">
        <v>0.8192107305877987</v>
      </c>
      <c r="T414">
        <v>0.30995938545459262</v>
      </c>
    </row>
    <row r="415" spans="1:20" x14ac:dyDescent="0.25">
      <c r="A415" s="57" t="s">
        <v>130</v>
      </c>
      <c r="B415">
        <v>6.1825394558642817</v>
      </c>
      <c r="C415">
        <v>-9.8290829839729756</v>
      </c>
      <c r="D415">
        <v>5.6440122973067322</v>
      </c>
      <c r="E415">
        <v>9.4417410646301718</v>
      </c>
      <c r="G415" s="57" t="s">
        <v>131</v>
      </c>
      <c r="H415">
        <v>138.68181762814621</v>
      </c>
      <c r="L415" s="58" t="s">
        <v>131</v>
      </c>
      <c r="M415">
        <v>0.88216815142972205</v>
      </c>
      <c r="N415">
        <v>0.80943876755920474</v>
      </c>
      <c r="O415">
        <v>0.85151459109648309</v>
      </c>
      <c r="P415">
        <v>0.87397595408488693</v>
      </c>
      <c r="Q415">
        <v>0.53050729472484903</v>
      </c>
      <c r="R415">
        <v>0.89769529025764583</v>
      </c>
      <c r="S415">
        <v>0.73428977828436526</v>
      </c>
      <c r="T415">
        <v>0.38891122341075163</v>
      </c>
    </row>
    <row r="416" spans="1:20" x14ac:dyDescent="0.25">
      <c r="A416" s="57" t="s">
        <v>131</v>
      </c>
      <c r="B416">
        <v>3.4724642020740362</v>
      </c>
      <c r="C416">
        <v>3.3027157178095661</v>
      </c>
      <c r="D416">
        <v>4.7023452273832209</v>
      </c>
      <c r="E416">
        <v>1.108347223437943</v>
      </c>
      <c r="G416" s="57" t="s">
        <v>132</v>
      </c>
      <c r="H416">
        <v>96.518174338498198</v>
      </c>
      <c r="L416" s="58" t="s">
        <v>132</v>
      </c>
      <c r="M416">
        <v>0.95995862311653557</v>
      </c>
      <c r="N416">
        <v>1</v>
      </c>
      <c r="O416">
        <v>0.94863492884064737</v>
      </c>
      <c r="P416">
        <v>0.88575181792228497</v>
      </c>
      <c r="Q416">
        <v>0.69002247320744492</v>
      </c>
      <c r="R416">
        <v>1</v>
      </c>
      <c r="S416">
        <v>0.83000165009565574</v>
      </c>
      <c r="T416">
        <v>0.44937101367399651</v>
      </c>
    </row>
    <row r="417" spans="1:20" x14ac:dyDescent="0.25">
      <c r="A417" s="57" t="s">
        <v>132</v>
      </c>
      <c r="B417">
        <v>3.1774559148704151</v>
      </c>
      <c r="C417">
        <v>-2.1733399072382631</v>
      </c>
      <c r="D417">
        <v>4.0125795716537009</v>
      </c>
      <c r="E417">
        <v>4.9271805703830367</v>
      </c>
      <c r="G417" s="57" t="s">
        <v>133</v>
      </c>
      <c r="H417">
        <v>115.87111360261081</v>
      </c>
      <c r="L417" s="58" t="s">
        <v>133</v>
      </c>
      <c r="M417">
        <v>0.94569062744646426</v>
      </c>
      <c r="N417">
        <v>0.89305182746892364</v>
      </c>
      <c r="O417">
        <v>1</v>
      </c>
      <c r="P417">
        <v>0.90438816004126732</v>
      </c>
      <c r="Q417">
        <v>0.56024322603285748</v>
      </c>
      <c r="R417">
        <v>0.93738494604679834</v>
      </c>
      <c r="S417">
        <v>0.82504052496694258</v>
      </c>
      <c r="T417">
        <v>0.54997276549901686</v>
      </c>
    </row>
    <row r="418" spans="1:20" x14ac:dyDescent="0.25">
      <c r="A418" s="57" t="s">
        <v>133</v>
      </c>
      <c r="B418">
        <v>4.5616167995083776</v>
      </c>
      <c r="C418">
        <v>-9.1983850498316685E-2</v>
      </c>
      <c r="D418">
        <v>5.3195215890340144</v>
      </c>
      <c r="E418">
        <v>-0.66038131182278959</v>
      </c>
      <c r="G418" s="57" t="s">
        <v>134</v>
      </c>
      <c r="H418">
        <v>53.925899515272889</v>
      </c>
      <c r="L418" s="58" t="s">
        <v>134</v>
      </c>
      <c r="M418">
        <v>0.9164431597374505</v>
      </c>
      <c r="N418">
        <v>0.89365178742357221</v>
      </c>
      <c r="O418">
        <v>0.94601930437778792</v>
      </c>
      <c r="P418">
        <v>0.87350215778768581</v>
      </c>
      <c r="Q418">
        <v>0.59606036302785659</v>
      </c>
      <c r="R418">
        <v>0.86909374500518999</v>
      </c>
      <c r="S418">
        <v>0.79748095885966919</v>
      </c>
      <c r="T418">
        <v>0.66081295549741703</v>
      </c>
    </row>
    <row r="419" spans="1:20" x14ac:dyDescent="0.25">
      <c r="A419" s="57" t="s">
        <v>134</v>
      </c>
      <c r="B419">
        <v>2.9883528972191922</v>
      </c>
      <c r="C419">
        <v>1.812390321920641</v>
      </c>
      <c r="D419">
        <v>4.4187248497615759</v>
      </c>
      <c r="E419">
        <v>-3.6748341734690562</v>
      </c>
      <c r="G419" s="57" t="s">
        <v>135</v>
      </c>
      <c r="H419">
        <v>135.8289204864835</v>
      </c>
      <c r="L419" s="58" t="s">
        <v>135</v>
      </c>
      <c r="M419">
        <v>0.94142867749162051</v>
      </c>
      <c r="N419">
        <v>0.87413225571170805</v>
      </c>
      <c r="O419">
        <v>0.90924885991231863</v>
      </c>
      <c r="P419">
        <v>0.92465734676433231</v>
      </c>
      <c r="Q419">
        <v>0.57863849500307996</v>
      </c>
      <c r="R419">
        <v>0.91576148795501489</v>
      </c>
      <c r="S419">
        <v>0.82829120822341895</v>
      </c>
      <c r="T419">
        <v>0.83334379764198829</v>
      </c>
    </row>
    <row r="420" spans="1:20" x14ac:dyDescent="0.25">
      <c r="A420" s="57" t="s">
        <v>135</v>
      </c>
      <c r="B420">
        <v>4.1120412615253619</v>
      </c>
      <c r="C420">
        <v>0.51771865612547552</v>
      </c>
      <c r="D420">
        <v>4.7522616764105576</v>
      </c>
      <c r="E420">
        <v>-2.4867865305310259E-2</v>
      </c>
      <c r="G420" s="57" t="s">
        <v>136</v>
      </c>
      <c r="H420">
        <v>96.02558831656404</v>
      </c>
      <c r="L420" s="58" t="s">
        <v>136</v>
      </c>
      <c r="M420">
        <v>0.99999999999999989</v>
      </c>
      <c r="N420">
        <v>0.82279338815693803</v>
      </c>
      <c r="O420">
        <v>0.89369091364324238</v>
      </c>
      <c r="P420">
        <v>0.95686891425642517</v>
      </c>
      <c r="Q420">
        <v>0.70229365351308182</v>
      </c>
      <c r="R420">
        <v>0.91737525751021298</v>
      </c>
      <c r="S420">
        <v>0.75048904960884855</v>
      </c>
      <c r="T420">
        <v>1</v>
      </c>
    </row>
    <row r="421" spans="1:20" x14ac:dyDescent="0.25">
      <c r="A421" s="57" t="s">
        <v>136</v>
      </c>
      <c r="B421">
        <v>4.3532117876952832</v>
      </c>
      <c r="C421">
        <v>8.4536741711632293E-2</v>
      </c>
      <c r="D421">
        <v>6.5718879559858214</v>
      </c>
      <c r="E421">
        <v>7.3811526044684439E-2</v>
      </c>
    </row>
    <row r="430" spans="1:20" x14ac:dyDescent="0.25">
      <c r="A430" s="64" t="s">
        <v>137</v>
      </c>
      <c r="L430" s="64" t="s">
        <v>138</v>
      </c>
    </row>
    <row r="431" spans="1:20" x14ac:dyDescent="0.25">
      <c r="A431" s="57"/>
      <c r="B431" s="74" t="s">
        <v>10</v>
      </c>
      <c r="C431" s="72"/>
      <c r="D431" s="74" t="s">
        <v>93</v>
      </c>
      <c r="E431" s="72"/>
      <c r="G431" s="57"/>
      <c r="H431" s="57" t="s">
        <v>114</v>
      </c>
      <c r="L431" s="58"/>
      <c r="M431" s="58" t="s">
        <v>115</v>
      </c>
      <c r="N431" s="58" t="s">
        <v>116</v>
      </c>
      <c r="O431" s="58" t="s">
        <v>117</v>
      </c>
      <c r="P431" s="58" t="s">
        <v>118</v>
      </c>
      <c r="Q431" s="58" t="s">
        <v>119</v>
      </c>
      <c r="R431" s="58" t="s">
        <v>120</v>
      </c>
      <c r="S431" s="58" t="s">
        <v>121</v>
      </c>
      <c r="T431" s="58" t="s">
        <v>122</v>
      </c>
    </row>
    <row r="432" spans="1:20" x14ac:dyDescent="0.25">
      <c r="A432" s="57"/>
      <c r="B432" s="57" t="s">
        <v>123</v>
      </c>
      <c r="C432" s="57" t="s">
        <v>124</v>
      </c>
      <c r="D432" s="57" t="s">
        <v>123</v>
      </c>
      <c r="E432" s="57" t="s">
        <v>124</v>
      </c>
      <c r="G432" s="57" t="s">
        <v>125</v>
      </c>
      <c r="H432">
        <v>73.796620285366629</v>
      </c>
      <c r="L432" s="58" t="s">
        <v>139</v>
      </c>
      <c r="M432">
        <v>0.37721513562646569</v>
      </c>
      <c r="N432">
        <v>0.83952683602384148</v>
      </c>
      <c r="O432">
        <v>0.81887527014347627</v>
      </c>
      <c r="P432">
        <v>0.81528519395712706</v>
      </c>
      <c r="Q432">
        <v>9.0655207558265366E-2</v>
      </c>
      <c r="R432">
        <v>0.15369345562819539</v>
      </c>
      <c r="S432">
        <v>0.23259519614537741</v>
      </c>
      <c r="T432">
        <v>0.12754304193451629</v>
      </c>
    </row>
    <row r="433" spans="1:20" x14ac:dyDescent="0.25">
      <c r="A433" s="57" t="s">
        <v>125</v>
      </c>
      <c r="B433">
        <v>2.682728171890298</v>
      </c>
      <c r="C433">
        <v>-0.62904294388664972</v>
      </c>
      <c r="D433">
        <v>2.6725279023523352</v>
      </c>
      <c r="E433">
        <v>-4.2999485691849424</v>
      </c>
      <c r="G433" s="57" t="s">
        <v>126</v>
      </c>
      <c r="H433">
        <v>28.99359897435529</v>
      </c>
      <c r="L433" s="58" t="s">
        <v>140</v>
      </c>
      <c r="M433">
        <v>0.37900013777200409</v>
      </c>
      <c r="N433">
        <v>1</v>
      </c>
      <c r="O433">
        <v>0.90930691692135468</v>
      </c>
      <c r="P433">
        <v>1</v>
      </c>
      <c r="Q433">
        <v>0.92770797724335607</v>
      </c>
      <c r="R433">
        <v>0.67147307337122375</v>
      </c>
      <c r="S433">
        <v>1</v>
      </c>
      <c r="T433">
        <v>0.55917611965440184</v>
      </c>
    </row>
    <row r="434" spans="1:20" x14ac:dyDescent="0.25">
      <c r="A434" s="57" t="s">
        <v>126</v>
      </c>
      <c r="B434">
        <v>1.9853931037165919</v>
      </c>
      <c r="C434">
        <v>0.72138838408600825</v>
      </c>
      <c r="D434">
        <v>4.5143227795217564</v>
      </c>
      <c r="E434">
        <v>-2.5188335578760759</v>
      </c>
      <c r="G434" s="57" t="s">
        <v>127</v>
      </c>
      <c r="H434">
        <v>24.141268457984349</v>
      </c>
      <c r="L434" s="58" t="s">
        <v>141</v>
      </c>
      <c r="M434">
        <v>1</v>
      </c>
      <c r="N434">
        <v>0.96303646588238612</v>
      </c>
      <c r="O434">
        <v>1</v>
      </c>
      <c r="P434">
        <v>0.68183142416747777</v>
      </c>
      <c r="Q434">
        <v>1</v>
      </c>
      <c r="R434">
        <v>1</v>
      </c>
      <c r="S434">
        <v>0.99651508790572196</v>
      </c>
      <c r="T434">
        <v>1</v>
      </c>
    </row>
    <row r="435" spans="1:20" x14ac:dyDescent="0.25">
      <c r="A435" s="57" t="s">
        <v>127</v>
      </c>
      <c r="B435">
        <v>2.373249520666644</v>
      </c>
      <c r="C435">
        <v>1.924508061014701</v>
      </c>
      <c r="D435">
        <v>4.2581412898331976</v>
      </c>
      <c r="E435">
        <v>-4.4829005784427114</v>
      </c>
      <c r="G435" s="57" t="s">
        <v>128</v>
      </c>
      <c r="H435">
        <v>30.259089333758709</v>
      </c>
      <c r="L435" s="58" t="s">
        <v>142</v>
      </c>
      <c r="M435">
        <v>0.34339445076381842</v>
      </c>
      <c r="N435">
        <v>0.7939082122696931</v>
      </c>
      <c r="O435">
        <v>0.90090887215091164</v>
      </c>
      <c r="P435">
        <v>0.47721196510216612</v>
      </c>
      <c r="Q435">
        <v>0.56324482874294035</v>
      </c>
      <c r="R435">
        <v>0.8283536935249195</v>
      </c>
      <c r="S435">
        <v>0.5860206510173448</v>
      </c>
      <c r="T435">
        <v>0.51682142726886915</v>
      </c>
    </row>
    <row r="436" spans="1:20" x14ac:dyDescent="0.25">
      <c r="A436" s="57" t="s">
        <v>128</v>
      </c>
      <c r="B436">
        <v>1.675486306517999</v>
      </c>
      <c r="C436">
        <v>-1.864853309520798</v>
      </c>
      <c r="D436">
        <v>3.3288511618435712</v>
      </c>
      <c r="E436">
        <v>4.3677242917757493</v>
      </c>
      <c r="G436" s="57" t="s">
        <v>129</v>
      </c>
      <c r="H436">
        <v>16.856903308510599</v>
      </c>
    </row>
    <row r="437" spans="1:20" x14ac:dyDescent="0.25">
      <c r="A437" s="57" t="s">
        <v>129</v>
      </c>
      <c r="B437">
        <v>0.91646566231158666</v>
      </c>
      <c r="C437">
        <v>-0.73504383986539035</v>
      </c>
      <c r="D437">
        <v>2.5304290701294172</v>
      </c>
      <c r="E437">
        <v>2.2565202070747499</v>
      </c>
      <c r="G437" s="57" t="s">
        <v>130</v>
      </c>
      <c r="H437">
        <v>15.659285987435119</v>
      </c>
    </row>
    <row r="438" spans="1:20" x14ac:dyDescent="0.25">
      <c r="A438" s="57" t="s">
        <v>130</v>
      </c>
      <c r="B438">
        <v>1.2923188152807561</v>
      </c>
      <c r="C438">
        <v>0.59687893167880501</v>
      </c>
      <c r="D438">
        <v>2.7067361931706091</v>
      </c>
      <c r="E438">
        <v>-1.9551062690917009</v>
      </c>
      <c r="G438" s="57" t="s">
        <v>131</v>
      </c>
      <c r="H438">
        <v>14.19698511490247</v>
      </c>
    </row>
    <row r="439" spans="1:20" x14ac:dyDescent="0.25">
      <c r="A439" s="57" t="s">
        <v>131</v>
      </c>
      <c r="B439">
        <v>1.3132570703569719</v>
      </c>
      <c r="C439">
        <v>6.4450867328010822E-2</v>
      </c>
      <c r="D439">
        <v>2.2401581078586279</v>
      </c>
      <c r="E439">
        <v>0.71589043023454435</v>
      </c>
      <c r="G439" s="57" t="s">
        <v>132</v>
      </c>
      <c r="H439">
        <v>9.759760222831428</v>
      </c>
    </row>
    <row r="440" spans="1:20" x14ac:dyDescent="0.25">
      <c r="A440" s="57" t="s">
        <v>132</v>
      </c>
      <c r="B440">
        <v>0.8607491641221211</v>
      </c>
      <c r="C440">
        <v>-1.120228837698028E-2</v>
      </c>
      <c r="D440">
        <v>1.6144392026313721</v>
      </c>
      <c r="E440">
        <v>0.25491770567844069</v>
      </c>
      <c r="G440" s="57" t="s">
        <v>133</v>
      </c>
      <c r="H440">
        <v>14.667818819075981</v>
      </c>
    </row>
    <row r="441" spans="1:20" x14ac:dyDescent="0.25">
      <c r="A441" s="57" t="s">
        <v>133</v>
      </c>
      <c r="B441">
        <v>1.7218467412504299</v>
      </c>
      <c r="C441">
        <v>1.975999952741222</v>
      </c>
      <c r="D441">
        <v>3.241057438320659</v>
      </c>
      <c r="E441">
        <v>-4.2339079138646492</v>
      </c>
      <c r="G441" s="57" t="s">
        <v>134</v>
      </c>
      <c r="H441">
        <v>7.0592450316118764</v>
      </c>
    </row>
    <row r="442" spans="1:20" x14ac:dyDescent="0.25">
      <c r="A442" s="57" t="s">
        <v>134</v>
      </c>
      <c r="B442">
        <v>0.72325382077751044</v>
      </c>
      <c r="C442">
        <v>0.52284693291479978</v>
      </c>
      <c r="D442">
        <v>1.3304533797967599</v>
      </c>
      <c r="E442">
        <v>-7.1049706624578171E-2</v>
      </c>
      <c r="G442" s="57" t="s">
        <v>135</v>
      </c>
      <c r="H442">
        <v>16.32248899590375</v>
      </c>
    </row>
    <row r="443" spans="1:20" x14ac:dyDescent="0.25">
      <c r="A443" s="57" t="s">
        <v>135</v>
      </c>
      <c r="B443">
        <v>1.03309281649358</v>
      </c>
      <c r="C443">
        <v>-0.40676620287155352</v>
      </c>
      <c r="D443">
        <v>3.067942687420957</v>
      </c>
      <c r="E443">
        <v>2.532726409833669</v>
      </c>
      <c r="G443" s="57" t="s">
        <v>136</v>
      </c>
      <c r="H443">
        <v>12.7382828139663</v>
      </c>
    </row>
    <row r="444" spans="1:20" x14ac:dyDescent="0.25">
      <c r="A444" s="57" t="s">
        <v>136</v>
      </c>
      <c r="B444">
        <v>1.138195498233312</v>
      </c>
      <c r="C444">
        <v>1.4023657577877919</v>
      </c>
      <c r="D444">
        <v>2.410603693152475</v>
      </c>
      <c r="E444">
        <v>-3.0823142428372741</v>
      </c>
    </row>
    <row r="453" spans="1:20" x14ac:dyDescent="0.25">
      <c r="A453" s="64" t="s">
        <v>145</v>
      </c>
      <c r="L453" s="64" t="s">
        <v>146</v>
      </c>
    </row>
    <row r="454" spans="1:20" x14ac:dyDescent="0.25">
      <c r="A454" s="57"/>
      <c r="B454" s="74" t="s">
        <v>10</v>
      </c>
      <c r="C454" s="72"/>
      <c r="D454" s="74" t="s">
        <v>93</v>
      </c>
      <c r="E454" s="72"/>
      <c r="G454" s="57"/>
      <c r="H454" s="57" t="s">
        <v>114</v>
      </c>
      <c r="L454" s="58"/>
      <c r="M454" s="58" t="s">
        <v>115</v>
      </c>
      <c r="N454" s="58" t="s">
        <v>116</v>
      </c>
      <c r="O454" s="58" t="s">
        <v>117</v>
      </c>
      <c r="P454" s="58" t="s">
        <v>118</v>
      </c>
      <c r="Q454" s="58" t="s">
        <v>119</v>
      </c>
      <c r="R454" s="58" t="s">
        <v>120</v>
      </c>
      <c r="S454" s="58" t="s">
        <v>121</v>
      </c>
      <c r="T454" s="58" t="s">
        <v>122</v>
      </c>
    </row>
    <row r="455" spans="1:20" x14ac:dyDescent="0.25">
      <c r="A455" s="57"/>
      <c r="B455" s="57" t="s">
        <v>123</v>
      </c>
      <c r="C455" s="57" t="s">
        <v>124</v>
      </c>
      <c r="D455" s="57" t="s">
        <v>123</v>
      </c>
      <c r="E455" s="57" t="s">
        <v>124</v>
      </c>
      <c r="G455" s="57" t="s">
        <v>139</v>
      </c>
      <c r="H455">
        <v>7.967344677135987</v>
      </c>
      <c r="L455" s="58" t="s">
        <v>139</v>
      </c>
      <c r="M455">
        <v>1</v>
      </c>
      <c r="N455">
        <v>0.91624448495122801</v>
      </c>
      <c r="O455">
        <v>0.64001684515051482</v>
      </c>
      <c r="P455">
        <v>1</v>
      </c>
      <c r="Q455">
        <v>0.99999999999999989</v>
      </c>
      <c r="R455">
        <v>0.64797748720448134</v>
      </c>
      <c r="S455">
        <v>0.77796583889291282</v>
      </c>
      <c r="T455">
        <v>0.65922506909302059</v>
      </c>
    </row>
    <row r="456" spans="1:20" x14ac:dyDescent="0.25">
      <c r="A456" s="57" t="s">
        <v>139</v>
      </c>
      <c r="B456">
        <v>3.5962743593784401</v>
      </c>
      <c r="C456">
        <v>14.337843465151209</v>
      </c>
      <c r="D456">
        <v>1.539395798699853</v>
      </c>
      <c r="E456">
        <v>-5.352331036923264</v>
      </c>
      <c r="G456" s="57" t="s">
        <v>140</v>
      </c>
      <c r="H456">
        <v>730.31970357696423</v>
      </c>
      <c r="L456" s="58" t="s">
        <v>140</v>
      </c>
      <c r="M456">
        <v>0.98035433421867824</v>
      </c>
      <c r="N456">
        <v>1</v>
      </c>
      <c r="O456">
        <v>0.98385129429052842</v>
      </c>
      <c r="P456">
        <v>0.82091998896718243</v>
      </c>
      <c r="Q456">
        <v>0.99665193072207681</v>
      </c>
      <c r="R456">
        <v>1</v>
      </c>
      <c r="S456">
        <v>1</v>
      </c>
      <c r="T456">
        <v>0.99999999999999989</v>
      </c>
    </row>
    <row r="457" spans="1:20" x14ac:dyDescent="0.25">
      <c r="A457" s="57" t="s">
        <v>140</v>
      </c>
      <c r="B457">
        <v>39.994996808673001</v>
      </c>
      <c r="C457">
        <v>-110.1193557297254</v>
      </c>
      <c r="D457">
        <v>37.015881709504548</v>
      </c>
      <c r="E457">
        <v>95.953606636219774</v>
      </c>
      <c r="G457" s="57" t="s">
        <v>141</v>
      </c>
      <c r="H457">
        <v>476.53298880369448</v>
      </c>
      <c r="L457" s="58" t="s">
        <v>141</v>
      </c>
      <c r="M457">
        <v>0.94097939241660122</v>
      </c>
      <c r="N457">
        <v>0.87280007384432867</v>
      </c>
      <c r="O457">
        <v>1</v>
      </c>
      <c r="P457">
        <v>0.76076496513851544</v>
      </c>
      <c r="Q457">
        <v>0.99100013087337013</v>
      </c>
      <c r="R457">
        <v>0.81041670384893649</v>
      </c>
      <c r="S457">
        <v>0.37448696152518002</v>
      </c>
      <c r="T457">
        <v>0.82740338639032873</v>
      </c>
    </row>
    <row r="458" spans="1:20" x14ac:dyDescent="0.25">
      <c r="A458" s="57" t="s">
        <v>141</v>
      </c>
      <c r="B458">
        <v>13.511413516680641</v>
      </c>
      <c r="C458">
        <v>32.418718225821387</v>
      </c>
      <c r="D458">
        <v>10.847512817061491</v>
      </c>
      <c r="E458">
        <v>-32.67339154470735</v>
      </c>
      <c r="G458" s="57" t="s">
        <v>142</v>
      </c>
      <c r="H458">
        <v>4589.722770785439</v>
      </c>
    </row>
    <row r="459" spans="1:20" x14ac:dyDescent="0.25">
      <c r="A459" s="57" t="s">
        <v>142</v>
      </c>
      <c r="B459">
        <v>26.361879877639609</v>
      </c>
      <c r="C459">
        <v>58.719458502854053</v>
      </c>
      <c r="D459">
        <v>33.400514762730623</v>
      </c>
      <c r="E459">
        <v>-19.13995396326791</v>
      </c>
    </row>
    <row r="476" spans="1:20" x14ac:dyDescent="0.25">
      <c r="A476" s="64" t="s">
        <v>147</v>
      </c>
      <c r="L476" s="64" t="s">
        <v>148</v>
      </c>
    </row>
    <row r="477" spans="1:20" x14ac:dyDescent="0.25">
      <c r="A477" s="57"/>
      <c r="B477" s="74" t="s">
        <v>10</v>
      </c>
      <c r="C477" s="72"/>
      <c r="D477" s="74" t="s">
        <v>93</v>
      </c>
      <c r="E477" s="72"/>
      <c r="G477" s="57"/>
      <c r="H477" s="57" t="s">
        <v>114</v>
      </c>
      <c r="L477" s="58"/>
      <c r="M477" s="58" t="s">
        <v>115</v>
      </c>
      <c r="N477" s="58" t="s">
        <v>116</v>
      </c>
      <c r="O477" s="58" t="s">
        <v>117</v>
      </c>
      <c r="P477" s="58" t="s">
        <v>118</v>
      </c>
      <c r="Q477" s="58" t="s">
        <v>119</v>
      </c>
      <c r="R477" s="58" t="s">
        <v>120</v>
      </c>
      <c r="S477" s="58" t="s">
        <v>121</v>
      </c>
      <c r="T477" s="58" t="s">
        <v>122</v>
      </c>
    </row>
    <row r="478" spans="1:20" x14ac:dyDescent="0.25">
      <c r="A478" s="57"/>
      <c r="B478" s="57" t="s">
        <v>123</v>
      </c>
      <c r="C478" s="57" t="s">
        <v>124</v>
      </c>
      <c r="D478" s="57" t="s">
        <v>123</v>
      </c>
      <c r="E478" s="57" t="s">
        <v>124</v>
      </c>
      <c r="G478" s="57" t="s">
        <v>139</v>
      </c>
      <c r="H478">
        <v>1116.535351714469</v>
      </c>
      <c r="L478" s="58" t="s">
        <v>125</v>
      </c>
      <c r="M478">
        <v>0.96858114270211482</v>
      </c>
      <c r="N478">
        <v>0.9384544369026151</v>
      </c>
      <c r="O478">
        <v>0.85673384416171672</v>
      </c>
      <c r="P478">
        <v>0.84484038179610532</v>
      </c>
      <c r="Q478">
        <v>1</v>
      </c>
      <c r="R478">
        <v>1</v>
      </c>
      <c r="S478">
        <v>0.86977148062594623</v>
      </c>
      <c r="T478">
        <v>0.8242467174100635</v>
      </c>
    </row>
    <row r="479" spans="1:20" x14ac:dyDescent="0.25">
      <c r="A479" s="57" t="s">
        <v>139</v>
      </c>
      <c r="B479">
        <v>17.489508802428681</v>
      </c>
      <c r="C479">
        <v>-50.726270119262537</v>
      </c>
      <c r="D479">
        <v>49.97267975048738</v>
      </c>
      <c r="E479">
        <v>120.4569533939313</v>
      </c>
      <c r="G479" s="57" t="s">
        <v>140</v>
      </c>
      <c r="H479">
        <v>1332.501012505991</v>
      </c>
      <c r="L479" s="58" t="s">
        <v>126</v>
      </c>
      <c r="M479">
        <v>0.94063059033261398</v>
      </c>
      <c r="N479">
        <v>0.9183598368166066</v>
      </c>
      <c r="O479">
        <v>0.94553173388869405</v>
      </c>
      <c r="P479">
        <v>0.90241265805435411</v>
      </c>
      <c r="Q479">
        <v>0.81926844571553969</v>
      </c>
      <c r="R479">
        <v>0.73777290040953769</v>
      </c>
      <c r="S479">
        <v>0.84375435569931045</v>
      </c>
      <c r="T479">
        <v>0.72559066027751495</v>
      </c>
    </row>
    <row r="480" spans="1:20" x14ac:dyDescent="0.25">
      <c r="A480" s="57" t="s">
        <v>140</v>
      </c>
      <c r="B480">
        <v>8.3345992083186182</v>
      </c>
      <c r="C480">
        <v>30.347093811641439</v>
      </c>
      <c r="D480">
        <v>37.093061614963233</v>
      </c>
      <c r="E480">
        <v>-106.3009927901976</v>
      </c>
      <c r="G480" s="57" t="s">
        <v>141</v>
      </c>
      <c r="H480">
        <v>488.07790879638111</v>
      </c>
      <c r="L480" s="58" t="s">
        <v>127</v>
      </c>
      <c r="M480">
        <v>0.9392688249755371</v>
      </c>
      <c r="N480">
        <v>0.94111575726930963</v>
      </c>
      <c r="O480">
        <v>0.90092072173233662</v>
      </c>
      <c r="P480">
        <v>0.9026762902646509</v>
      </c>
      <c r="Q480">
        <v>0.66863104675549345</v>
      </c>
      <c r="R480">
        <v>0.74004741173255584</v>
      </c>
      <c r="S480">
        <v>0.89471656811075906</v>
      </c>
      <c r="T480">
        <v>0.69210544927603512</v>
      </c>
    </row>
    <row r="481" spans="1:20" x14ac:dyDescent="0.25">
      <c r="A481" s="57" t="s">
        <v>141</v>
      </c>
      <c r="B481">
        <v>12.420604387842239</v>
      </c>
      <c r="C481">
        <v>32.258458323250167</v>
      </c>
      <c r="D481">
        <v>13.81294494507984</v>
      </c>
      <c r="E481">
        <v>-22.42400560423799</v>
      </c>
      <c r="L481" s="58" t="s">
        <v>128</v>
      </c>
      <c r="M481">
        <v>1</v>
      </c>
      <c r="N481">
        <v>0.88949166962008808</v>
      </c>
      <c r="O481">
        <v>0.96747368831052116</v>
      </c>
      <c r="P481">
        <v>0.8497487764269106</v>
      </c>
      <c r="Q481">
        <v>0.68533622385530646</v>
      </c>
      <c r="R481">
        <v>0.77128321903239905</v>
      </c>
      <c r="S481">
        <v>0.85253086749989826</v>
      </c>
      <c r="T481">
        <v>0.77698562514661917</v>
      </c>
    </row>
    <row r="482" spans="1:20" x14ac:dyDescent="0.25">
      <c r="L482" s="58" t="s">
        <v>129</v>
      </c>
      <c r="M482">
        <v>0.93813219600262199</v>
      </c>
      <c r="N482">
        <v>0.99116556824268354</v>
      </c>
      <c r="O482">
        <v>0.88193501590787404</v>
      </c>
      <c r="P482">
        <v>0.87764605695776177</v>
      </c>
      <c r="Q482">
        <v>0.94312813205641777</v>
      </c>
      <c r="R482">
        <v>0.73600644030914408</v>
      </c>
      <c r="S482">
        <v>0.91597415703915941</v>
      </c>
      <c r="T482">
        <v>0.72566070533162419</v>
      </c>
    </row>
    <row r="483" spans="1:20" x14ac:dyDescent="0.25">
      <c r="L483" s="58" t="s">
        <v>130</v>
      </c>
      <c r="M483">
        <v>0.90022410724348423</v>
      </c>
      <c r="N483">
        <v>1</v>
      </c>
      <c r="O483">
        <v>0.85201895596259702</v>
      </c>
      <c r="P483">
        <v>0.9147038350205946</v>
      </c>
      <c r="Q483">
        <v>0.81191408249119235</v>
      </c>
      <c r="R483">
        <v>0.79093178501111527</v>
      </c>
      <c r="S483">
        <v>0.88615760663677956</v>
      </c>
      <c r="T483">
        <v>0.76190099595720195</v>
      </c>
    </row>
    <row r="484" spans="1:20" x14ac:dyDescent="0.25">
      <c r="L484" s="58" t="s">
        <v>131</v>
      </c>
      <c r="M484">
        <v>0.7805503163420503</v>
      </c>
      <c r="N484">
        <v>0.87440702619372046</v>
      </c>
      <c r="O484">
        <v>1</v>
      </c>
      <c r="P484">
        <v>0.92430626377785607</v>
      </c>
      <c r="Q484">
        <v>0.92767651557632225</v>
      </c>
      <c r="R484">
        <v>0.72979185108676548</v>
      </c>
      <c r="S484">
        <v>0.93037256080052977</v>
      </c>
      <c r="T484">
        <v>0.8676140654315323</v>
      </c>
    </row>
    <row r="485" spans="1:20" x14ac:dyDescent="0.25">
      <c r="L485" s="58" t="s">
        <v>132</v>
      </c>
      <c r="M485">
        <v>0.84371122301696977</v>
      </c>
      <c r="N485">
        <v>0.85341639022474181</v>
      </c>
      <c r="O485">
        <v>0.8715133023137166</v>
      </c>
      <c r="P485">
        <v>0.88399771716920827</v>
      </c>
      <c r="Q485">
        <v>0.88793129221239364</v>
      </c>
      <c r="R485">
        <v>0.79391356553772319</v>
      </c>
      <c r="S485">
        <v>1</v>
      </c>
      <c r="T485">
        <v>1</v>
      </c>
    </row>
    <row r="486" spans="1:20" x14ac:dyDescent="0.25">
      <c r="L486" s="58" t="s">
        <v>133</v>
      </c>
      <c r="M486">
        <v>0.96999920856370214</v>
      </c>
      <c r="N486">
        <v>0.91155569674724779</v>
      </c>
      <c r="O486">
        <v>0.73616187297319724</v>
      </c>
      <c r="P486">
        <v>1</v>
      </c>
      <c r="Q486">
        <v>0.79406536716878051</v>
      </c>
      <c r="R486">
        <v>0.63647270562163816</v>
      </c>
      <c r="S486">
        <v>0.89181141578651679</v>
      </c>
      <c r="T486">
        <v>0.82979670310488418</v>
      </c>
    </row>
    <row r="487" spans="1:20" x14ac:dyDescent="0.25">
      <c r="L487" s="58" t="s">
        <v>134</v>
      </c>
      <c r="M487">
        <v>0.79725202622050806</v>
      </c>
      <c r="N487">
        <v>0.89169092039293651</v>
      </c>
      <c r="O487">
        <v>0.82147949024995359</v>
      </c>
      <c r="P487">
        <v>0.84287394516518421</v>
      </c>
      <c r="Q487">
        <v>0.71978137958838684</v>
      </c>
      <c r="R487">
        <v>0.65043120148566169</v>
      </c>
      <c r="S487">
        <v>0.81568565818744743</v>
      </c>
      <c r="T487">
        <v>0.74958274656041746</v>
      </c>
    </row>
    <row r="488" spans="1:20" x14ac:dyDescent="0.25">
      <c r="L488" s="58" t="s">
        <v>135</v>
      </c>
      <c r="M488">
        <v>0.9216673638784092</v>
      </c>
      <c r="N488">
        <v>0.90308065620067124</v>
      </c>
      <c r="O488">
        <v>0.84555530724901085</v>
      </c>
      <c r="P488">
        <v>0.90785933717614009</v>
      </c>
      <c r="Q488">
        <v>0.822518392259596</v>
      </c>
      <c r="R488">
        <v>0.68796261761932564</v>
      </c>
      <c r="S488">
        <v>0.97166681339953542</v>
      </c>
      <c r="T488">
        <v>0.75364399282735495</v>
      </c>
    </row>
    <row r="489" spans="1:20" x14ac:dyDescent="0.25">
      <c r="L489" s="58" t="s">
        <v>136</v>
      </c>
      <c r="M489">
        <v>0.82080973149606939</v>
      </c>
      <c r="N489">
        <v>0.89001035622728852</v>
      </c>
      <c r="O489">
        <v>0.85536638387259267</v>
      </c>
      <c r="P489">
        <v>0.84179571616373239</v>
      </c>
      <c r="Q489">
        <v>0.74827401290756401</v>
      </c>
      <c r="R489">
        <v>0.62592259568542197</v>
      </c>
      <c r="S489">
        <v>0.81132201660122172</v>
      </c>
      <c r="T489">
        <v>0.69050325632258258</v>
      </c>
    </row>
    <row r="499" spans="1:20" x14ac:dyDescent="0.25">
      <c r="A499" s="64" t="s">
        <v>149</v>
      </c>
      <c r="L499" s="64" t="s">
        <v>150</v>
      </c>
    </row>
    <row r="500" spans="1:20" x14ac:dyDescent="0.25">
      <c r="A500" s="57"/>
      <c r="B500" s="74" t="s">
        <v>10</v>
      </c>
      <c r="C500" s="72"/>
      <c r="D500" s="74" t="s">
        <v>93</v>
      </c>
      <c r="E500" s="72"/>
      <c r="G500" s="57"/>
      <c r="H500" s="57" t="s">
        <v>114</v>
      </c>
      <c r="L500" s="58"/>
      <c r="M500" s="58" t="s">
        <v>115</v>
      </c>
      <c r="N500" s="58" t="s">
        <v>116</v>
      </c>
      <c r="O500" s="58" t="s">
        <v>117</v>
      </c>
      <c r="P500" s="58" t="s">
        <v>118</v>
      </c>
      <c r="Q500" s="58" t="s">
        <v>119</v>
      </c>
      <c r="R500" s="58" t="s">
        <v>120</v>
      </c>
      <c r="S500" s="58" t="s">
        <v>121</v>
      </c>
      <c r="T500" s="58" t="s">
        <v>122</v>
      </c>
    </row>
    <row r="501" spans="1:20" x14ac:dyDescent="0.25">
      <c r="A501" s="57"/>
      <c r="B501" s="57" t="s">
        <v>123</v>
      </c>
      <c r="C501" s="57" t="s">
        <v>124</v>
      </c>
      <c r="D501" s="57" t="s">
        <v>123</v>
      </c>
      <c r="E501" s="57" t="s">
        <v>124</v>
      </c>
      <c r="G501" s="57" t="s">
        <v>125</v>
      </c>
      <c r="H501">
        <v>1557.9925378142041</v>
      </c>
      <c r="L501" s="58" t="s">
        <v>125</v>
      </c>
      <c r="M501">
        <v>0.8872207888571163</v>
      </c>
      <c r="N501">
        <v>0.81873016002143684</v>
      </c>
      <c r="O501">
        <v>0.94811731817693412</v>
      </c>
      <c r="P501">
        <v>1</v>
      </c>
      <c r="Q501">
        <v>0.86548916491658145</v>
      </c>
      <c r="R501">
        <v>0.71591136304170866</v>
      </c>
      <c r="S501">
        <v>0.94037047187182121</v>
      </c>
      <c r="T501">
        <v>0.8586447095119718</v>
      </c>
    </row>
    <row r="502" spans="1:20" x14ac:dyDescent="0.25">
      <c r="A502" s="57" t="s">
        <v>125</v>
      </c>
      <c r="B502">
        <v>12.648543400227391</v>
      </c>
      <c r="C502">
        <v>-2.6505452825888889</v>
      </c>
      <c r="D502">
        <v>23.760246111551421</v>
      </c>
      <c r="E502">
        <v>-7.2148461297918516</v>
      </c>
      <c r="G502" s="57" t="s">
        <v>126</v>
      </c>
      <c r="H502">
        <v>605.28894859734589</v>
      </c>
      <c r="L502" s="58" t="s">
        <v>126</v>
      </c>
      <c r="M502">
        <v>0.94009803000269287</v>
      </c>
      <c r="N502">
        <v>0.89326944050686186</v>
      </c>
      <c r="O502">
        <v>0.89961388125797592</v>
      </c>
      <c r="P502">
        <v>0.77336987293146253</v>
      </c>
      <c r="Q502">
        <v>0.83315283011522723</v>
      </c>
      <c r="R502">
        <v>0.57789589168983257</v>
      </c>
      <c r="S502">
        <v>0.92330602701279685</v>
      </c>
      <c r="T502">
        <v>0.80704701832582104</v>
      </c>
    </row>
    <row r="503" spans="1:20" x14ac:dyDescent="0.25">
      <c r="A503" s="57" t="s">
        <v>126</v>
      </c>
      <c r="B503">
        <v>7.3959803391027279</v>
      </c>
      <c r="C503">
        <v>-5.5723257094891343</v>
      </c>
      <c r="D503">
        <v>11.42595803176601</v>
      </c>
      <c r="E503">
        <v>11.80914411852596</v>
      </c>
      <c r="G503" s="57" t="s">
        <v>127</v>
      </c>
      <c r="H503">
        <v>527.11222555913378</v>
      </c>
      <c r="L503" s="58" t="s">
        <v>127</v>
      </c>
      <c r="M503">
        <v>1</v>
      </c>
      <c r="N503">
        <v>0.89311751544265783</v>
      </c>
      <c r="O503">
        <v>1</v>
      </c>
      <c r="P503">
        <v>0.88739120910982539</v>
      </c>
      <c r="Q503">
        <v>0.9604946704608448</v>
      </c>
      <c r="R503">
        <v>0.60449362061252665</v>
      </c>
      <c r="S503">
        <v>1</v>
      </c>
      <c r="T503">
        <v>0.83380550487639182</v>
      </c>
    </row>
    <row r="504" spans="1:20" x14ac:dyDescent="0.25">
      <c r="A504" s="57" t="s">
        <v>127</v>
      </c>
      <c r="B504">
        <v>6.0302258849183126</v>
      </c>
      <c r="C504">
        <v>5.9918158407462077</v>
      </c>
      <c r="D504">
        <v>12.195249097490599</v>
      </c>
      <c r="E504">
        <v>0.78886381525801552</v>
      </c>
      <c r="G504" s="57" t="s">
        <v>128</v>
      </c>
      <c r="H504">
        <v>516.13950674137232</v>
      </c>
      <c r="L504" s="58" t="s">
        <v>128</v>
      </c>
      <c r="M504">
        <v>0.98373489894423161</v>
      </c>
      <c r="N504">
        <v>0.91182422722830903</v>
      </c>
      <c r="O504">
        <v>0.88810201261010946</v>
      </c>
      <c r="P504">
        <v>0.81880116553226956</v>
      </c>
      <c r="Q504">
        <v>0.78722290535528161</v>
      </c>
      <c r="R504">
        <v>0.58820594390697778</v>
      </c>
      <c r="S504">
        <v>0.93765028164715014</v>
      </c>
      <c r="T504">
        <v>0.82347518541429177</v>
      </c>
    </row>
    <row r="505" spans="1:20" x14ac:dyDescent="0.25">
      <c r="A505" s="57" t="s">
        <v>128</v>
      </c>
      <c r="B505">
        <v>6.6480722259979137</v>
      </c>
      <c r="C505">
        <v>-1.039192118485462</v>
      </c>
      <c r="D505">
        <v>8.5778407951408173</v>
      </c>
      <c r="E505">
        <v>-6.0427032065852861</v>
      </c>
      <c r="G505" s="57" t="s">
        <v>129</v>
      </c>
      <c r="H505">
        <v>454.3771176699359</v>
      </c>
      <c r="L505" s="58" t="s">
        <v>129</v>
      </c>
      <c r="M505">
        <v>0.80798741374034888</v>
      </c>
      <c r="N505">
        <v>0.8896330459999815</v>
      </c>
      <c r="O505">
        <v>0.87853725401356231</v>
      </c>
      <c r="P505">
        <v>0.72520206458081637</v>
      </c>
      <c r="Q505">
        <v>1</v>
      </c>
      <c r="R505">
        <v>0.68192204737650675</v>
      </c>
      <c r="S505">
        <v>0.9104051568203726</v>
      </c>
      <c r="T505">
        <v>0.83866638870666588</v>
      </c>
    </row>
    <row r="506" spans="1:20" x14ac:dyDescent="0.25">
      <c r="A506" s="57" t="s">
        <v>129</v>
      </c>
      <c r="B506">
        <v>5.026780764418306</v>
      </c>
      <c r="C506">
        <v>-4.2622115848012356</v>
      </c>
      <c r="D506">
        <v>12.663171122887359</v>
      </c>
      <c r="E506">
        <v>7.7469369563877857</v>
      </c>
      <c r="G506" s="57" t="s">
        <v>130</v>
      </c>
      <c r="H506">
        <v>239.0797271485101</v>
      </c>
      <c r="L506" s="58" t="s">
        <v>130</v>
      </c>
      <c r="M506">
        <v>0.95247754221737535</v>
      </c>
      <c r="N506">
        <v>0.96872078750468249</v>
      </c>
      <c r="O506">
        <v>0.84471004230301894</v>
      </c>
      <c r="P506">
        <v>0.78034942506951954</v>
      </c>
      <c r="Q506">
        <v>0.86049318442504019</v>
      </c>
      <c r="R506">
        <v>0.57045670590339703</v>
      </c>
      <c r="S506">
        <v>0.96789792524555629</v>
      </c>
      <c r="T506">
        <v>1</v>
      </c>
    </row>
    <row r="507" spans="1:20" x14ac:dyDescent="0.25">
      <c r="A507" s="57" t="s">
        <v>130</v>
      </c>
      <c r="B507">
        <v>5.3272331800771244</v>
      </c>
      <c r="C507">
        <v>-0.61185029583957951</v>
      </c>
      <c r="D507">
        <v>8.8863086307353267</v>
      </c>
      <c r="E507">
        <v>6.8886266028008514</v>
      </c>
      <c r="G507" s="57" t="s">
        <v>131</v>
      </c>
      <c r="H507">
        <v>578.27290343895299</v>
      </c>
      <c r="L507" s="58" t="s">
        <v>131</v>
      </c>
      <c r="M507">
        <v>0.93782390062863452</v>
      </c>
      <c r="N507">
        <v>1</v>
      </c>
      <c r="O507">
        <v>0.86855096066705728</v>
      </c>
      <c r="P507">
        <v>0.80765953162723991</v>
      </c>
      <c r="Q507">
        <v>0.78825621382275157</v>
      </c>
      <c r="R507">
        <v>0.68155434856271979</v>
      </c>
      <c r="S507">
        <v>0.95410635639639629</v>
      </c>
      <c r="T507">
        <v>0.77763636483072729</v>
      </c>
    </row>
    <row r="508" spans="1:20" x14ac:dyDescent="0.25">
      <c r="A508" s="57" t="s">
        <v>131</v>
      </c>
      <c r="B508">
        <v>8.3707364030745595</v>
      </c>
      <c r="C508">
        <v>0.56069958837539158</v>
      </c>
      <c r="D508">
        <v>15.72382430711632</v>
      </c>
      <c r="E508">
        <v>-9.1583051666969091</v>
      </c>
      <c r="G508" s="57" t="s">
        <v>132</v>
      </c>
      <c r="H508">
        <v>367.4561850838104</v>
      </c>
      <c r="L508" s="58" t="s">
        <v>132</v>
      </c>
      <c r="M508">
        <v>0.86091724225648514</v>
      </c>
      <c r="N508">
        <v>0.89198397302606602</v>
      </c>
      <c r="O508">
        <v>0.9278356022179659</v>
      </c>
      <c r="P508">
        <v>0.8012025760686905</v>
      </c>
      <c r="Q508">
        <v>0.79853527915855183</v>
      </c>
      <c r="R508">
        <v>0.67581967958082767</v>
      </c>
      <c r="S508">
        <v>0.87935393216146274</v>
      </c>
      <c r="T508">
        <v>0.79298284641819927</v>
      </c>
    </row>
    <row r="509" spans="1:20" x14ac:dyDescent="0.25">
      <c r="A509" s="57" t="s">
        <v>132</v>
      </c>
      <c r="B509">
        <v>7.3442164810229587</v>
      </c>
      <c r="C509">
        <v>2.7191242127634658</v>
      </c>
      <c r="D509">
        <v>10.566515642683299</v>
      </c>
      <c r="E509">
        <v>2.786324511875661</v>
      </c>
      <c r="G509" s="57" t="s">
        <v>133</v>
      </c>
      <c r="H509">
        <v>229.5027789560736</v>
      </c>
      <c r="L509" s="58" t="s">
        <v>133</v>
      </c>
      <c r="M509">
        <v>0.88856893762249423</v>
      </c>
      <c r="N509">
        <v>0.91333429752587481</v>
      </c>
      <c r="O509">
        <v>0.86624124144160841</v>
      </c>
      <c r="P509">
        <v>0.80404304847946384</v>
      </c>
      <c r="Q509">
        <v>0.79015640170813695</v>
      </c>
      <c r="R509">
        <v>0.60000353036828225</v>
      </c>
      <c r="S509">
        <v>0.94522068726486574</v>
      </c>
      <c r="T509">
        <v>0.83648953906866153</v>
      </c>
    </row>
    <row r="510" spans="1:20" x14ac:dyDescent="0.25">
      <c r="A510" s="57" t="s">
        <v>133</v>
      </c>
      <c r="B510">
        <v>5.7493703317999172</v>
      </c>
      <c r="C510">
        <v>-10.323861048528739</v>
      </c>
      <c r="D510">
        <v>9.8944150650860969</v>
      </c>
      <c r="E510">
        <v>11.640297583534929</v>
      </c>
      <c r="G510" s="57" t="s">
        <v>134</v>
      </c>
      <c r="H510">
        <v>654.65154871074321</v>
      </c>
      <c r="L510" s="58" t="s">
        <v>134</v>
      </c>
      <c r="M510">
        <v>0.8816488439240594</v>
      </c>
      <c r="N510">
        <v>0.89841072307286673</v>
      </c>
      <c r="O510">
        <v>0.95458651022613861</v>
      </c>
      <c r="P510">
        <v>0.7337911118488154</v>
      </c>
      <c r="Q510">
        <v>0.80471738662017656</v>
      </c>
      <c r="R510">
        <v>0.84064583737921783</v>
      </c>
      <c r="S510">
        <v>0.91795443395077092</v>
      </c>
      <c r="T510">
        <v>0.9258057303986138</v>
      </c>
    </row>
    <row r="511" spans="1:20" x14ac:dyDescent="0.25">
      <c r="A511" s="57" t="s">
        <v>134</v>
      </c>
      <c r="B511">
        <v>8.44212455069162</v>
      </c>
      <c r="C511">
        <v>5.8337864393279828</v>
      </c>
      <c r="D511">
        <v>16.079762379313092</v>
      </c>
      <c r="E511">
        <v>-12.987816142004659</v>
      </c>
      <c r="G511" s="57" t="s">
        <v>135</v>
      </c>
      <c r="H511">
        <v>237.63231799700071</v>
      </c>
      <c r="L511" s="58" t="s">
        <v>135</v>
      </c>
      <c r="M511">
        <v>0.87557802231921156</v>
      </c>
      <c r="N511">
        <v>0.97512441206895983</v>
      </c>
      <c r="O511">
        <v>0.90826691332265741</v>
      </c>
      <c r="P511">
        <v>0.79298295970347021</v>
      </c>
      <c r="Q511">
        <v>0.82702855354554738</v>
      </c>
      <c r="R511">
        <v>0.7534049180551029</v>
      </c>
      <c r="S511">
        <v>0.87543265352918076</v>
      </c>
      <c r="T511">
        <v>0.79477044383277962</v>
      </c>
    </row>
    <row r="512" spans="1:20" x14ac:dyDescent="0.25">
      <c r="A512" s="57" t="s">
        <v>135</v>
      </c>
      <c r="B512">
        <v>4.5678634600839807</v>
      </c>
      <c r="C512">
        <v>3.9129075202407129</v>
      </c>
      <c r="D512">
        <v>6.3886351350121124</v>
      </c>
      <c r="E512">
        <v>2.647147791068226</v>
      </c>
      <c r="G512" s="57" t="s">
        <v>136</v>
      </c>
      <c r="H512">
        <v>113.86082901355439</v>
      </c>
      <c r="L512" s="58" t="s">
        <v>136</v>
      </c>
      <c r="M512">
        <v>0.88528955178601132</v>
      </c>
      <c r="N512">
        <v>0.89923949351795773</v>
      </c>
      <c r="O512">
        <v>0.92096218231882865</v>
      </c>
      <c r="P512">
        <v>0.8047826131992728</v>
      </c>
      <c r="Q512">
        <v>0.79561538209888538</v>
      </c>
      <c r="R512">
        <v>1</v>
      </c>
      <c r="S512">
        <v>0.96505998860469122</v>
      </c>
      <c r="T512">
        <v>0.78959368798487517</v>
      </c>
    </row>
    <row r="513" spans="1:20" x14ac:dyDescent="0.25">
      <c r="A513" s="57" t="s">
        <v>136</v>
      </c>
      <c r="B513">
        <v>3.402413410831123</v>
      </c>
      <c r="C513">
        <v>0.4145101669994391</v>
      </c>
      <c r="D513">
        <v>3.18985653887857</v>
      </c>
      <c r="E513">
        <v>-2.3534589831689199</v>
      </c>
      <c r="L513" s="58" t="s">
        <v>171</v>
      </c>
      <c r="M513">
        <v>0.86102219090120391</v>
      </c>
      <c r="N513">
        <v>0.80047672622877986</v>
      </c>
      <c r="O513">
        <v>0.76845422306476296</v>
      </c>
      <c r="P513">
        <v>0.88461423904953096</v>
      </c>
      <c r="Q513">
        <v>0.82138563919853191</v>
      </c>
      <c r="R513">
        <v>0.82791821133119181</v>
      </c>
      <c r="S513">
        <v>0.93324726977960537</v>
      </c>
      <c r="T513">
        <v>0.99489693188835082</v>
      </c>
    </row>
    <row r="514" spans="1:20" x14ac:dyDescent="0.25">
      <c r="L514" s="58" t="s">
        <v>213</v>
      </c>
      <c r="M514">
        <v>0.8995734744599202</v>
      </c>
      <c r="N514">
        <v>0.78477407323378034</v>
      </c>
      <c r="O514">
        <v>0.90723074107250368</v>
      </c>
      <c r="P514">
        <v>0.83995571081877363</v>
      </c>
      <c r="Q514">
        <v>0.82197544636269071</v>
      </c>
      <c r="R514">
        <v>0.67685024740282063</v>
      </c>
      <c r="S514">
        <v>0.99360875627717105</v>
      </c>
      <c r="T514">
        <v>0.79021720450793642</v>
      </c>
    </row>
    <row r="522" spans="1:20" x14ac:dyDescent="0.25">
      <c r="A522" s="64" t="s">
        <v>151</v>
      </c>
      <c r="L522" s="64" t="s">
        <v>152</v>
      </c>
    </row>
    <row r="523" spans="1:20" x14ac:dyDescent="0.25">
      <c r="A523" s="57"/>
      <c r="B523" s="74" t="s">
        <v>10</v>
      </c>
      <c r="C523" s="72"/>
      <c r="D523" s="74" t="s">
        <v>93</v>
      </c>
      <c r="E523" s="72"/>
      <c r="G523" s="57"/>
      <c r="H523" s="57" t="s">
        <v>114</v>
      </c>
      <c r="L523" s="58"/>
      <c r="M523" s="58" t="s">
        <v>115</v>
      </c>
      <c r="N523" s="58" t="s">
        <v>116</v>
      </c>
      <c r="O523" s="58" t="s">
        <v>117</v>
      </c>
      <c r="P523" s="58" t="s">
        <v>118</v>
      </c>
      <c r="Q523" s="58" t="s">
        <v>119</v>
      </c>
      <c r="R523" s="58" t="s">
        <v>120</v>
      </c>
      <c r="S523" s="58" t="s">
        <v>121</v>
      </c>
      <c r="T523" s="58" t="s">
        <v>122</v>
      </c>
    </row>
    <row r="524" spans="1:20" x14ac:dyDescent="0.25">
      <c r="A524" s="57"/>
      <c r="B524" s="57" t="s">
        <v>123</v>
      </c>
      <c r="C524" s="57" t="s">
        <v>124</v>
      </c>
      <c r="D524" s="57" t="s">
        <v>123</v>
      </c>
      <c r="E524" s="57" t="s">
        <v>124</v>
      </c>
      <c r="G524" s="57" t="s">
        <v>125</v>
      </c>
      <c r="H524">
        <v>225.7520400251889</v>
      </c>
      <c r="L524" s="58" t="s">
        <v>125</v>
      </c>
      <c r="M524">
        <v>0.88615717151021478</v>
      </c>
      <c r="N524">
        <v>0.96161682905855062</v>
      </c>
      <c r="O524">
        <v>1</v>
      </c>
      <c r="P524">
        <v>0.94890229829350381</v>
      </c>
      <c r="Q524">
        <v>0.99999999999999989</v>
      </c>
      <c r="R524">
        <v>0.9372982942968473</v>
      </c>
      <c r="S524">
        <v>1</v>
      </c>
      <c r="T524">
        <v>0.82935254937984082</v>
      </c>
    </row>
    <row r="525" spans="1:20" x14ac:dyDescent="0.25">
      <c r="A525" s="57" t="s">
        <v>125</v>
      </c>
      <c r="B525">
        <v>3.6491656822100071</v>
      </c>
      <c r="C525">
        <v>-1.3534069590702771</v>
      </c>
      <c r="D525">
        <v>7.8775310395575344</v>
      </c>
      <c r="E525">
        <v>-2.684374910975543</v>
      </c>
      <c r="G525" s="57" t="s">
        <v>126</v>
      </c>
      <c r="H525">
        <v>20.402219770137439</v>
      </c>
      <c r="L525" s="58" t="s">
        <v>126</v>
      </c>
      <c r="M525">
        <v>0.9137055194789252</v>
      </c>
      <c r="N525">
        <v>0.93597434184483808</v>
      </c>
      <c r="O525">
        <v>0.90914761897510754</v>
      </c>
      <c r="P525">
        <v>0.95634153165896596</v>
      </c>
      <c r="Q525">
        <v>0.84288584469671513</v>
      </c>
      <c r="R525">
        <v>1</v>
      </c>
      <c r="S525">
        <v>0.91020429320992757</v>
      </c>
      <c r="T525">
        <v>0.83299426548833122</v>
      </c>
    </row>
    <row r="526" spans="1:20" x14ac:dyDescent="0.25">
      <c r="A526" s="57" t="s">
        <v>126</v>
      </c>
      <c r="B526">
        <v>1.756464218193617</v>
      </c>
      <c r="C526">
        <v>0.35977370225069111</v>
      </c>
      <c r="D526">
        <v>3.4576192579872171</v>
      </c>
      <c r="E526">
        <v>-0.16750978959298041</v>
      </c>
      <c r="G526" s="57" t="s">
        <v>127</v>
      </c>
      <c r="H526">
        <v>17.629417819240519</v>
      </c>
      <c r="L526" s="58" t="s">
        <v>127</v>
      </c>
      <c r="M526">
        <v>0.97814619905541755</v>
      </c>
      <c r="N526">
        <v>0.85012786704097232</v>
      </c>
      <c r="O526">
        <v>0.92103434210526836</v>
      </c>
      <c r="P526">
        <v>0.91559666385285876</v>
      </c>
      <c r="Q526">
        <v>0.79797535160927946</v>
      </c>
      <c r="R526">
        <v>0.82887779512535609</v>
      </c>
      <c r="S526">
        <v>0.88997827090975601</v>
      </c>
      <c r="T526">
        <v>0.88167847274646627</v>
      </c>
    </row>
    <row r="527" spans="1:20" x14ac:dyDescent="0.25">
      <c r="A527" s="57" t="s">
        <v>127</v>
      </c>
      <c r="B527">
        <v>1.44495466290009</v>
      </c>
      <c r="C527">
        <v>0.72158933026448713</v>
      </c>
      <c r="D527">
        <v>2.5625786421484911</v>
      </c>
      <c r="E527">
        <v>-2.318404951043159</v>
      </c>
      <c r="G527" s="57" t="s">
        <v>128</v>
      </c>
      <c r="H527">
        <v>10.912237860814971</v>
      </c>
      <c r="L527" s="58" t="s">
        <v>128</v>
      </c>
      <c r="M527">
        <v>0.99725358987761192</v>
      </c>
      <c r="N527">
        <v>0.94202589072629517</v>
      </c>
      <c r="O527">
        <v>0.88441803120554774</v>
      </c>
      <c r="P527">
        <v>0.8113512857300359</v>
      </c>
      <c r="Q527">
        <v>0.89563224399021846</v>
      </c>
      <c r="R527">
        <v>0.82814122521099742</v>
      </c>
      <c r="S527">
        <v>0.94895126762594373</v>
      </c>
      <c r="T527">
        <v>0.83101263118793744</v>
      </c>
    </row>
    <row r="528" spans="1:20" x14ac:dyDescent="0.25">
      <c r="A528" s="57" t="s">
        <v>128</v>
      </c>
      <c r="B528">
        <v>0.60345423725656655</v>
      </c>
      <c r="C528">
        <v>0.31966540014737499</v>
      </c>
      <c r="D528">
        <v>1.3921626234861459</v>
      </c>
      <c r="E528">
        <v>0.22462511139027261</v>
      </c>
      <c r="G528" s="57" t="s">
        <v>129</v>
      </c>
      <c r="H528">
        <v>22.29767352168647</v>
      </c>
      <c r="L528" s="58" t="s">
        <v>129</v>
      </c>
      <c r="M528">
        <v>0.9688597086636922</v>
      </c>
      <c r="N528">
        <v>0.87340159738464318</v>
      </c>
      <c r="O528">
        <v>0.93175355073645483</v>
      </c>
      <c r="P528">
        <v>0.92136071985365831</v>
      </c>
      <c r="Q528">
        <v>0.814192088656438</v>
      </c>
      <c r="R528">
        <v>0.87863310871012146</v>
      </c>
      <c r="S528">
        <v>0.95759546878628232</v>
      </c>
      <c r="T528">
        <v>0.87008457577908771</v>
      </c>
    </row>
    <row r="529" spans="1:20" x14ac:dyDescent="0.25">
      <c r="A529" s="57" t="s">
        <v>129</v>
      </c>
      <c r="B529">
        <v>1.8875563286001531</v>
      </c>
      <c r="C529">
        <v>-2.259788261774101</v>
      </c>
      <c r="D529">
        <v>4.3007306552519857</v>
      </c>
      <c r="E529">
        <v>4.6819138217054332</v>
      </c>
      <c r="G529" s="57" t="s">
        <v>130</v>
      </c>
      <c r="H529">
        <v>13.96365929070719</v>
      </c>
      <c r="L529" s="58" t="s">
        <v>130</v>
      </c>
      <c r="M529">
        <v>0.99881048484777424</v>
      </c>
      <c r="N529">
        <v>0.9400159354086588</v>
      </c>
      <c r="O529">
        <v>0.92437287029227599</v>
      </c>
      <c r="P529">
        <v>0.94328470073934712</v>
      </c>
      <c r="Q529">
        <v>0.78660376934942022</v>
      </c>
      <c r="R529">
        <v>0.96687844968976266</v>
      </c>
      <c r="S529">
        <v>0.95842230924658833</v>
      </c>
      <c r="T529">
        <v>0.80749342162414406</v>
      </c>
    </row>
    <row r="530" spans="1:20" x14ac:dyDescent="0.25">
      <c r="A530" s="57" t="s">
        <v>130</v>
      </c>
      <c r="B530">
        <v>1.7660933221766439</v>
      </c>
      <c r="C530">
        <v>1.212050649013273</v>
      </c>
      <c r="D530">
        <v>3.1648585239583782</v>
      </c>
      <c r="E530">
        <v>-2.0626115265016112</v>
      </c>
      <c r="G530" s="57" t="s">
        <v>131</v>
      </c>
      <c r="H530">
        <v>12.87781768254416</v>
      </c>
      <c r="L530" s="58" t="s">
        <v>131</v>
      </c>
      <c r="M530">
        <v>0.92565175584148762</v>
      </c>
      <c r="N530">
        <v>0.83949411497716508</v>
      </c>
      <c r="O530">
        <v>0.90172332102007535</v>
      </c>
      <c r="P530">
        <v>0.91778853090199941</v>
      </c>
      <c r="Q530">
        <v>0.95939362950543461</v>
      </c>
      <c r="R530">
        <v>0.8193831042417733</v>
      </c>
      <c r="S530">
        <v>0.93436051324988123</v>
      </c>
      <c r="T530">
        <v>0.88084788207647613</v>
      </c>
    </row>
    <row r="531" spans="1:20" x14ac:dyDescent="0.25">
      <c r="A531" s="57" t="s">
        <v>131</v>
      </c>
      <c r="B531">
        <v>1.471627926644238</v>
      </c>
      <c r="C531">
        <v>-0.22953569030039511</v>
      </c>
      <c r="D531">
        <v>2.3087314871651992</v>
      </c>
      <c r="E531">
        <v>-0.1283370897525645</v>
      </c>
      <c r="G531" s="57" t="s">
        <v>132</v>
      </c>
      <c r="H531">
        <v>10.07761923740085</v>
      </c>
      <c r="L531" s="58" t="s">
        <v>132</v>
      </c>
      <c r="M531">
        <v>0.9523449201887203</v>
      </c>
      <c r="N531">
        <v>0.84602441048005261</v>
      </c>
      <c r="O531">
        <v>0.90649594436451353</v>
      </c>
      <c r="P531">
        <v>0.97730246979507807</v>
      </c>
      <c r="Q531">
        <v>0.72918648901296168</v>
      </c>
      <c r="R531">
        <v>0.85915784711051102</v>
      </c>
      <c r="S531">
        <v>0.94111510893887351</v>
      </c>
      <c r="T531">
        <v>0.89219955525425576</v>
      </c>
    </row>
    <row r="532" spans="1:20" x14ac:dyDescent="0.25">
      <c r="A532" s="57" t="s">
        <v>132</v>
      </c>
      <c r="B532">
        <v>0.87184252583914235</v>
      </c>
      <c r="C532">
        <v>0.60559013315533905</v>
      </c>
      <c r="D532">
        <v>1.736173719131944</v>
      </c>
      <c r="E532">
        <v>-1.3851647611403699</v>
      </c>
      <c r="G532" s="57" t="s">
        <v>133</v>
      </c>
      <c r="H532">
        <v>8.1404645861532536</v>
      </c>
      <c r="L532" s="58" t="s">
        <v>133</v>
      </c>
      <c r="M532">
        <v>0.9730419438608775</v>
      </c>
      <c r="N532">
        <v>0.87948547720903014</v>
      </c>
      <c r="O532">
        <v>0.90637824255594723</v>
      </c>
      <c r="P532">
        <v>0.86847708921193645</v>
      </c>
      <c r="Q532">
        <v>0.72931164606655396</v>
      </c>
      <c r="R532">
        <v>0.92438224728349849</v>
      </c>
      <c r="S532">
        <v>0.91294105310351148</v>
      </c>
      <c r="T532">
        <v>1</v>
      </c>
    </row>
    <row r="533" spans="1:20" x14ac:dyDescent="0.25">
      <c r="A533" s="57" t="s">
        <v>133</v>
      </c>
      <c r="B533">
        <v>0.58362783559453479</v>
      </c>
      <c r="C533">
        <v>-0.82656621251418383</v>
      </c>
      <c r="D533">
        <v>1.0730876097824851</v>
      </c>
      <c r="E533">
        <v>1.315718996561462</v>
      </c>
      <c r="G533" s="57" t="s">
        <v>134</v>
      </c>
      <c r="H533">
        <v>5.4246112501690167</v>
      </c>
      <c r="L533" s="58" t="s">
        <v>134</v>
      </c>
      <c r="M533">
        <v>1</v>
      </c>
      <c r="N533">
        <v>0.93245375211958326</v>
      </c>
      <c r="O533">
        <v>0.89962166644636365</v>
      </c>
      <c r="P533">
        <v>0.95176016537674157</v>
      </c>
      <c r="Q533">
        <v>0.68397217316186265</v>
      </c>
      <c r="R533">
        <v>0.92606700229142436</v>
      </c>
      <c r="S533">
        <v>0.93094953210409359</v>
      </c>
      <c r="T533">
        <v>0.8854198634503343</v>
      </c>
    </row>
    <row r="534" spans="1:20" x14ac:dyDescent="0.25">
      <c r="A534" s="57" t="s">
        <v>134</v>
      </c>
      <c r="B534">
        <v>0.44167775412007082</v>
      </c>
      <c r="C534">
        <v>-0.29113234752218398</v>
      </c>
      <c r="D534">
        <v>0.86453794603097067</v>
      </c>
      <c r="E534">
        <v>0.67251860576028377</v>
      </c>
      <c r="G534" s="57" t="s">
        <v>135</v>
      </c>
      <c r="H534">
        <v>9.249739025771845</v>
      </c>
      <c r="L534" s="58" t="s">
        <v>135</v>
      </c>
      <c r="M534">
        <v>0.98732171458856166</v>
      </c>
      <c r="N534">
        <v>1</v>
      </c>
      <c r="O534">
        <v>0.92053551657780786</v>
      </c>
      <c r="P534">
        <v>1</v>
      </c>
      <c r="Q534">
        <v>0.85092934516829077</v>
      </c>
      <c r="R534">
        <v>0.9449741746886906</v>
      </c>
      <c r="S534">
        <v>0.95668083400390924</v>
      </c>
      <c r="T534">
        <v>0.88514368003130817</v>
      </c>
    </row>
    <row r="535" spans="1:20" x14ac:dyDescent="0.25">
      <c r="A535" s="57" t="s">
        <v>135</v>
      </c>
      <c r="B535">
        <v>0.90808900530295555</v>
      </c>
      <c r="C535">
        <v>-0.99437677059112395</v>
      </c>
      <c r="D535">
        <v>1.6260930842758441</v>
      </c>
      <c r="E535">
        <v>2.062548615708395</v>
      </c>
      <c r="G535" s="57" t="s">
        <v>136</v>
      </c>
      <c r="H535">
        <v>14.296908301156201</v>
      </c>
      <c r="L535" s="58" t="s">
        <v>136</v>
      </c>
      <c r="M535">
        <v>0.90174823654155489</v>
      </c>
      <c r="N535">
        <v>0.87983321032962314</v>
      </c>
      <c r="O535">
        <v>0.93933058656985713</v>
      </c>
      <c r="P535">
        <v>0.93467887134047933</v>
      </c>
      <c r="Q535">
        <v>0.85569433899568459</v>
      </c>
      <c r="R535">
        <v>0.85001807712118738</v>
      </c>
      <c r="S535">
        <v>0.93497294097892902</v>
      </c>
      <c r="T535">
        <v>0.81933429929161361</v>
      </c>
    </row>
    <row r="536" spans="1:20" x14ac:dyDescent="0.25">
      <c r="A536" s="57" t="s">
        <v>136</v>
      </c>
      <c r="B536">
        <v>0.95783669382111536</v>
      </c>
      <c r="C536">
        <v>0.79518424817748545</v>
      </c>
      <c r="D536">
        <v>1.9935662931407681</v>
      </c>
      <c r="E536">
        <v>-1.6631408849682581</v>
      </c>
    </row>
    <row r="545" spans="1:20" x14ac:dyDescent="0.25">
      <c r="A545" s="64" t="s">
        <v>153</v>
      </c>
      <c r="L545" s="64" t="s">
        <v>154</v>
      </c>
    </row>
    <row r="546" spans="1:20" x14ac:dyDescent="0.25">
      <c r="A546" s="57"/>
      <c r="B546" s="74" t="s">
        <v>10</v>
      </c>
      <c r="C546" s="72"/>
      <c r="D546" s="74" t="s">
        <v>93</v>
      </c>
      <c r="E546" s="72"/>
      <c r="G546" s="57"/>
      <c r="H546" s="57" t="s">
        <v>114</v>
      </c>
      <c r="L546" s="58"/>
      <c r="M546" s="58" t="s">
        <v>115</v>
      </c>
      <c r="N546" s="58" t="s">
        <v>116</v>
      </c>
      <c r="O546" s="58" t="s">
        <v>117</v>
      </c>
      <c r="P546" s="58" t="s">
        <v>118</v>
      </c>
      <c r="Q546" s="58" t="s">
        <v>119</v>
      </c>
      <c r="R546" s="58" t="s">
        <v>120</v>
      </c>
      <c r="S546" s="58" t="s">
        <v>121</v>
      </c>
      <c r="T546" s="58" t="s">
        <v>122</v>
      </c>
    </row>
    <row r="547" spans="1:20" x14ac:dyDescent="0.25">
      <c r="A547" s="57"/>
      <c r="B547" s="57" t="s">
        <v>123</v>
      </c>
      <c r="C547" s="57" t="s">
        <v>124</v>
      </c>
      <c r="D547" s="57" t="s">
        <v>123</v>
      </c>
      <c r="E547" s="57" t="s">
        <v>124</v>
      </c>
      <c r="G547" s="57" t="s">
        <v>125</v>
      </c>
      <c r="H547">
        <v>583.71275557033755</v>
      </c>
      <c r="L547" s="58" t="s">
        <v>139</v>
      </c>
      <c r="M547">
        <v>0.72968138869749244</v>
      </c>
      <c r="N547">
        <v>0.94132081584757421</v>
      </c>
      <c r="O547">
        <v>0.7596920627778041</v>
      </c>
      <c r="P547">
        <v>0.60554447454939553</v>
      </c>
      <c r="Q547">
        <v>0.57360936240782179</v>
      </c>
      <c r="R547">
        <v>0.40145467196432882</v>
      </c>
      <c r="S547">
        <v>0.34530011722873832</v>
      </c>
      <c r="T547">
        <v>0.1699004598573933</v>
      </c>
    </row>
    <row r="548" spans="1:20" x14ac:dyDescent="0.25">
      <c r="A548" s="57" t="s">
        <v>125</v>
      </c>
      <c r="B548">
        <v>10.82695334149046</v>
      </c>
      <c r="C548">
        <v>7.7284505777292418</v>
      </c>
      <c r="D548">
        <v>10.945535111109599</v>
      </c>
      <c r="E548">
        <v>-4.0031558979054829</v>
      </c>
      <c r="G548" s="57" t="s">
        <v>126</v>
      </c>
      <c r="H548">
        <v>228.30524080591599</v>
      </c>
      <c r="L548" s="58" t="s">
        <v>140</v>
      </c>
      <c r="M548">
        <v>1</v>
      </c>
      <c r="N548">
        <v>0.99999999999999989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</row>
    <row r="549" spans="1:20" x14ac:dyDescent="0.25">
      <c r="A549" s="57" t="s">
        <v>126</v>
      </c>
      <c r="B549">
        <v>5.6036126115425713</v>
      </c>
      <c r="C549">
        <v>-0.2045406027676101</v>
      </c>
      <c r="D549">
        <v>4.3626172805090873</v>
      </c>
      <c r="E549">
        <v>5.5998425000053134</v>
      </c>
      <c r="G549" s="57" t="s">
        <v>127</v>
      </c>
      <c r="H549">
        <v>263.26759705510659</v>
      </c>
    </row>
    <row r="550" spans="1:20" x14ac:dyDescent="0.25">
      <c r="A550" s="57" t="s">
        <v>127</v>
      </c>
      <c r="B550">
        <v>4.3197196216580158</v>
      </c>
      <c r="C550">
        <v>-5.991502748211281</v>
      </c>
      <c r="D550">
        <v>5.5844065471963509</v>
      </c>
      <c r="E550">
        <v>0.23466086657496421</v>
      </c>
      <c r="G550" s="57" t="s">
        <v>128</v>
      </c>
      <c r="H550">
        <v>192.64152118539371</v>
      </c>
    </row>
    <row r="551" spans="1:20" x14ac:dyDescent="0.25">
      <c r="A551" s="57" t="s">
        <v>128</v>
      </c>
      <c r="B551">
        <v>3.945498642962681</v>
      </c>
      <c r="C551">
        <v>0.53930215979956264</v>
      </c>
      <c r="D551">
        <v>6.7463603146928541</v>
      </c>
      <c r="E551">
        <v>1.155378983557555</v>
      </c>
      <c r="G551" s="57" t="s">
        <v>129</v>
      </c>
      <c r="H551">
        <v>349.27854353777559</v>
      </c>
    </row>
    <row r="552" spans="1:20" x14ac:dyDescent="0.25">
      <c r="A552" s="57" t="s">
        <v>129</v>
      </c>
      <c r="B552">
        <v>6.3414809039068913</v>
      </c>
      <c r="C552">
        <v>2.8841190540070829</v>
      </c>
      <c r="D552">
        <v>8.1794888646697714</v>
      </c>
      <c r="E552">
        <v>-7.280448364301793</v>
      </c>
      <c r="G552" s="57" t="s">
        <v>130</v>
      </c>
      <c r="H552">
        <v>374.4157020341479</v>
      </c>
    </row>
    <row r="553" spans="1:20" x14ac:dyDescent="0.25">
      <c r="A553" s="57" t="s">
        <v>130</v>
      </c>
      <c r="B553">
        <v>6.4748699171165773</v>
      </c>
      <c r="C553">
        <v>-4.950922648545931</v>
      </c>
      <c r="D553">
        <v>13.92168478284262</v>
      </c>
      <c r="E553">
        <v>9.8574789235233915</v>
      </c>
      <c r="G553" s="57" t="s">
        <v>131</v>
      </c>
      <c r="H553">
        <v>303.21970125418949</v>
      </c>
    </row>
    <row r="554" spans="1:20" x14ac:dyDescent="0.25">
      <c r="A554" s="57" t="s">
        <v>131</v>
      </c>
      <c r="B554">
        <v>5.4091653641548074</v>
      </c>
      <c r="C554">
        <v>10.069241675485539</v>
      </c>
      <c r="D554">
        <v>7.2692578469910263</v>
      </c>
      <c r="E554">
        <v>-8.4078197824982031</v>
      </c>
      <c r="G554" s="57" t="s">
        <v>132</v>
      </c>
      <c r="H554">
        <v>693.29940546773241</v>
      </c>
    </row>
    <row r="555" spans="1:20" x14ac:dyDescent="0.25">
      <c r="A555" s="57" t="s">
        <v>132</v>
      </c>
      <c r="B555">
        <v>12.681316959122441</v>
      </c>
      <c r="C555">
        <v>-13.477587657532199</v>
      </c>
      <c r="D555">
        <v>20.954467732209721</v>
      </c>
      <c r="E555">
        <v>22.30923559116917</v>
      </c>
      <c r="G555" s="57" t="s">
        <v>133</v>
      </c>
      <c r="H555">
        <v>746.64986731288275</v>
      </c>
    </row>
    <row r="556" spans="1:20" x14ac:dyDescent="0.25">
      <c r="A556" s="57" t="s">
        <v>133</v>
      </c>
      <c r="B556">
        <v>8.7320001949362691</v>
      </c>
      <c r="C556">
        <v>6.8032335227204506</v>
      </c>
      <c r="D556">
        <v>11.877715066661519</v>
      </c>
      <c r="E556">
        <v>-12.21191992748876</v>
      </c>
      <c r="G556" s="57" t="s">
        <v>134</v>
      </c>
      <c r="H556">
        <v>172.06729263879291</v>
      </c>
    </row>
    <row r="557" spans="1:20" x14ac:dyDescent="0.25">
      <c r="A557" s="57" t="s">
        <v>134</v>
      </c>
      <c r="B557">
        <v>2.908933648538317</v>
      </c>
      <c r="C557">
        <v>-1.292343249829806</v>
      </c>
      <c r="D557">
        <v>6.1343186601889466</v>
      </c>
      <c r="E557">
        <v>4.2814693881432282</v>
      </c>
    </row>
    <row r="568" spans="1:20" x14ac:dyDescent="0.25">
      <c r="A568" s="64" t="s">
        <v>155</v>
      </c>
      <c r="L568" s="64" t="s">
        <v>156</v>
      </c>
    </row>
    <row r="569" spans="1:20" x14ac:dyDescent="0.25">
      <c r="A569" s="57"/>
      <c r="B569" s="74" t="s">
        <v>10</v>
      </c>
      <c r="C569" s="72"/>
      <c r="D569" s="74" t="s">
        <v>93</v>
      </c>
      <c r="E569" s="72"/>
      <c r="G569" s="57"/>
      <c r="H569" s="57" t="s">
        <v>114</v>
      </c>
      <c r="L569" s="58"/>
      <c r="M569" s="58" t="s">
        <v>115</v>
      </c>
      <c r="N569" s="58" t="s">
        <v>116</v>
      </c>
      <c r="O569" s="58" t="s">
        <v>117</v>
      </c>
      <c r="P569" s="58" t="s">
        <v>118</v>
      </c>
      <c r="Q569" s="58" t="s">
        <v>119</v>
      </c>
      <c r="R569" s="58" t="s">
        <v>120</v>
      </c>
      <c r="S569" s="58" t="s">
        <v>121</v>
      </c>
      <c r="T569" s="58" t="s">
        <v>122</v>
      </c>
    </row>
    <row r="570" spans="1:20" x14ac:dyDescent="0.25">
      <c r="A570" s="57"/>
      <c r="B570" s="57" t="s">
        <v>123</v>
      </c>
      <c r="C570" s="57" t="s">
        <v>124</v>
      </c>
      <c r="D570" s="57" t="s">
        <v>123</v>
      </c>
      <c r="E570" s="57" t="s">
        <v>124</v>
      </c>
      <c r="G570" s="57" t="s">
        <v>125</v>
      </c>
      <c r="H570">
        <v>88.896214493942281</v>
      </c>
      <c r="L570" s="58" t="s">
        <v>125</v>
      </c>
      <c r="M570">
        <v>0.98105586690489766</v>
      </c>
      <c r="N570">
        <v>0.99999999999999989</v>
      </c>
      <c r="O570">
        <v>0.94927959925596928</v>
      </c>
      <c r="P570">
        <v>1</v>
      </c>
      <c r="Q570">
        <v>0.94325212841959438</v>
      </c>
      <c r="R570">
        <v>1</v>
      </c>
      <c r="S570">
        <v>0.98345645252613378</v>
      </c>
      <c r="T570">
        <v>0.92786149350784497</v>
      </c>
    </row>
    <row r="571" spans="1:20" x14ac:dyDescent="0.25">
      <c r="A571" s="57" t="s">
        <v>125</v>
      </c>
      <c r="B571">
        <v>2.835104529514207</v>
      </c>
      <c r="C571">
        <v>-2.174251175261936</v>
      </c>
      <c r="D571">
        <v>3.236580845493116</v>
      </c>
      <c r="E571">
        <v>1.8790668506736949</v>
      </c>
      <c r="G571" s="57" t="s">
        <v>126</v>
      </c>
      <c r="H571">
        <v>83.484970121915296</v>
      </c>
      <c r="L571" s="58" t="s">
        <v>126</v>
      </c>
      <c r="M571">
        <v>0.94742816055512313</v>
      </c>
      <c r="N571">
        <v>0.9593903028235703</v>
      </c>
      <c r="O571">
        <v>0.90336720153202243</v>
      </c>
      <c r="P571">
        <v>0.85785946223061305</v>
      </c>
      <c r="Q571">
        <v>0.99425924658615805</v>
      </c>
      <c r="R571">
        <v>0.95245377503786632</v>
      </c>
      <c r="S571">
        <v>0.98695090498476001</v>
      </c>
      <c r="T571">
        <v>0.96014642488807478</v>
      </c>
    </row>
    <row r="572" spans="1:20" x14ac:dyDescent="0.25">
      <c r="A572" s="57" t="s">
        <v>126</v>
      </c>
      <c r="B572">
        <v>2.7138295781971138</v>
      </c>
      <c r="C572">
        <v>2.5299981826208309</v>
      </c>
      <c r="D572">
        <v>5.2142632791237684</v>
      </c>
      <c r="E572">
        <v>-3.4460640366379289</v>
      </c>
      <c r="G572" s="57" t="s">
        <v>127</v>
      </c>
      <c r="H572">
        <v>118.19498385592389</v>
      </c>
      <c r="L572" s="58" t="s">
        <v>127</v>
      </c>
      <c r="M572">
        <v>0.91200762579636374</v>
      </c>
      <c r="N572">
        <v>0.93114286052612627</v>
      </c>
      <c r="O572">
        <v>1</v>
      </c>
      <c r="P572">
        <v>0.82682325389670852</v>
      </c>
      <c r="Q572">
        <v>0.84172558619864968</v>
      </c>
      <c r="R572">
        <v>0.92558451655695639</v>
      </c>
      <c r="S572">
        <v>1</v>
      </c>
      <c r="T572">
        <v>0.94293355742643348</v>
      </c>
    </row>
    <row r="573" spans="1:20" x14ac:dyDescent="0.25">
      <c r="A573" s="57" t="s">
        <v>127</v>
      </c>
      <c r="B573">
        <v>2.6581990707247871</v>
      </c>
      <c r="C573">
        <v>3.299737073754256</v>
      </c>
      <c r="D573">
        <v>3.9567704025066992</v>
      </c>
      <c r="E573">
        <v>1.77085479975627</v>
      </c>
      <c r="G573" s="57" t="s">
        <v>128</v>
      </c>
      <c r="H573">
        <v>125.69406869606971</v>
      </c>
      <c r="L573" s="58" t="s">
        <v>128</v>
      </c>
      <c r="M573">
        <v>0.9897982908491656</v>
      </c>
      <c r="N573">
        <v>0.96507784627253501</v>
      </c>
      <c r="O573">
        <v>0.98782029968768215</v>
      </c>
      <c r="P573">
        <v>0.84740155089147629</v>
      </c>
      <c r="Q573">
        <v>0.79806207246127348</v>
      </c>
      <c r="R573">
        <v>0.90274776522311639</v>
      </c>
      <c r="S573">
        <v>0.89280347075889821</v>
      </c>
      <c r="T573">
        <v>0.9068880122467845</v>
      </c>
    </row>
    <row r="574" spans="1:20" x14ac:dyDescent="0.25">
      <c r="A574" s="57" t="s">
        <v>128</v>
      </c>
      <c r="B574">
        <v>5.8458554671937133</v>
      </c>
      <c r="C574">
        <v>-6.7635087584099889</v>
      </c>
      <c r="D574">
        <v>6.968401106959579</v>
      </c>
      <c r="E574">
        <v>5.2214160237479694</v>
      </c>
      <c r="G574" s="57" t="s">
        <v>129</v>
      </c>
      <c r="H574">
        <v>235.21041982958309</v>
      </c>
      <c r="L574" s="58" t="s">
        <v>129</v>
      </c>
      <c r="M574">
        <v>0.94057258961984769</v>
      </c>
      <c r="N574">
        <v>0.93596671594116965</v>
      </c>
      <c r="O574">
        <v>0.91731267774461911</v>
      </c>
      <c r="P574">
        <v>0.87747021407897663</v>
      </c>
      <c r="Q574">
        <v>0.82474837321059435</v>
      </c>
      <c r="R574">
        <v>0.93371936916558185</v>
      </c>
      <c r="S574">
        <v>0.86952274633654203</v>
      </c>
      <c r="T574">
        <v>0.92955775216088266</v>
      </c>
    </row>
    <row r="575" spans="1:20" x14ac:dyDescent="0.25">
      <c r="A575" s="57" t="s">
        <v>129</v>
      </c>
      <c r="B575">
        <v>6.349730794931534</v>
      </c>
      <c r="C575">
        <v>2.4937383851203698</v>
      </c>
      <c r="D575">
        <v>8.0534998784538665</v>
      </c>
      <c r="E575">
        <v>-0.1758228109364805</v>
      </c>
      <c r="G575" s="57" t="s">
        <v>130</v>
      </c>
      <c r="H575">
        <v>79.886015757297983</v>
      </c>
      <c r="L575" s="58" t="s">
        <v>130</v>
      </c>
      <c r="M575">
        <v>0.96761562514719635</v>
      </c>
      <c r="N575">
        <v>0.95282204143585048</v>
      </c>
      <c r="O575">
        <v>0.99989835794109594</v>
      </c>
      <c r="P575">
        <v>0.89885047701871534</v>
      </c>
      <c r="Q575">
        <v>1</v>
      </c>
      <c r="R575">
        <v>0.96026123546623399</v>
      </c>
      <c r="S575">
        <v>0.8802757652337323</v>
      </c>
      <c r="T575">
        <v>0.97380972143649347</v>
      </c>
    </row>
    <row r="576" spans="1:20" x14ac:dyDescent="0.25">
      <c r="A576" s="57" t="s">
        <v>130</v>
      </c>
      <c r="B576">
        <v>4.6640985036567546</v>
      </c>
      <c r="C576">
        <v>-5.2448234055305418</v>
      </c>
      <c r="D576">
        <v>5.6577344244544419</v>
      </c>
      <c r="E576">
        <v>5.0706661280295959</v>
      </c>
      <c r="G576" s="57" t="s">
        <v>131</v>
      </c>
      <c r="H576">
        <v>60.59443283830948</v>
      </c>
      <c r="L576" s="58" t="s">
        <v>131</v>
      </c>
      <c r="M576">
        <v>0.94030690943619855</v>
      </c>
      <c r="N576">
        <v>0.99043040625958512</v>
      </c>
      <c r="O576">
        <v>0.94642583623450738</v>
      </c>
      <c r="P576">
        <v>0.88059717466040188</v>
      </c>
      <c r="Q576">
        <v>0.82103029364710578</v>
      </c>
      <c r="R576">
        <v>0.99596904647942797</v>
      </c>
      <c r="S576">
        <v>0.9035287224896188</v>
      </c>
      <c r="T576">
        <v>0.95465705777295851</v>
      </c>
    </row>
    <row r="577" spans="1:20" x14ac:dyDescent="0.25">
      <c r="A577" s="57" t="s">
        <v>131</v>
      </c>
      <c r="B577">
        <v>1.525499860816667</v>
      </c>
      <c r="C577">
        <v>-1.4234963799923379</v>
      </c>
      <c r="D577">
        <v>3.5651984363309488</v>
      </c>
      <c r="E577">
        <v>0.30863462577925371</v>
      </c>
      <c r="G577" s="57" t="s">
        <v>132</v>
      </c>
      <c r="H577">
        <v>30.376052844846921</v>
      </c>
      <c r="L577" s="58" t="s">
        <v>132</v>
      </c>
      <c r="M577">
        <v>1</v>
      </c>
      <c r="N577">
        <v>0.99249410552053907</v>
      </c>
      <c r="O577">
        <v>0.96228868290274416</v>
      </c>
      <c r="P577">
        <v>0.90621126081669601</v>
      </c>
      <c r="Q577">
        <v>0.81217331056322906</v>
      </c>
      <c r="R577">
        <v>0.96501748756729866</v>
      </c>
      <c r="S577">
        <v>0.86260793845725492</v>
      </c>
      <c r="T577">
        <v>1</v>
      </c>
    </row>
    <row r="578" spans="1:20" x14ac:dyDescent="0.25">
      <c r="A578" s="57" t="s">
        <v>132</v>
      </c>
      <c r="B578">
        <v>0.8585915111728557</v>
      </c>
      <c r="C578">
        <v>0.94893050495233</v>
      </c>
      <c r="D578">
        <v>2.4659929676719181</v>
      </c>
      <c r="E578">
        <v>2.7079786605489971</v>
      </c>
      <c r="G578" s="57" t="s">
        <v>133</v>
      </c>
      <c r="H578">
        <v>135.1149629959053</v>
      </c>
      <c r="L578" s="58" t="s">
        <v>133</v>
      </c>
      <c r="M578">
        <v>0.99404518054568469</v>
      </c>
      <c r="N578">
        <v>0.97346333414873087</v>
      </c>
      <c r="O578">
        <v>0.9981523559310741</v>
      </c>
      <c r="P578">
        <v>0.80638097250436158</v>
      </c>
      <c r="Q578">
        <v>0.79367218554978314</v>
      </c>
      <c r="R578">
        <v>0.93305113572760279</v>
      </c>
      <c r="S578">
        <v>0.98960278788111822</v>
      </c>
      <c r="T578">
        <v>0.88637690537244851</v>
      </c>
    </row>
    <row r="579" spans="1:20" x14ac:dyDescent="0.25">
      <c r="A579" s="57" t="s">
        <v>133</v>
      </c>
      <c r="B579">
        <v>6.6130937943158434</v>
      </c>
      <c r="C579">
        <v>4.9950578294343826</v>
      </c>
      <c r="D579">
        <v>10.818177463559991</v>
      </c>
      <c r="E579">
        <v>-9.3113575422906614</v>
      </c>
      <c r="G579" s="57" t="s">
        <v>134</v>
      </c>
      <c r="H579">
        <v>55.298742148662633</v>
      </c>
      <c r="L579" s="58" t="s">
        <v>134</v>
      </c>
      <c r="M579">
        <v>0.99997753892590979</v>
      </c>
      <c r="N579">
        <v>0.95958362974508293</v>
      </c>
      <c r="O579">
        <v>0.90660499527837712</v>
      </c>
      <c r="P579">
        <v>0.85094843221215821</v>
      </c>
      <c r="Q579">
        <v>0.71344051178008572</v>
      </c>
      <c r="R579">
        <v>0.94381583705946182</v>
      </c>
      <c r="S579">
        <v>0.86623890033092255</v>
      </c>
      <c r="T579">
        <v>0.86487791229576205</v>
      </c>
    </row>
    <row r="580" spans="1:20" x14ac:dyDescent="0.25">
      <c r="A580" s="57" t="s">
        <v>134</v>
      </c>
      <c r="B580">
        <v>1.703489740619422</v>
      </c>
      <c r="C580">
        <v>-0.83721591209991841</v>
      </c>
      <c r="D580">
        <v>3.7264859306283942</v>
      </c>
      <c r="E580">
        <v>-1.113974207204762</v>
      </c>
      <c r="G580" s="57" t="s">
        <v>135</v>
      </c>
      <c r="H580">
        <v>114.0185976627845</v>
      </c>
      <c r="L580" s="58" t="s">
        <v>135</v>
      </c>
      <c r="M580">
        <v>0.99748920820311815</v>
      </c>
      <c r="N580">
        <v>0.99683584187427243</v>
      </c>
      <c r="O580">
        <v>0.91333144682498368</v>
      </c>
      <c r="P580">
        <v>0.8868104419015681</v>
      </c>
      <c r="Q580">
        <v>0.88299075246340786</v>
      </c>
      <c r="R580">
        <v>0.95294840721260821</v>
      </c>
      <c r="S580">
        <v>0.84855835322143813</v>
      </c>
      <c r="T580">
        <v>0.9420583136591606</v>
      </c>
    </row>
    <row r="581" spans="1:20" x14ac:dyDescent="0.25">
      <c r="A581" s="57" t="s">
        <v>135</v>
      </c>
      <c r="B581">
        <v>5.4860475730731597</v>
      </c>
      <c r="C581">
        <v>-5.1746006795043522</v>
      </c>
      <c r="D581">
        <v>3.4724953301572619</v>
      </c>
      <c r="E581">
        <v>3.6953110178058939</v>
      </c>
      <c r="G581" s="57" t="s">
        <v>136</v>
      </c>
      <c r="H581">
        <v>207.17704133876731</v>
      </c>
      <c r="L581" s="58" t="s">
        <v>136</v>
      </c>
      <c r="M581">
        <v>0.89789342780071291</v>
      </c>
      <c r="N581">
        <v>0.95017640472905662</v>
      </c>
      <c r="O581">
        <v>0.96680770655182513</v>
      </c>
      <c r="P581">
        <v>0.85342461975866368</v>
      </c>
      <c r="Q581">
        <v>0.82548874416926366</v>
      </c>
      <c r="R581">
        <v>0.938040009762801</v>
      </c>
      <c r="S581">
        <v>0.87699084799206917</v>
      </c>
      <c r="T581">
        <v>0.91608897965371627</v>
      </c>
    </row>
    <row r="582" spans="1:20" x14ac:dyDescent="0.25">
      <c r="A582" s="57" t="s">
        <v>136</v>
      </c>
      <c r="B582">
        <v>6.5641285830927272</v>
      </c>
      <c r="C582">
        <v>4.3983192245459737</v>
      </c>
      <c r="D582">
        <v>6.6384428758100631</v>
      </c>
      <c r="E582">
        <v>-1.828163978023267</v>
      </c>
      <c r="G582" s="57" t="s">
        <v>171</v>
      </c>
      <c r="H582">
        <v>90.768180880542587</v>
      </c>
    </row>
    <row r="583" spans="1:20" x14ac:dyDescent="0.25">
      <c r="A583" s="57" t="s">
        <v>171</v>
      </c>
      <c r="B583">
        <v>2.645109591937008</v>
      </c>
      <c r="C583">
        <v>-2.9115316784506309</v>
      </c>
      <c r="D583">
        <v>4.9500617605041226</v>
      </c>
      <c r="E583">
        <v>6.0500931585891982</v>
      </c>
      <c r="G583" s="57" t="s">
        <v>213</v>
      </c>
      <c r="H583">
        <v>240.23770719978631</v>
      </c>
    </row>
    <row r="584" spans="1:20" x14ac:dyDescent="0.25">
      <c r="A584" s="57" t="s">
        <v>213</v>
      </c>
      <c r="B584">
        <v>3.229541275634713</v>
      </c>
      <c r="C584">
        <v>1.806109036759352</v>
      </c>
      <c r="D584">
        <v>7.0294218204604366</v>
      </c>
      <c r="E584">
        <v>-2.3742432140415</v>
      </c>
    </row>
    <row r="591" spans="1:20" x14ac:dyDescent="0.25">
      <c r="A591" s="64" t="s">
        <v>157</v>
      </c>
      <c r="L591" s="64" t="s">
        <v>158</v>
      </c>
    </row>
    <row r="592" spans="1:20" x14ac:dyDescent="0.25">
      <c r="A592" s="57"/>
      <c r="B592" s="74" t="s">
        <v>10</v>
      </c>
      <c r="C592" s="72"/>
      <c r="D592" s="74" t="s">
        <v>93</v>
      </c>
      <c r="E592" s="72"/>
      <c r="G592" s="57"/>
      <c r="H592" s="57" t="s">
        <v>114</v>
      </c>
      <c r="L592" s="58"/>
      <c r="M592" s="58" t="s">
        <v>115</v>
      </c>
      <c r="N592" s="58" t="s">
        <v>116</v>
      </c>
      <c r="O592" s="58" t="s">
        <v>117</v>
      </c>
      <c r="P592" s="58" t="s">
        <v>118</v>
      </c>
      <c r="Q592" s="58" t="s">
        <v>119</v>
      </c>
      <c r="R592" s="58" t="s">
        <v>120</v>
      </c>
      <c r="S592" s="58" t="s">
        <v>121</v>
      </c>
      <c r="T592" s="58" t="s">
        <v>122</v>
      </c>
    </row>
    <row r="593" spans="1:20" x14ac:dyDescent="0.25">
      <c r="A593" s="57"/>
      <c r="B593" s="57" t="s">
        <v>123</v>
      </c>
      <c r="C593" s="57" t="s">
        <v>124</v>
      </c>
      <c r="D593" s="57" t="s">
        <v>123</v>
      </c>
      <c r="E593" s="57" t="s">
        <v>124</v>
      </c>
      <c r="G593" s="57" t="s">
        <v>139</v>
      </c>
      <c r="H593">
        <v>410.66861104973083</v>
      </c>
      <c r="L593" s="58" t="s">
        <v>125</v>
      </c>
      <c r="M593">
        <v>0.48512225649669732</v>
      </c>
      <c r="N593">
        <v>0.23754838921496371</v>
      </c>
      <c r="O593">
        <v>0.43734554141483689</v>
      </c>
      <c r="P593">
        <v>0.29735333496417982</v>
      </c>
      <c r="Q593">
        <v>0.77461901956052537</v>
      </c>
      <c r="R593">
        <v>0.78448667922114079</v>
      </c>
      <c r="S593">
        <v>0.82486196338686524</v>
      </c>
      <c r="T593">
        <v>0.68379943994378134</v>
      </c>
    </row>
    <row r="594" spans="1:20" x14ac:dyDescent="0.25">
      <c r="A594" s="57" t="s">
        <v>139</v>
      </c>
      <c r="B594">
        <v>5.664148725985271</v>
      </c>
      <c r="C594">
        <v>12.45097252521472</v>
      </c>
      <c r="D594">
        <v>10.959236490727911</v>
      </c>
      <c r="E594">
        <v>18.272605594264</v>
      </c>
      <c r="G594" s="57" t="s">
        <v>140</v>
      </c>
      <c r="H594">
        <v>561.79355525370681</v>
      </c>
      <c r="L594" s="58" t="s">
        <v>126</v>
      </c>
      <c r="M594">
        <v>0.47823676803236059</v>
      </c>
      <c r="N594">
        <v>0.24334278124275169</v>
      </c>
      <c r="O594">
        <v>0.40677975304475777</v>
      </c>
      <c r="P594">
        <v>0.26096410273511478</v>
      </c>
      <c r="Q594">
        <v>0.32724747296719392</v>
      </c>
      <c r="R594">
        <v>0.44068002892194469</v>
      </c>
      <c r="S594">
        <v>0.50044177417454505</v>
      </c>
      <c r="T594">
        <v>0.52734294497583512</v>
      </c>
    </row>
    <row r="595" spans="1:20" x14ac:dyDescent="0.25">
      <c r="A595" s="57" t="s">
        <v>140</v>
      </c>
      <c r="B595">
        <v>5.7452502203570797</v>
      </c>
      <c r="C595">
        <v>19.351641089870469</v>
      </c>
      <c r="D595">
        <v>22.119327456560601</v>
      </c>
      <c r="E595">
        <v>85.276908185175444</v>
      </c>
      <c r="L595" s="58" t="s">
        <v>127</v>
      </c>
      <c r="M595">
        <v>0.47768150134187282</v>
      </c>
      <c r="N595">
        <v>0.24845027902801181</v>
      </c>
      <c r="O595">
        <v>0.40782521258163063</v>
      </c>
      <c r="P595">
        <v>0.21190049587178739</v>
      </c>
      <c r="Q595">
        <v>0.30581887583112027</v>
      </c>
      <c r="R595">
        <v>0.47803724042019019</v>
      </c>
      <c r="S595">
        <v>0.45399009914321542</v>
      </c>
      <c r="T595">
        <v>0.62987329798741098</v>
      </c>
    </row>
    <row r="596" spans="1:20" x14ac:dyDescent="0.25">
      <c r="L596" s="58" t="s">
        <v>128</v>
      </c>
      <c r="M596">
        <v>0.48894047984861239</v>
      </c>
      <c r="N596">
        <v>0.21962748179285549</v>
      </c>
      <c r="O596">
        <v>0.40894003132278212</v>
      </c>
      <c r="P596">
        <v>0.22526237439090521</v>
      </c>
      <c r="Q596">
        <v>0.33840253971494821</v>
      </c>
      <c r="R596">
        <v>0.4609923558385115</v>
      </c>
      <c r="S596">
        <v>0.49937566019909618</v>
      </c>
      <c r="T596">
        <v>0.59725833677014051</v>
      </c>
    </row>
    <row r="597" spans="1:20" x14ac:dyDescent="0.25">
      <c r="L597" s="58" t="s">
        <v>129</v>
      </c>
      <c r="M597">
        <v>0.99006397790726686</v>
      </c>
      <c r="N597">
        <v>0.72646606288096793</v>
      </c>
      <c r="O597">
        <v>1</v>
      </c>
      <c r="P597">
        <v>0.76242421180267483</v>
      </c>
      <c r="Q597">
        <v>0.94160710727313046</v>
      </c>
      <c r="R597">
        <v>0.79584560554806871</v>
      </c>
      <c r="S597">
        <v>0.81543737738812916</v>
      </c>
      <c r="T597">
        <v>0.98770971065939883</v>
      </c>
    </row>
    <row r="598" spans="1:20" x14ac:dyDescent="0.25">
      <c r="L598" s="58" t="s">
        <v>130</v>
      </c>
      <c r="M598">
        <v>1</v>
      </c>
      <c r="N598">
        <v>1</v>
      </c>
      <c r="O598">
        <v>0.76020135426219915</v>
      </c>
      <c r="P598">
        <v>1</v>
      </c>
      <c r="Q598">
        <v>0.85295043558321559</v>
      </c>
      <c r="R598">
        <v>0.71957574899904753</v>
      </c>
      <c r="S598">
        <v>1</v>
      </c>
      <c r="T598">
        <v>1</v>
      </c>
    </row>
    <row r="599" spans="1:20" x14ac:dyDescent="0.25">
      <c r="L599" s="58" t="s">
        <v>131</v>
      </c>
      <c r="M599">
        <v>0.52306199766589589</v>
      </c>
      <c r="N599">
        <v>0.26848509896307621</v>
      </c>
      <c r="O599">
        <v>0.43097525056380498</v>
      </c>
      <c r="P599">
        <v>0.26110920246111041</v>
      </c>
      <c r="Q599">
        <v>0.32361952086359119</v>
      </c>
      <c r="R599">
        <v>0.52289613373710131</v>
      </c>
      <c r="S599">
        <v>0.52892587996130092</v>
      </c>
      <c r="T599">
        <v>0.65573933894886227</v>
      </c>
    </row>
    <row r="600" spans="1:20" x14ac:dyDescent="0.25">
      <c r="L600" s="58" t="s">
        <v>132</v>
      </c>
      <c r="M600">
        <v>0.54289012816737103</v>
      </c>
      <c r="N600">
        <v>0.24802321301542629</v>
      </c>
      <c r="O600">
        <v>0.41935194761622507</v>
      </c>
      <c r="P600">
        <v>0.28679088472358433</v>
      </c>
      <c r="Q600">
        <v>1</v>
      </c>
      <c r="R600">
        <v>1</v>
      </c>
      <c r="S600">
        <v>0.7791130318543249</v>
      </c>
      <c r="T600">
        <v>0.74778372042367014</v>
      </c>
    </row>
    <row r="601" spans="1:20" x14ac:dyDescent="0.25">
      <c r="L601" s="58" t="s">
        <v>133</v>
      </c>
      <c r="M601">
        <v>0.58494777487377159</v>
      </c>
      <c r="N601">
        <v>0.21843789615947301</v>
      </c>
      <c r="O601">
        <v>0.41799211982558893</v>
      </c>
      <c r="P601">
        <v>0.29479981345088302</v>
      </c>
      <c r="Q601">
        <v>0.3326687373884003</v>
      </c>
      <c r="R601">
        <v>0.80467423128982685</v>
      </c>
      <c r="S601">
        <v>0.5943301436267534</v>
      </c>
      <c r="T601">
        <v>0.66010707646590383</v>
      </c>
    </row>
    <row r="602" spans="1:20" x14ac:dyDescent="0.25">
      <c r="L602" s="58" t="s">
        <v>134</v>
      </c>
      <c r="M602">
        <v>0.5657033272380998</v>
      </c>
      <c r="N602">
        <v>0.21952208779942889</v>
      </c>
      <c r="O602">
        <v>0.45988171814131779</v>
      </c>
      <c r="P602">
        <v>0.2013639363448832</v>
      </c>
      <c r="Q602">
        <v>0.35887330194770323</v>
      </c>
      <c r="R602">
        <v>0.71904900731581656</v>
      </c>
      <c r="S602">
        <v>0.60452784341672783</v>
      </c>
      <c r="T602">
        <v>0.69732652892681568</v>
      </c>
    </row>
  </sheetData>
  <mergeCells count="18">
    <mergeCell ref="B408:C408"/>
    <mergeCell ref="D408:E408"/>
    <mergeCell ref="B431:C431"/>
    <mergeCell ref="D431:E431"/>
    <mergeCell ref="B454:C454"/>
    <mergeCell ref="D454:E454"/>
    <mergeCell ref="B477:C477"/>
    <mergeCell ref="D477:E477"/>
    <mergeCell ref="B500:C500"/>
    <mergeCell ref="D500:E500"/>
    <mergeCell ref="B523:C523"/>
    <mergeCell ref="D523:E523"/>
    <mergeCell ref="B546:C546"/>
    <mergeCell ref="D546:E546"/>
    <mergeCell ref="B569:C569"/>
    <mergeCell ref="D569:E569"/>
    <mergeCell ref="B592:C592"/>
    <mergeCell ref="D592:E59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3"/>
  <sheetViews>
    <sheetView topLeftCell="A455" workbookViewId="0">
      <selection activeCell="K260" sqref="K260"/>
    </sheetView>
  </sheetViews>
  <sheetFormatPr defaultColWidth="11.42578125" defaultRowHeight="15" x14ac:dyDescent="0.25"/>
  <cols>
    <col min="3" max="3" width="15.42578125" style="63" bestFit="1" customWidth="1"/>
    <col min="5" max="5" width="15.42578125" style="63" bestFit="1" customWidth="1"/>
  </cols>
  <sheetData>
    <row r="1" spans="1:18" x14ac:dyDescent="0.25">
      <c r="A1" s="64" t="s">
        <v>0</v>
      </c>
      <c r="B1" s="1" t="s">
        <v>1</v>
      </c>
      <c r="C1" s="64" t="s">
        <v>162</v>
      </c>
      <c r="D1" s="1">
        <v>160</v>
      </c>
    </row>
    <row r="2" spans="1:18" x14ac:dyDescent="0.25">
      <c r="A2" s="64" t="s">
        <v>2</v>
      </c>
      <c r="B2" s="1">
        <v>44</v>
      </c>
      <c r="C2" s="64" t="s">
        <v>163</v>
      </c>
      <c r="D2" s="1">
        <v>74.8</v>
      </c>
    </row>
    <row r="3" spans="1:18" x14ac:dyDescent="0.25">
      <c r="A3" s="64" t="s">
        <v>3</v>
      </c>
      <c r="B3" s="1" t="s">
        <v>4</v>
      </c>
      <c r="C3" s="64" t="s">
        <v>164</v>
      </c>
      <c r="D3" s="1" t="s">
        <v>165</v>
      </c>
    </row>
    <row r="4" spans="1:18" x14ac:dyDescent="0.25">
      <c r="A4" s="64" t="s">
        <v>166</v>
      </c>
      <c r="B4" s="1" t="s">
        <v>5</v>
      </c>
    </row>
    <row r="6" spans="1:18" x14ac:dyDescent="0.25">
      <c r="B6" s="64" t="s">
        <v>6</v>
      </c>
      <c r="H6" s="64" t="s">
        <v>7</v>
      </c>
      <c r="P6" s="64" t="s">
        <v>8</v>
      </c>
    </row>
    <row r="7" spans="1:18" x14ac:dyDescent="0.25">
      <c r="A7" s="64"/>
      <c r="B7" s="64" t="s">
        <v>9</v>
      </c>
      <c r="C7" s="64" t="s">
        <v>5</v>
      </c>
      <c r="H7" s="29"/>
      <c r="I7" s="29" t="s">
        <v>10</v>
      </c>
      <c r="J7" s="29" t="s">
        <v>11</v>
      </c>
      <c r="P7" s="32"/>
      <c r="Q7" s="32" t="s">
        <v>10</v>
      </c>
      <c r="R7" s="32" t="s">
        <v>11</v>
      </c>
    </row>
    <row r="8" spans="1:18" x14ac:dyDescent="0.25">
      <c r="A8" s="64" t="s">
        <v>12</v>
      </c>
      <c r="B8">
        <v>7.9508916111119996</v>
      </c>
      <c r="C8">
        <v>19.255729427544789</v>
      </c>
      <c r="H8" s="29" t="s">
        <v>13</v>
      </c>
      <c r="I8">
        <v>7.8176748037693145E-2</v>
      </c>
      <c r="J8">
        <v>6.3412168229808108E-2</v>
      </c>
      <c r="P8" s="32" t="s">
        <v>14</v>
      </c>
      <c r="Q8">
        <v>0.30892298506132537</v>
      </c>
      <c r="R8">
        <v>0.1903424562788045</v>
      </c>
    </row>
    <row r="9" spans="1:18" x14ac:dyDescent="0.25">
      <c r="A9" s="64" t="s">
        <v>15</v>
      </c>
      <c r="B9">
        <v>27.903752350071411</v>
      </c>
      <c r="C9">
        <v>44.502745766970527</v>
      </c>
      <c r="H9" s="29" t="s">
        <v>16</v>
      </c>
      <c r="I9">
        <v>0.19810640361081039</v>
      </c>
      <c r="J9">
        <v>0.19103087595424609</v>
      </c>
      <c r="P9" s="32" t="s">
        <v>17</v>
      </c>
      <c r="Q9">
        <v>8.1058808501125128</v>
      </c>
      <c r="R9">
        <v>10.29711969539067</v>
      </c>
    </row>
    <row r="10" spans="1:18" x14ac:dyDescent="0.25">
      <c r="A10" s="64" t="s">
        <v>18</v>
      </c>
      <c r="B10">
        <v>18.7487368311483</v>
      </c>
      <c r="C10">
        <v>62.625362617307452</v>
      </c>
      <c r="H10" s="29" t="s">
        <v>19</v>
      </c>
      <c r="I10">
        <v>0.29622137431186357</v>
      </c>
      <c r="J10">
        <v>0.1775250489176286</v>
      </c>
      <c r="P10" s="32" t="s">
        <v>20</v>
      </c>
      <c r="Q10">
        <v>86.086098607174677</v>
      </c>
      <c r="R10">
        <v>91.87452841743476</v>
      </c>
    </row>
    <row r="11" spans="1:18" x14ac:dyDescent="0.25">
      <c r="A11" s="64" t="s">
        <v>21</v>
      </c>
      <c r="B11">
        <v>18.9394430508125</v>
      </c>
      <c r="C11">
        <v>34.624584201956409</v>
      </c>
      <c r="H11" s="29" t="s">
        <v>22</v>
      </c>
      <c r="I11">
        <v>0.28274877684095201</v>
      </c>
      <c r="J11">
        <v>0.2284673021465482</v>
      </c>
    </row>
    <row r="12" spans="1:18" x14ac:dyDescent="0.25">
      <c r="H12" s="29" t="s">
        <v>23</v>
      </c>
      <c r="I12">
        <v>5.885983665402441E-2</v>
      </c>
      <c r="J12">
        <v>0.1067813369728082</v>
      </c>
    </row>
    <row r="13" spans="1:18" x14ac:dyDescent="0.25">
      <c r="H13" s="29" t="s">
        <v>24</v>
      </c>
      <c r="I13">
        <v>0.37311014460957048</v>
      </c>
      <c r="J13">
        <v>0.26723133486782258</v>
      </c>
      <c r="P13" s="32" t="s">
        <v>25</v>
      </c>
      <c r="Q13">
        <v>3607.1249032165392</v>
      </c>
    </row>
    <row r="14" spans="1:18" x14ac:dyDescent="0.25">
      <c r="H14" s="29" t="s">
        <v>26</v>
      </c>
      <c r="I14">
        <v>0.48391513459830982</v>
      </c>
      <c r="J14">
        <v>0.37616527327811428</v>
      </c>
    </row>
    <row r="15" spans="1:18" x14ac:dyDescent="0.25">
      <c r="H15" s="29" t="s">
        <v>27</v>
      </c>
      <c r="I15">
        <v>0.52952346087505497</v>
      </c>
      <c r="J15">
        <v>0.34442671233003619</v>
      </c>
    </row>
    <row r="19" spans="1:18" x14ac:dyDescent="0.25">
      <c r="B19" s="64" t="s">
        <v>28</v>
      </c>
      <c r="H19" s="64" t="s">
        <v>29</v>
      </c>
      <c r="P19" s="64" t="s">
        <v>30</v>
      </c>
    </row>
    <row r="20" spans="1:18" x14ac:dyDescent="0.25">
      <c r="A20" s="64"/>
      <c r="B20" s="64" t="s">
        <v>9</v>
      </c>
      <c r="C20" s="64" t="s">
        <v>5</v>
      </c>
      <c r="H20" s="29"/>
      <c r="I20" s="29" t="s">
        <v>10</v>
      </c>
      <c r="J20" s="29" t="s">
        <v>11</v>
      </c>
      <c r="P20" s="32"/>
      <c r="Q20" s="32" t="s">
        <v>10</v>
      </c>
      <c r="R20" s="32" t="s">
        <v>11</v>
      </c>
    </row>
    <row r="21" spans="1:18" x14ac:dyDescent="0.25">
      <c r="A21" s="64" t="s">
        <v>12</v>
      </c>
      <c r="B21">
        <v>6.1330395038949197</v>
      </c>
      <c r="C21">
        <v>18.686310005623401</v>
      </c>
      <c r="H21" s="29" t="s">
        <v>13</v>
      </c>
      <c r="I21">
        <v>0.16278860961075131</v>
      </c>
      <c r="J21">
        <v>0.16936586089829711</v>
      </c>
      <c r="P21" s="32" t="s">
        <v>14</v>
      </c>
      <c r="Q21">
        <v>-9.2445137352377263E-2</v>
      </c>
      <c r="R21">
        <v>0.17762348452647039</v>
      </c>
    </row>
    <row r="22" spans="1:18" x14ac:dyDescent="0.25">
      <c r="A22" s="64" t="s">
        <v>15</v>
      </c>
      <c r="B22">
        <v>19.094006969437469</v>
      </c>
      <c r="C22">
        <v>15.737520010021431</v>
      </c>
      <c r="H22" s="29" t="s">
        <v>16</v>
      </c>
      <c r="I22">
        <v>0.26022292016809562</v>
      </c>
      <c r="J22">
        <v>0.2081541913365772</v>
      </c>
      <c r="P22" s="32" t="s">
        <v>17</v>
      </c>
      <c r="Q22">
        <v>3.1220115705014151</v>
      </c>
      <c r="R22">
        <v>6.4339750462506471</v>
      </c>
    </row>
    <row r="23" spans="1:18" x14ac:dyDescent="0.25">
      <c r="A23" s="64" t="s">
        <v>18</v>
      </c>
      <c r="B23">
        <v>15.119315917727031</v>
      </c>
      <c r="C23">
        <v>16.689089292389589</v>
      </c>
      <c r="H23" s="29" t="s">
        <v>19</v>
      </c>
      <c r="I23">
        <v>0.59840297064352954</v>
      </c>
      <c r="J23">
        <v>0.68979662855382662</v>
      </c>
      <c r="P23" s="32" t="s">
        <v>20</v>
      </c>
      <c r="Q23">
        <v>17.911197333932851</v>
      </c>
      <c r="R23">
        <v>31.80088939664012</v>
      </c>
    </row>
    <row r="24" spans="1:18" x14ac:dyDescent="0.25">
      <c r="A24" s="64" t="s">
        <v>21</v>
      </c>
      <c r="B24">
        <v>14.67294265418681</v>
      </c>
      <c r="C24">
        <v>9.2116577643794084</v>
      </c>
      <c r="H24" s="29" t="s">
        <v>22</v>
      </c>
      <c r="I24">
        <v>0.51010939352397644</v>
      </c>
      <c r="J24">
        <v>0.43038586827118658</v>
      </c>
    </row>
    <row r="25" spans="1:18" x14ac:dyDescent="0.25">
      <c r="H25" s="29" t="s">
        <v>23</v>
      </c>
      <c r="I25">
        <v>0.19404512739740931</v>
      </c>
      <c r="J25">
        <v>0.24400624100998239</v>
      </c>
    </row>
    <row r="26" spans="1:18" x14ac:dyDescent="0.25">
      <c r="H26" s="29" t="s">
        <v>24</v>
      </c>
      <c r="I26">
        <v>0.67613570669405554</v>
      </c>
      <c r="J26">
        <v>0.62033369540370376</v>
      </c>
      <c r="P26" s="32" t="s">
        <v>25</v>
      </c>
      <c r="Q26">
        <v>134.82972411449271</v>
      </c>
    </row>
    <row r="27" spans="1:18" x14ac:dyDescent="0.25">
      <c r="H27" s="29" t="s">
        <v>26</v>
      </c>
      <c r="I27">
        <v>0.45716404895874613</v>
      </c>
      <c r="J27">
        <v>0.43099140445820788</v>
      </c>
    </row>
    <row r="28" spans="1:18" x14ac:dyDescent="0.25">
      <c r="H28" s="29" t="s">
        <v>27</v>
      </c>
      <c r="I28">
        <v>0.21694746058252329</v>
      </c>
      <c r="J28">
        <v>0.24242758265020309</v>
      </c>
    </row>
    <row r="32" spans="1:18" x14ac:dyDescent="0.25">
      <c r="B32" s="64" t="s">
        <v>31</v>
      </c>
      <c r="H32" s="64" t="s">
        <v>32</v>
      </c>
      <c r="P32" s="64" t="s">
        <v>33</v>
      </c>
    </row>
    <row r="33" spans="1:18" x14ac:dyDescent="0.25">
      <c r="A33" s="64"/>
      <c r="B33" s="64" t="s">
        <v>9</v>
      </c>
      <c r="C33" s="64" t="s">
        <v>5</v>
      </c>
      <c r="H33" s="29"/>
      <c r="I33" s="29" t="s">
        <v>10</v>
      </c>
      <c r="J33" s="29" t="s">
        <v>11</v>
      </c>
      <c r="P33" s="32"/>
      <c r="Q33" s="32" t="s">
        <v>10</v>
      </c>
      <c r="R33" s="32" t="s">
        <v>11</v>
      </c>
    </row>
    <row r="34" spans="1:18" x14ac:dyDescent="0.25">
      <c r="A34" s="64" t="s">
        <v>12</v>
      </c>
      <c r="B34">
        <v>8.2888254919237383</v>
      </c>
      <c r="C34">
        <v>23.730774339315879</v>
      </c>
      <c r="H34" s="29" t="s">
        <v>13</v>
      </c>
      <c r="I34">
        <v>0.37658988657441328</v>
      </c>
      <c r="J34">
        <v>0.29106151056496671</v>
      </c>
      <c r="P34" s="32" t="s">
        <v>14</v>
      </c>
      <c r="Q34">
        <v>1.4586572813230889</v>
      </c>
      <c r="R34">
        <v>-1.119021937984517</v>
      </c>
    </row>
    <row r="35" spans="1:18" x14ac:dyDescent="0.25">
      <c r="A35" s="64" t="s">
        <v>15</v>
      </c>
      <c r="B35">
        <v>22.951462754719639</v>
      </c>
      <c r="C35">
        <v>48.39049257042943</v>
      </c>
      <c r="H35" s="29" t="s">
        <v>16</v>
      </c>
      <c r="I35">
        <v>0.32446823964026589</v>
      </c>
      <c r="J35">
        <v>0.259951710025495</v>
      </c>
      <c r="P35" s="32" t="s">
        <v>17</v>
      </c>
      <c r="Q35">
        <v>43.751286824305843</v>
      </c>
      <c r="R35">
        <v>51.096735510189554</v>
      </c>
    </row>
    <row r="36" spans="1:18" x14ac:dyDescent="0.25">
      <c r="A36" s="64" t="s">
        <v>18</v>
      </c>
      <c r="B36">
        <v>48.788560184709517</v>
      </c>
      <c r="C36">
        <v>28.561191249035119</v>
      </c>
      <c r="H36" s="29" t="s">
        <v>19</v>
      </c>
      <c r="I36">
        <v>0.3512190750714429</v>
      </c>
      <c r="J36">
        <v>0.42045490125051771</v>
      </c>
      <c r="P36" s="32" t="s">
        <v>20</v>
      </c>
      <c r="Q36">
        <v>256.89531895557661</v>
      </c>
      <c r="R36">
        <v>272.08093574265149</v>
      </c>
    </row>
    <row r="37" spans="1:18" x14ac:dyDescent="0.25">
      <c r="A37" s="64" t="s">
        <v>21</v>
      </c>
      <c r="B37">
        <v>32.326972834816679</v>
      </c>
      <c r="C37">
        <v>55.285591264214709</v>
      </c>
      <c r="H37" s="29" t="s">
        <v>22</v>
      </c>
      <c r="I37">
        <v>0.53309440772392769</v>
      </c>
      <c r="J37">
        <v>0.58109360744144123</v>
      </c>
    </row>
    <row r="38" spans="1:18" x14ac:dyDescent="0.25">
      <c r="H38" s="29" t="s">
        <v>23</v>
      </c>
      <c r="I38">
        <v>0.35639720974490419</v>
      </c>
      <c r="J38">
        <v>0.21913209278493839</v>
      </c>
    </row>
    <row r="39" spans="1:18" x14ac:dyDescent="0.25">
      <c r="H39" s="29" t="s">
        <v>24</v>
      </c>
      <c r="I39">
        <v>0.38423916829207388</v>
      </c>
      <c r="J39">
        <v>0.22431960410394031</v>
      </c>
      <c r="P39" s="32" t="s">
        <v>25</v>
      </c>
      <c r="Q39">
        <v>12861.41226522374</v>
      </c>
    </row>
    <row r="40" spans="1:18" x14ac:dyDescent="0.25">
      <c r="H40" s="29" t="s">
        <v>26</v>
      </c>
      <c r="I40">
        <v>0.2602207234729273</v>
      </c>
      <c r="J40">
        <v>0.55711150000676513</v>
      </c>
    </row>
    <row r="41" spans="1:18" x14ac:dyDescent="0.25">
      <c r="H41" s="29" t="s">
        <v>27</v>
      </c>
      <c r="I41">
        <v>0.27563670600447232</v>
      </c>
      <c r="J41">
        <v>0.18052052969622739</v>
      </c>
    </row>
    <row r="45" spans="1:18" x14ac:dyDescent="0.25">
      <c r="B45" s="64" t="s">
        <v>34</v>
      </c>
      <c r="H45" s="64" t="s">
        <v>36</v>
      </c>
      <c r="P45" s="64" t="s">
        <v>35</v>
      </c>
    </row>
    <row r="46" spans="1:18" x14ac:dyDescent="0.25">
      <c r="A46" s="64"/>
      <c r="B46" s="64" t="s">
        <v>9</v>
      </c>
      <c r="C46" s="64" t="s">
        <v>5</v>
      </c>
      <c r="H46" s="29"/>
      <c r="I46" s="29" t="s">
        <v>10</v>
      </c>
      <c r="J46" s="29" t="s">
        <v>11</v>
      </c>
      <c r="P46" s="32"/>
      <c r="Q46" s="32" t="s">
        <v>10</v>
      </c>
      <c r="R46" s="32" t="s">
        <v>11</v>
      </c>
    </row>
    <row r="47" spans="1:18" x14ac:dyDescent="0.25">
      <c r="A47" s="64" t="s">
        <v>12</v>
      </c>
      <c r="B47">
        <v>5.7560827649227999</v>
      </c>
      <c r="C47">
        <v>19.275486294570531</v>
      </c>
      <c r="H47" s="29" t="s">
        <v>13</v>
      </c>
      <c r="I47">
        <v>0.68441642133627834</v>
      </c>
      <c r="J47">
        <v>0.68968517545340102</v>
      </c>
      <c r="P47" s="32" t="s">
        <v>14</v>
      </c>
      <c r="Q47">
        <v>-0.68290803220746055</v>
      </c>
      <c r="R47">
        <v>17.148490392723261</v>
      </c>
    </row>
    <row r="48" spans="1:18" x14ac:dyDescent="0.25">
      <c r="A48" s="64" t="s">
        <v>15</v>
      </c>
      <c r="B48">
        <v>27.801722582700361</v>
      </c>
      <c r="C48">
        <v>22.709170110537158</v>
      </c>
      <c r="H48" s="29" t="s">
        <v>16</v>
      </c>
      <c r="I48">
        <v>0.53131935530749963</v>
      </c>
      <c r="J48">
        <v>0.39128543082491901</v>
      </c>
      <c r="P48" s="32" t="s">
        <v>17</v>
      </c>
      <c r="Q48">
        <v>16.60720053889812</v>
      </c>
      <c r="R48">
        <v>30.240704574871359</v>
      </c>
    </row>
    <row r="49" spans="1:18" x14ac:dyDescent="0.25">
      <c r="A49" s="64" t="s">
        <v>18</v>
      </c>
      <c r="B49">
        <v>51.613037037246322</v>
      </c>
      <c r="C49">
        <v>37.984781120612602</v>
      </c>
      <c r="H49" s="29" t="s">
        <v>19</v>
      </c>
      <c r="I49">
        <v>0.71422046660943816</v>
      </c>
      <c r="J49">
        <v>0.64612017973398406</v>
      </c>
      <c r="P49" s="32" t="s">
        <v>20</v>
      </c>
      <c r="Q49">
        <v>89.451569641607989</v>
      </c>
      <c r="R49">
        <v>163.59145182900431</v>
      </c>
    </row>
    <row r="50" spans="1:18" x14ac:dyDescent="0.25">
      <c r="A50" s="64" t="s">
        <v>21</v>
      </c>
      <c r="B50">
        <v>39.625342206342189</v>
      </c>
      <c r="C50">
        <v>92.403149605860619</v>
      </c>
      <c r="H50" s="29" t="s">
        <v>22</v>
      </c>
      <c r="I50">
        <v>0.7905400703499792</v>
      </c>
      <c r="J50">
        <v>0.89192612230954493</v>
      </c>
    </row>
    <row r="51" spans="1:18" x14ac:dyDescent="0.25">
      <c r="H51" s="29" t="s">
        <v>23</v>
      </c>
      <c r="I51">
        <v>0.32441190593173708</v>
      </c>
      <c r="J51">
        <v>0.32768072201483822</v>
      </c>
    </row>
    <row r="52" spans="1:18" x14ac:dyDescent="0.25">
      <c r="H52" s="29" t="s">
        <v>24</v>
      </c>
      <c r="I52">
        <v>0.65892765584489787</v>
      </c>
      <c r="J52">
        <v>0.78172280213214729</v>
      </c>
      <c r="P52" s="32" t="s">
        <v>25</v>
      </c>
      <c r="Q52">
        <v>8340.3221577222503</v>
      </c>
    </row>
    <row r="53" spans="1:18" x14ac:dyDescent="0.25">
      <c r="H53" s="29" t="s">
        <v>26</v>
      </c>
      <c r="I53">
        <v>0.60540839570260818</v>
      </c>
      <c r="J53">
        <v>0.73957064965041974</v>
      </c>
    </row>
    <row r="54" spans="1:18" x14ac:dyDescent="0.25">
      <c r="H54" s="29" t="s">
        <v>27</v>
      </c>
      <c r="I54">
        <v>0.55462865914989112</v>
      </c>
      <c r="J54">
        <v>0.6288309232227961</v>
      </c>
    </row>
    <row r="58" spans="1:18" x14ac:dyDescent="0.25">
      <c r="B58" s="64" t="s">
        <v>37</v>
      </c>
      <c r="H58" s="64" t="s">
        <v>38</v>
      </c>
      <c r="P58" s="64" t="s">
        <v>39</v>
      </c>
    </row>
    <row r="59" spans="1:18" x14ac:dyDescent="0.25">
      <c r="A59" s="64"/>
      <c r="B59" s="64" t="s">
        <v>9</v>
      </c>
      <c r="C59" s="64" t="s">
        <v>5</v>
      </c>
      <c r="H59" s="29"/>
      <c r="I59" s="29" t="s">
        <v>10</v>
      </c>
      <c r="J59" s="29" t="s">
        <v>11</v>
      </c>
      <c r="P59" s="32"/>
      <c r="Q59" s="32" t="s">
        <v>10</v>
      </c>
      <c r="R59" s="32" t="s">
        <v>11</v>
      </c>
    </row>
    <row r="60" spans="1:18" x14ac:dyDescent="0.25">
      <c r="A60" s="64" t="s">
        <v>12</v>
      </c>
      <c r="B60">
        <v>25.613397414507052</v>
      </c>
      <c r="C60">
        <v>19.425708418394802</v>
      </c>
      <c r="H60" s="29" t="s">
        <v>13</v>
      </c>
      <c r="I60">
        <v>0.10374300158876951</v>
      </c>
      <c r="J60">
        <v>0.1189659425486613</v>
      </c>
      <c r="P60" s="32" t="s">
        <v>14</v>
      </c>
      <c r="Q60">
        <v>-5.5135759179905133</v>
      </c>
      <c r="R60">
        <v>-5.5039393904481182</v>
      </c>
    </row>
    <row r="61" spans="1:18" x14ac:dyDescent="0.25">
      <c r="A61" s="64" t="s">
        <v>15</v>
      </c>
      <c r="B61">
        <v>47.307656623070251</v>
      </c>
      <c r="C61">
        <v>90.931413962394785</v>
      </c>
      <c r="H61" s="29" t="s">
        <v>16</v>
      </c>
      <c r="I61">
        <v>0.1466962440640612</v>
      </c>
      <c r="J61">
        <v>0.1010908449157342</v>
      </c>
      <c r="P61" s="32" t="s">
        <v>17</v>
      </c>
      <c r="Q61">
        <v>16.933790093586381</v>
      </c>
      <c r="R61">
        <v>31.559341141557031</v>
      </c>
    </row>
    <row r="62" spans="1:18" x14ac:dyDescent="0.25">
      <c r="A62" s="64" t="s">
        <v>18</v>
      </c>
      <c r="B62">
        <v>34.353050126452843</v>
      </c>
      <c r="C62">
        <v>157.10493785261119</v>
      </c>
      <c r="H62" s="29" t="s">
        <v>19</v>
      </c>
      <c r="I62">
        <v>0.14449934001153411</v>
      </c>
      <c r="J62">
        <v>0.42009809007955901</v>
      </c>
      <c r="P62" s="32" t="s">
        <v>20</v>
      </c>
      <c r="Q62">
        <v>107.9146485028632</v>
      </c>
      <c r="R62">
        <v>188.9871442448719</v>
      </c>
    </row>
    <row r="63" spans="1:18" x14ac:dyDescent="0.25">
      <c r="A63" s="64" t="s">
        <v>21</v>
      </c>
      <c r="B63">
        <v>42.181293268505463</v>
      </c>
      <c r="C63">
        <v>250.5401148088975</v>
      </c>
      <c r="H63" s="29" t="s">
        <v>22</v>
      </c>
      <c r="I63">
        <v>0.18708837895333141</v>
      </c>
      <c r="J63">
        <v>0.49597703249070341</v>
      </c>
    </row>
    <row r="64" spans="1:18" x14ac:dyDescent="0.25">
      <c r="H64" s="29" t="s">
        <v>23</v>
      </c>
      <c r="I64">
        <v>0.1011173486104663</v>
      </c>
      <c r="J64">
        <v>7.3255240823893814E-2</v>
      </c>
    </row>
    <row r="65" spans="1:18" x14ac:dyDescent="0.25">
      <c r="H65" s="29" t="s">
        <v>24</v>
      </c>
      <c r="I65">
        <v>0.119432454292646</v>
      </c>
      <c r="J65">
        <v>0.37260775741205532</v>
      </c>
      <c r="P65" s="32" t="s">
        <v>25</v>
      </c>
      <c r="Q65">
        <v>10074.38177963049</v>
      </c>
    </row>
    <row r="66" spans="1:18" x14ac:dyDescent="0.25">
      <c r="H66" s="29" t="s">
        <v>26</v>
      </c>
      <c r="I66">
        <v>0.47145846986237161</v>
      </c>
      <c r="J66">
        <v>0.2519044755930388</v>
      </c>
    </row>
    <row r="67" spans="1:18" x14ac:dyDescent="0.25">
      <c r="H67" s="29" t="s">
        <v>27</v>
      </c>
      <c r="I67">
        <v>0.37562254420107272</v>
      </c>
      <c r="J67">
        <v>8.6152869168502219E-2</v>
      </c>
    </row>
    <row r="71" spans="1:18" x14ac:dyDescent="0.25">
      <c r="B71" s="64" t="s">
        <v>40</v>
      </c>
      <c r="H71" s="64" t="s">
        <v>41</v>
      </c>
      <c r="P71" s="64" t="s">
        <v>42</v>
      </c>
    </row>
    <row r="72" spans="1:18" x14ac:dyDescent="0.25">
      <c r="A72" s="64"/>
      <c r="B72" s="64" t="s">
        <v>9</v>
      </c>
      <c r="C72" s="64" t="s">
        <v>5</v>
      </c>
      <c r="H72" s="29"/>
      <c r="I72" s="29" t="s">
        <v>10</v>
      </c>
      <c r="J72" s="29" t="s">
        <v>11</v>
      </c>
      <c r="P72" s="32"/>
      <c r="Q72" s="32" t="s">
        <v>10</v>
      </c>
      <c r="R72" s="32" t="s">
        <v>11</v>
      </c>
    </row>
    <row r="73" spans="1:18" x14ac:dyDescent="0.25">
      <c r="A73" s="64" t="s">
        <v>12</v>
      </c>
      <c r="B73">
        <v>6.2956866481141498</v>
      </c>
      <c r="C73">
        <v>18.67847480904716</v>
      </c>
      <c r="H73" s="29" t="s">
        <v>13</v>
      </c>
      <c r="I73">
        <v>0.18433697493366549</v>
      </c>
      <c r="J73">
        <v>0.16658176812182959</v>
      </c>
      <c r="P73" s="32" t="s">
        <v>14</v>
      </c>
      <c r="Q73">
        <v>-2.724910501992522E-2</v>
      </c>
      <c r="R73">
        <v>1.4983746863884319E-2</v>
      </c>
    </row>
    <row r="74" spans="1:18" x14ac:dyDescent="0.25">
      <c r="A74" s="64" t="s">
        <v>15</v>
      </c>
      <c r="B74">
        <v>19.41549137158534</v>
      </c>
      <c r="C74">
        <v>16.387423667117961</v>
      </c>
      <c r="H74" s="29" t="s">
        <v>16</v>
      </c>
      <c r="I74">
        <v>9.8426958462014727E-2</v>
      </c>
      <c r="J74">
        <v>9.8483280965777575E-2</v>
      </c>
      <c r="P74" s="32" t="s">
        <v>17</v>
      </c>
      <c r="Q74">
        <v>2.503144742951493</v>
      </c>
      <c r="R74">
        <v>4.5799206369833279</v>
      </c>
    </row>
    <row r="75" spans="1:18" x14ac:dyDescent="0.25">
      <c r="A75" s="64" t="s">
        <v>18</v>
      </c>
      <c r="B75">
        <v>13.88334650336594</v>
      </c>
      <c r="C75">
        <v>15.53481647894033</v>
      </c>
      <c r="H75" s="29" t="s">
        <v>19</v>
      </c>
      <c r="I75">
        <v>0.12646243315626601</v>
      </c>
      <c r="J75">
        <v>0.110626350336509</v>
      </c>
      <c r="P75" s="32" t="s">
        <v>20</v>
      </c>
      <c r="Q75">
        <v>12.19860059809865</v>
      </c>
      <c r="R75">
        <v>23.697174808664641</v>
      </c>
    </row>
    <row r="76" spans="1:18" x14ac:dyDescent="0.25">
      <c r="A76" s="64" t="s">
        <v>21</v>
      </c>
      <c r="B76">
        <v>7.2734005142476521</v>
      </c>
      <c r="C76">
        <v>9.0467805335712637</v>
      </c>
      <c r="H76" s="29" t="s">
        <v>22</v>
      </c>
      <c r="I76">
        <v>0.1145740068241258</v>
      </c>
      <c r="J76">
        <v>7.4929479893066239E-2</v>
      </c>
    </row>
    <row r="77" spans="1:18" x14ac:dyDescent="0.25">
      <c r="H77" s="29" t="s">
        <v>23</v>
      </c>
      <c r="I77">
        <v>0.19052659098349331</v>
      </c>
      <c r="J77">
        <v>0.17337873387389419</v>
      </c>
    </row>
    <row r="78" spans="1:18" x14ac:dyDescent="0.25">
      <c r="H78" s="29" t="s">
        <v>24</v>
      </c>
      <c r="I78">
        <v>7.6276358131819932E-2</v>
      </c>
      <c r="J78">
        <v>8.4952657982445154E-2</v>
      </c>
      <c r="P78" s="32" t="s">
        <v>25</v>
      </c>
      <c r="Q78">
        <v>93.166716868684432</v>
      </c>
    </row>
    <row r="79" spans="1:18" x14ac:dyDescent="0.25">
      <c r="H79" s="29" t="s">
        <v>26</v>
      </c>
      <c r="I79">
        <v>7.3391531483803091E-2</v>
      </c>
      <c r="J79">
        <v>7.0187599792682742E-2</v>
      </c>
    </row>
    <row r="80" spans="1:18" x14ac:dyDescent="0.25">
      <c r="H80" s="29" t="s">
        <v>27</v>
      </c>
      <c r="I80">
        <v>6.4371783408809793E-2</v>
      </c>
      <c r="J80">
        <v>8.7230052304440087E-2</v>
      </c>
    </row>
    <row r="84" spans="1:18" x14ac:dyDescent="0.25">
      <c r="B84" s="64" t="s">
        <v>43</v>
      </c>
      <c r="H84" s="64" t="s">
        <v>45</v>
      </c>
      <c r="P84" s="64" t="s">
        <v>44</v>
      </c>
    </row>
    <row r="85" spans="1:18" x14ac:dyDescent="0.25">
      <c r="A85" s="64"/>
      <c r="B85" s="64" t="s">
        <v>9</v>
      </c>
      <c r="C85" s="64" t="s">
        <v>5</v>
      </c>
      <c r="H85" s="29"/>
      <c r="I85" s="29" t="s">
        <v>10</v>
      </c>
      <c r="J85" s="29" t="s">
        <v>11</v>
      </c>
      <c r="P85" s="32"/>
      <c r="Q85" s="32" t="s">
        <v>10</v>
      </c>
      <c r="R85" s="32" t="s">
        <v>11</v>
      </c>
    </row>
    <row r="86" spans="1:18" x14ac:dyDescent="0.25">
      <c r="A86" s="64" t="s">
        <v>12</v>
      </c>
      <c r="B86">
        <v>7.9595594085249219</v>
      </c>
      <c r="C86">
        <v>17.59818842375978</v>
      </c>
      <c r="H86" s="29" t="s">
        <v>13</v>
      </c>
      <c r="I86">
        <v>0.32764813379458591</v>
      </c>
      <c r="J86">
        <v>0.16229123546279511</v>
      </c>
      <c r="P86" s="32" t="s">
        <v>14</v>
      </c>
      <c r="Q86">
        <v>-2.0454287895903578</v>
      </c>
      <c r="R86">
        <v>3.3136361775923122</v>
      </c>
    </row>
    <row r="87" spans="1:18" x14ac:dyDescent="0.25">
      <c r="A87" s="64" t="s">
        <v>15</v>
      </c>
      <c r="B87">
        <v>71.542245883336591</v>
      </c>
      <c r="C87">
        <v>45.126324168124093</v>
      </c>
      <c r="H87" s="29" t="s">
        <v>16</v>
      </c>
      <c r="I87">
        <v>0.22092152571515461</v>
      </c>
      <c r="J87">
        <v>0.18914152043235449</v>
      </c>
      <c r="P87" s="32" t="s">
        <v>17</v>
      </c>
      <c r="Q87">
        <v>15.68072175611306</v>
      </c>
      <c r="R87">
        <v>20.54610136584748</v>
      </c>
    </row>
    <row r="88" spans="1:18" x14ac:dyDescent="0.25">
      <c r="A88" s="64" t="s">
        <v>18</v>
      </c>
      <c r="B88">
        <v>60.98700827871297</v>
      </c>
      <c r="C88">
        <v>20.411095007983072</v>
      </c>
      <c r="H88" s="29" t="s">
        <v>19</v>
      </c>
      <c r="I88">
        <v>0.2040082617680275</v>
      </c>
      <c r="J88">
        <v>0.34560685342086161</v>
      </c>
      <c r="P88" s="32" t="s">
        <v>20</v>
      </c>
      <c r="Q88">
        <v>60.733119536687497</v>
      </c>
      <c r="R88">
        <v>94.619912237541058</v>
      </c>
    </row>
    <row r="89" spans="1:18" x14ac:dyDescent="0.25">
      <c r="A89" s="64" t="s">
        <v>21</v>
      </c>
      <c r="B89">
        <v>53.470941159160972</v>
      </c>
      <c r="C89">
        <v>45.698353102414053</v>
      </c>
      <c r="H89" s="29" t="s">
        <v>22</v>
      </c>
      <c r="I89">
        <v>0.4290291593334073</v>
      </c>
      <c r="J89">
        <v>0.4803818589472274</v>
      </c>
    </row>
    <row r="90" spans="1:18" x14ac:dyDescent="0.25">
      <c r="H90" s="29" t="s">
        <v>23</v>
      </c>
      <c r="I90">
        <v>0.26730034893816801</v>
      </c>
      <c r="J90">
        <v>0.12563400726014379</v>
      </c>
    </row>
    <row r="91" spans="1:18" x14ac:dyDescent="0.25">
      <c r="H91" s="29" t="s">
        <v>24</v>
      </c>
      <c r="I91">
        <v>0.30832705177754738</v>
      </c>
      <c r="J91">
        <v>0.44553222254563968</v>
      </c>
      <c r="P91" s="32" t="s">
        <v>25</v>
      </c>
      <c r="Q91">
        <v>1895.989065309426</v>
      </c>
    </row>
    <row r="92" spans="1:18" x14ac:dyDescent="0.25">
      <c r="H92" s="29" t="s">
        <v>26</v>
      </c>
      <c r="I92">
        <v>0.49411632629446728</v>
      </c>
      <c r="J92">
        <v>0.82186543753893593</v>
      </c>
    </row>
    <row r="93" spans="1:18" x14ac:dyDescent="0.25">
      <c r="H93" s="29" t="s">
        <v>27</v>
      </c>
      <c r="I93">
        <v>0.55011250281860358</v>
      </c>
      <c r="J93">
        <v>0.84097906405442791</v>
      </c>
    </row>
    <row r="97" spans="1:18" x14ac:dyDescent="0.25">
      <c r="B97" s="64" t="s">
        <v>46</v>
      </c>
      <c r="H97" s="64" t="s">
        <v>47</v>
      </c>
      <c r="P97" s="64" t="s">
        <v>48</v>
      </c>
    </row>
    <row r="98" spans="1:18" x14ac:dyDescent="0.25">
      <c r="A98" s="64"/>
      <c r="B98" s="64" t="s">
        <v>9</v>
      </c>
      <c r="C98" s="64" t="s">
        <v>5</v>
      </c>
      <c r="H98" s="29"/>
      <c r="I98" s="29" t="s">
        <v>10</v>
      </c>
      <c r="J98" s="29" t="s">
        <v>11</v>
      </c>
      <c r="P98" s="32"/>
      <c r="Q98" s="32" t="s">
        <v>10</v>
      </c>
      <c r="R98" s="32" t="s">
        <v>11</v>
      </c>
    </row>
    <row r="99" spans="1:18" x14ac:dyDescent="0.25">
      <c r="A99" s="64" t="s">
        <v>12</v>
      </c>
      <c r="B99">
        <v>7.7289648452064821</v>
      </c>
      <c r="C99">
        <v>19.204913581113399</v>
      </c>
      <c r="H99" s="29" t="s">
        <v>13</v>
      </c>
      <c r="I99">
        <v>7.3856052579912304E-2</v>
      </c>
      <c r="J99">
        <v>9.9281436856789196E-2</v>
      </c>
      <c r="P99" s="32" t="s">
        <v>14</v>
      </c>
      <c r="Q99">
        <v>-7.9017727806691682E-2</v>
      </c>
      <c r="R99">
        <v>0.57132833429592311</v>
      </c>
    </row>
    <row r="100" spans="1:18" x14ac:dyDescent="0.25">
      <c r="A100" s="64" t="s">
        <v>15</v>
      </c>
      <c r="B100">
        <v>38.084176418439682</v>
      </c>
      <c r="C100">
        <v>31.358688593754859</v>
      </c>
      <c r="H100" s="29" t="s">
        <v>16</v>
      </c>
      <c r="I100">
        <v>5.5025308417419802E-2</v>
      </c>
      <c r="J100">
        <v>8.8129033435941168E-2</v>
      </c>
      <c r="P100" s="32" t="s">
        <v>17</v>
      </c>
      <c r="Q100">
        <v>19.71544923275292</v>
      </c>
      <c r="R100">
        <v>16.793832104980059</v>
      </c>
    </row>
    <row r="101" spans="1:18" x14ac:dyDescent="0.25">
      <c r="A101" s="64" t="s">
        <v>18</v>
      </c>
      <c r="B101">
        <v>53.697739837940262</v>
      </c>
      <c r="C101">
        <v>35.493092263895633</v>
      </c>
      <c r="H101" s="29" t="s">
        <v>19</v>
      </c>
      <c r="I101">
        <v>6.8198893812528749E-2</v>
      </c>
      <c r="J101">
        <v>6.8794666602905688E-2</v>
      </c>
      <c r="P101" s="32" t="s">
        <v>20</v>
      </c>
      <c r="Q101">
        <v>177.87064853001749</v>
      </c>
      <c r="R101">
        <v>129.0311332217689</v>
      </c>
    </row>
    <row r="102" spans="1:18" x14ac:dyDescent="0.25">
      <c r="A102" s="64" t="s">
        <v>21</v>
      </c>
      <c r="B102">
        <v>47.479353451554353</v>
      </c>
      <c r="C102">
        <v>28.85880759173352</v>
      </c>
      <c r="H102" s="29" t="s">
        <v>22</v>
      </c>
      <c r="I102">
        <v>7.5073588862967083E-2</v>
      </c>
      <c r="J102">
        <v>0.1336021161856383</v>
      </c>
    </row>
    <row r="103" spans="1:18" x14ac:dyDescent="0.25">
      <c r="H103" s="29" t="s">
        <v>23</v>
      </c>
      <c r="I103">
        <v>6.3009703734954556E-2</v>
      </c>
      <c r="J103">
        <v>7.5627045669766649E-2</v>
      </c>
    </row>
    <row r="104" spans="1:18" x14ac:dyDescent="0.25">
      <c r="H104" s="29" t="s">
        <v>24</v>
      </c>
      <c r="I104">
        <v>6.946241681647361E-2</v>
      </c>
      <c r="J104">
        <v>8.1423405899896106E-2</v>
      </c>
      <c r="P104" s="32" t="s">
        <v>25</v>
      </c>
      <c r="Q104">
        <v>6399.5567993721143</v>
      </c>
    </row>
    <row r="105" spans="1:18" x14ac:dyDescent="0.25">
      <c r="H105" s="29" t="s">
        <v>26</v>
      </c>
      <c r="I105">
        <v>9.8050104133723032E-2</v>
      </c>
      <c r="J105">
        <v>0.1453651559503881</v>
      </c>
    </row>
    <row r="106" spans="1:18" x14ac:dyDescent="0.25">
      <c r="H106" s="29" t="s">
        <v>27</v>
      </c>
      <c r="I106">
        <v>0.12216347202313479</v>
      </c>
      <c r="J106">
        <v>0.19331947142047939</v>
      </c>
    </row>
    <row r="110" spans="1:18" x14ac:dyDescent="0.25">
      <c r="B110" s="64" t="s">
        <v>49</v>
      </c>
      <c r="H110" s="64" t="s">
        <v>50</v>
      </c>
      <c r="P110" s="64" t="s">
        <v>51</v>
      </c>
    </row>
    <row r="111" spans="1:18" x14ac:dyDescent="0.25">
      <c r="A111" s="64"/>
      <c r="B111" s="64" t="s">
        <v>9</v>
      </c>
      <c r="C111" s="64" t="s">
        <v>5</v>
      </c>
      <c r="H111" s="29"/>
      <c r="I111" s="29" t="s">
        <v>10</v>
      </c>
      <c r="J111" s="29" t="s">
        <v>11</v>
      </c>
      <c r="P111" s="32"/>
      <c r="Q111" s="32" t="s">
        <v>10</v>
      </c>
      <c r="R111" s="32" t="s">
        <v>11</v>
      </c>
    </row>
    <row r="112" spans="1:18" x14ac:dyDescent="0.25">
      <c r="A112" s="64" t="s">
        <v>12</v>
      </c>
      <c r="B112">
        <v>8.9539044589501096</v>
      </c>
      <c r="C112">
        <v>19.623870718784719</v>
      </c>
      <c r="H112" s="29" t="s">
        <v>13</v>
      </c>
      <c r="I112">
        <v>0.26099483821754299</v>
      </c>
      <c r="J112">
        <v>0.33278924209919808</v>
      </c>
      <c r="P112" s="32" t="s">
        <v>14</v>
      </c>
      <c r="Q112">
        <v>0.15868322011293279</v>
      </c>
      <c r="R112">
        <v>0.43502283789780039</v>
      </c>
    </row>
    <row r="113" spans="1:18" x14ac:dyDescent="0.25">
      <c r="A113" s="64" t="s">
        <v>15</v>
      </c>
      <c r="B113">
        <v>35.704906472890933</v>
      </c>
      <c r="C113">
        <v>49.398835796394437</v>
      </c>
      <c r="H113" s="29" t="s">
        <v>16</v>
      </c>
      <c r="I113">
        <v>0.39722497795961897</v>
      </c>
      <c r="J113">
        <v>0.49310921811551528</v>
      </c>
      <c r="P113" s="32" t="s">
        <v>17</v>
      </c>
      <c r="Q113">
        <v>6.5957394608100266</v>
      </c>
      <c r="R113">
        <v>23.51502625486885</v>
      </c>
    </row>
    <row r="114" spans="1:18" x14ac:dyDescent="0.25">
      <c r="A114" s="64" t="s">
        <v>18</v>
      </c>
      <c r="B114">
        <v>32.676867794496943</v>
      </c>
      <c r="C114">
        <v>50.193880937055248</v>
      </c>
      <c r="H114" s="29" t="s">
        <v>19</v>
      </c>
      <c r="I114">
        <v>0.42065228379154002</v>
      </c>
      <c r="J114">
        <v>0.60155189155741207</v>
      </c>
      <c r="P114" s="32" t="s">
        <v>20</v>
      </c>
      <c r="Q114">
        <v>29.71707151039281</v>
      </c>
      <c r="R114">
        <v>125.7605053616726</v>
      </c>
    </row>
    <row r="115" spans="1:18" x14ac:dyDescent="0.25">
      <c r="A115" s="64" t="s">
        <v>21</v>
      </c>
      <c r="B115">
        <v>47.979769283667757</v>
      </c>
      <c r="C115">
        <v>59.51401461001452</v>
      </c>
      <c r="H115" s="29" t="s">
        <v>22</v>
      </c>
      <c r="I115">
        <v>0.42194038265753059</v>
      </c>
      <c r="J115">
        <v>0.5615293298810089</v>
      </c>
    </row>
    <row r="116" spans="1:18" x14ac:dyDescent="0.25">
      <c r="H116" s="29" t="s">
        <v>23</v>
      </c>
      <c r="I116">
        <v>0.28841344275868891</v>
      </c>
      <c r="J116">
        <v>0.39281242511518499</v>
      </c>
    </row>
    <row r="117" spans="1:18" x14ac:dyDescent="0.25">
      <c r="H117" s="29" t="s">
        <v>24</v>
      </c>
      <c r="I117">
        <v>0.40596393491515631</v>
      </c>
      <c r="J117">
        <v>0.40492577812330133</v>
      </c>
      <c r="P117" s="32" t="s">
        <v>25</v>
      </c>
      <c r="Q117">
        <v>1559.424888171998</v>
      </c>
    </row>
    <row r="118" spans="1:18" x14ac:dyDescent="0.25">
      <c r="H118" s="29" t="s">
        <v>26</v>
      </c>
      <c r="I118">
        <v>0.49796790092434162</v>
      </c>
      <c r="J118">
        <v>0.47013780826486762</v>
      </c>
    </row>
    <row r="119" spans="1:18" x14ac:dyDescent="0.25">
      <c r="H119" s="29" t="s">
        <v>27</v>
      </c>
      <c r="I119">
        <v>0.50872771690528107</v>
      </c>
      <c r="J119">
        <v>0.57758416824706738</v>
      </c>
    </row>
    <row r="144" spans="2:2" x14ac:dyDescent="0.25">
      <c r="B144" s="64" t="s">
        <v>159</v>
      </c>
    </row>
    <row r="145" spans="1:25" x14ac:dyDescent="0.25">
      <c r="A145" s="64"/>
      <c r="B145" s="64" t="s">
        <v>9</v>
      </c>
      <c r="C145" s="64" t="s">
        <v>5</v>
      </c>
    </row>
    <row r="146" spans="1:25" x14ac:dyDescent="0.25">
      <c r="A146" s="64" t="s">
        <v>12</v>
      </c>
      <c r="B146">
        <v>12.778757635147411</v>
      </c>
      <c r="C146">
        <v>28.615208255507429</v>
      </c>
    </row>
    <row r="147" spans="1:25" x14ac:dyDescent="0.25">
      <c r="A147" s="64" t="s">
        <v>15</v>
      </c>
      <c r="B147">
        <v>9.8296470534862692</v>
      </c>
      <c r="C147">
        <v>8.4225710759315149</v>
      </c>
    </row>
    <row r="148" spans="1:25" x14ac:dyDescent="0.25">
      <c r="A148" s="64" t="s">
        <v>18</v>
      </c>
      <c r="B148">
        <v>4.6285311211319984</v>
      </c>
      <c r="C148">
        <v>6.1665957376399199</v>
      </c>
    </row>
    <row r="149" spans="1:25" x14ac:dyDescent="0.25">
      <c r="A149" s="64" t="s">
        <v>21</v>
      </c>
      <c r="B149">
        <v>3.7424443672892509</v>
      </c>
      <c r="C149">
        <v>3.926693231996421</v>
      </c>
    </row>
    <row r="151" spans="1:25" x14ac:dyDescent="0.25">
      <c r="A151" s="64" t="s">
        <v>52</v>
      </c>
    </row>
    <row r="154" spans="1:25" x14ac:dyDescent="0.25">
      <c r="A154" t="s">
        <v>53</v>
      </c>
      <c r="H154" t="s">
        <v>54</v>
      </c>
      <c r="O154" t="s">
        <v>55</v>
      </c>
    </row>
    <row r="155" spans="1:25" x14ac:dyDescent="0.25">
      <c r="A155" t="s">
        <v>56</v>
      </c>
      <c r="H155" t="s">
        <v>57</v>
      </c>
      <c r="O155" t="s">
        <v>57</v>
      </c>
    </row>
    <row r="158" spans="1:25" x14ac:dyDescent="0.25">
      <c r="A158" s="64" t="s">
        <v>58</v>
      </c>
      <c r="H158" s="64" t="s">
        <v>58</v>
      </c>
      <c r="O158" s="64" t="s">
        <v>58</v>
      </c>
      <c r="W158" s="64" t="s">
        <v>59</v>
      </c>
    </row>
    <row r="159" spans="1:25" x14ac:dyDescent="0.25">
      <c r="A159" s="30"/>
      <c r="B159" s="30" t="s">
        <v>10</v>
      </c>
      <c r="C159" s="30" t="s">
        <v>60</v>
      </c>
      <c r="D159" s="30" t="s">
        <v>61</v>
      </c>
      <c r="H159" s="30"/>
      <c r="I159" s="30" t="s">
        <v>11</v>
      </c>
      <c r="J159" s="30" t="s">
        <v>62</v>
      </c>
      <c r="K159" s="30" t="s">
        <v>63</v>
      </c>
      <c r="O159" s="30"/>
      <c r="P159" s="30" t="s">
        <v>10</v>
      </c>
      <c r="Q159" s="30" t="s">
        <v>11</v>
      </c>
      <c r="W159" s="30"/>
      <c r="X159" s="30" t="s">
        <v>10</v>
      </c>
      <c r="Y159" s="30" t="s">
        <v>11</v>
      </c>
    </row>
    <row r="160" spans="1:25" x14ac:dyDescent="0.25">
      <c r="A160" s="30" t="s">
        <v>12</v>
      </c>
      <c r="B160">
        <v>-6.283563561262401E-3</v>
      </c>
      <c r="C160">
        <v>-1.916931938436817E-2</v>
      </c>
      <c r="D160">
        <v>-2.3992200600831799E-2</v>
      </c>
      <c r="H160" s="30" t="s">
        <v>64</v>
      </c>
      <c r="I160">
        <v>3.6211838381018747E-2</v>
      </c>
      <c r="J160">
        <v>5.6498547826870513E-2</v>
      </c>
      <c r="K160">
        <v>3.3102917687817902E-2</v>
      </c>
      <c r="O160" s="30" t="s">
        <v>65</v>
      </c>
      <c r="P160">
        <v>8.6819273384407772E-2</v>
      </c>
      <c r="Q160">
        <v>7.4685487900111272E-2</v>
      </c>
      <c r="W160" s="30" t="s">
        <v>13</v>
      </c>
      <c r="X160">
        <v>3.5243632061040142E-2</v>
      </c>
      <c r="Y160">
        <v>4.1329482055679378E-2</v>
      </c>
    </row>
    <row r="161" spans="1:25" x14ac:dyDescent="0.25">
      <c r="A161" s="30" t="s">
        <v>15</v>
      </c>
      <c r="B161">
        <v>-0.18085971946996371</v>
      </c>
      <c r="C161">
        <v>9.776878623117799E-2</v>
      </c>
      <c r="D161">
        <v>9.0593548550330041E-2</v>
      </c>
      <c r="H161" s="30" t="s">
        <v>66</v>
      </c>
      <c r="I161">
        <v>5.0816437050940903E-2</v>
      </c>
      <c r="J161">
        <v>6.5604867289161997E-2</v>
      </c>
      <c r="K161">
        <v>4.2062440583147911E-2</v>
      </c>
      <c r="O161" s="30" t="s">
        <v>67</v>
      </c>
      <c r="P161">
        <v>9.4923724833023762E-3</v>
      </c>
      <c r="Q161">
        <v>-7.0147878693857732E-3</v>
      </c>
      <c r="W161" s="30" t="s">
        <v>16</v>
      </c>
      <c r="X161">
        <v>0.180279107717813</v>
      </c>
      <c r="Y161">
        <v>0.16756742066622299</v>
      </c>
    </row>
    <row r="162" spans="1:25" x14ac:dyDescent="0.25">
      <c r="A162" s="30" t="s">
        <v>18</v>
      </c>
      <c r="B162">
        <v>5.3621245210231858E-2</v>
      </c>
      <c r="C162">
        <v>-4.1623537750393293E-3</v>
      </c>
      <c r="D162">
        <v>-4.8063264584441483E-2</v>
      </c>
      <c r="H162" s="30" t="s">
        <v>68</v>
      </c>
      <c r="I162">
        <v>0.17938249034944129</v>
      </c>
      <c r="J162">
        <v>9.3725949742964734E-2</v>
      </c>
      <c r="K162">
        <v>6.5814504970986967E-2</v>
      </c>
      <c r="O162" s="30" t="s">
        <v>69</v>
      </c>
      <c r="P162">
        <v>-7.4939495943437563E-3</v>
      </c>
      <c r="Q162">
        <v>0.16529270399873619</v>
      </c>
      <c r="W162" s="30" t="s">
        <v>19</v>
      </c>
      <c r="X162">
        <v>8.4855830414686056E-2</v>
      </c>
      <c r="Y162">
        <v>5.3135760650955412E-2</v>
      </c>
    </row>
    <row r="163" spans="1:25" x14ac:dyDescent="0.25">
      <c r="A163" s="30" t="s">
        <v>21</v>
      </c>
      <c r="B163">
        <v>0.1159428320836698</v>
      </c>
      <c r="C163">
        <v>5.0767623654456737E-2</v>
      </c>
      <c r="D163">
        <v>3.8437052524782703E-2</v>
      </c>
      <c r="H163" s="30" t="s">
        <v>70</v>
      </c>
      <c r="I163">
        <v>0.22417521287465739</v>
      </c>
      <c r="J163">
        <v>-5.805035333055035E-2</v>
      </c>
      <c r="K163">
        <v>-7.2961156714606068E-2</v>
      </c>
      <c r="O163" s="30" t="s">
        <v>71</v>
      </c>
      <c r="P163">
        <v>-9.2990376442075584E-2</v>
      </c>
      <c r="Q163">
        <v>5.4127238737530198E-2</v>
      </c>
      <c r="W163" s="30" t="s">
        <v>22</v>
      </c>
      <c r="X163">
        <v>2.2380184486671749E-2</v>
      </c>
      <c r="Y163">
        <v>5.4015766858371332E-2</v>
      </c>
    </row>
    <row r="164" spans="1:25" x14ac:dyDescent="0.25">
      <c r="W164" s="30" t="s">
        <v>23</v>
      </c>
      <c r="X164">
        <v>1.054606211049007E-2</v>
      </c>
      <c r="Y164">
        <v>1.089409455281617E-2</v>
      </c>
    </row>
    <row r="165" spans="1:25" x14ac:dyDescent="0.25">
      <c r="W165" s="30" t="s">
        <v>24</v>
      </c>
      <c r="X165">
        <v>-5.4022026899039732E-2</v>
      </c>
      <c r="Y165">
        <v>5.7265741974032822E-2</v>
      </c>
    </row>
    <row r="166" spans="1:25" x14ac:dyDescent="0.25">
      <c r="A166" s="64" t="s">
        <v>72</v>
      </c>
      <c r="H166" s="64" t="s">
        <v>72</v>
      </c>
      <c r="O166" s="64" t="s">
        <v>72</v>
      </c>
      <c r="W166" s="30" t="s">
        <v>26</v>
      </c>
      <c r="X166">
        <v>5.3226989935582308E-2</v>
      </c>
      <c r="Y166">
        <v>0.1815010481622715</v>
      </c>
    </row>
    <row r="167" spans="1:25" x14ac:dyDescent="0.25">
      <c r="A167" s="30"/>
      <c r="B167" s="30" t="s">
        <v>10</v>
      </c>
      <c r="C167" s="30" t="s">
        <v>60</v>
      </c>
      <c r="D167" s="30" t="s">
        <v>61</v>
      </c>
      <c r="H167" s="30"/>
      <c r="I167" s="30" t="s">
        <v>11</v>
      </c>
      <c r="J167" s="30" t="s">
        <v>62</v>
      </c>
      <c r="K167" s="30" t="s">
        <v>63</v>
      </c>
      <c r="O167" s="30"/>
      <c r="P167" s="30" t="s">
        <v>10</v>
      </c>
      <c r="Q167" s="30" t="s">
        <v>11</v>
      </c>
      <c r="W167" s="30" t="s">
        <v>27</v>
      </c>
      <c r="X167">
        <v>8.552549854935694E-2</v>
      </c>
      <c r="Y167">
        <v>7.5961000809192533E-2</v>
      </c>
    </row>
    <row r="168" spans="1:25" x14ac:dyDescent="0.25">
      <c r="A168" s="30" t="s">
        <v>12</v>
      </c>
      <c r="B168">
        <v>-6.4542206848787226E-2</v>
      </c>
      <c r="C168">
        <v>0.18398568834237711</v>
      </c>
      <c r="D168">
        <v>-3.0331465583651809E-2</v>
      </c>
      <c r="H168" s="30" t="s">
        <v>64</v>
      </c>
      <c r="I168">
        <v>0.29753292802822928</v>
      </c>
      <c r="J168">
        <v>0.15459765597115999</v>
      </c>
      <c r="K168">
        <v>9.9576791819301319E-2</v>
      </c>
      <c r="O168" s="30" t="s">
        <v>65</v>
      </c>
      <c r="P168">
        <v>0.38923061484608862</v>
      </c>
      <c r="Q168">
        <v>0.37618943434939722</v>
      </c>
    </row>
    <row r="169" spans="1:25" x14ac:dyDescent="0.25">
      <c r="A169" s="30" t="s">
        <v>15</v>
      </c>
      <c r="B169">
        <v>0.38072381969942259</v>
      </c>
      <c r="C169">
        <v>0.54869897246474664</v>
      </c>
      <c r="D169">
        <v>0.17975990512264581</v>
      </c>
      <c r="H169" s="30" t="s">
        <v>66</v>
      </c>
      <c r="I169">
        <v>0.35023174256576067</v>
      </c>
      <c r="J169">
        <v>7.0774851476817738E-2</v>
      </c>
      <c r="K169">
        <v>0.11463713170312451</v>
      </c>
      <c r="O169" s="30" t="s">
        <v>67</v>
      </c>
      <c r="P169">
        <v>0.33441366805869449</v>
      </c>
      <c r="Q169">
        <v>0.20613431764048951</v>
      </c>
    </row>
    <row r="170" spans="1:25" x14ac:dyDescent="0.25">
      <c r="A170" s="30" t="s">
        <v>18</v>
      </c>
      <c r="B170">
        <v>0.50566234286167977</v>
      </c>
      <c r="C170">
        <v>0.34532267344520551</v>
      </c>
      <c r="D170">
        <v>0.27986976665185592</v>
      </c>
      <c r="H170" s="30" t="s">
        <v>68</v>
      </c>
      <c r="I170">
        <v>0.23495532092931329</v>
      </c>
      <c r="J170">
        <v>2.3503318539776129E-2</v>
      </c>
      <c r="K170">
        <v>7.4615649539893927E-2</v>
      </c>
      <c r="O170" s="30" t="s">
        <v>69</v>
      </c>
      <c r="P170">
        <v>0.111807229257294</v>
      </c>
      <c r="Q170">
        <v>9.5162172033636874E-3</v>
      </c>
      <c r="W170" s="64" t="s">
        <v>73</v>
      </c>
    </row>
    <row r="171" spans="1:25" x14ac:dyDescent="0.25">
      <c r="A171" s="30" t="s">
        <v>21</v>
      </c>
      <c r="B171">
        <v>0.32688519916421099</v>
      </c>
      <c r="C171">
        <v>0.23015211393602841</v>
      </c>
      <c r="D171">
        <v>0.15220443939739309</v>
      </c>
      <c r="H171" s="30" t="s">
        <v>70</v>
      </c>
      <c r="I171">
        <v>0.14470393042576871</v>
      </c>
      <c r="J171">
        <v>0.30835883267789749</v>
      </c>
      <c r="K171">
        <v>1.8446717434743021E-2</v>
      </c>
      <c r="O171" s="30" t="s">
        <v>71</v>
      </c>
      <c r="P171">
        <v>0.4158708697606272</v>
      </c>
      <c r="Q171">
        <v>0.2332056886868058</v>
      </c>
      <c r="W171" s="30"/>
      <c r="X171" s="30" t="s">
        <v>10</v>
      </c>
      <c r="Y171" s="30" t="s">
        <v>11</v>
      </c>
    </row>
    <row r="172" spans="1:25" x14ac:dyDescent="0.25">
      <c r="W172" s="30" t="s">
        <v>13</v>
      </c>
      <c r="X172">
        <v>1.841919805469986E-2</v>
      </c>
      <c r="Y172">
        <v>2.989588936826041E-2</v>
      </c>
    </row>
    <row r="173" spans="1:25" x14ac:dyDescent="0.25">
      <c r="W173" s="30" t="s">
        <v>16</v>
      </c>
      <c r="X173">
        <v>4.5113178696744478E-2</v>
      </c>
      <c r="Y173">
        <v>9.057049675648253E-2</v>
      </c>
    </row>
    <row r="174" spans="1:25" x14ac:dyDescent="0.25">
      <c r="A174" s="64" t="s">
        <v>74</v>
      </c>
      <c r="H174" s="64" t="s">
        <v>74</v>
      </c>
      <c r="O174" s="64" t="s">
        <v>74</v>
      </c>
      <c r="W174" s="30" t="s">
        <v>19</v>
      </c>
      <c r="X174">
        <v>0.23594421543832231</v>
      </c>
      <c r="Y174">
        <v>0.26415695948512907</v>
      </c>
    </row>
    <row r="175" spans="1:25" x14ac:dyDescent="0.25">
      <c r="A175" s="30"/>
      <c r="B175" s="30" t="s">
        <v>10</v>
      </c>
      <c r="C175" s="30" t="s">
        <v>60</v>
      </c>
      <c r="D175" s="30" t="s">
        <v>61</v>
      </c>
      <c r="H175" s="30"/>
      <c r="I175" s="30" t="s">
        <v>11</v>
      </c>
      <c r="J175" s="30" t="s">
        <v>62</v>
      </c>
      <c r="K175" s="30" t="s">
        <v>63</v>
      </c>
      <c r="O175" s="30"/>
      <c r="P175" s="30" t="s">
        <v>10</v>
      </c>
      <c r="Q175" s="30" t="s">
        <v>11</v>
      </c>
      <c r="W175" s="30" t="s">
        <v>22</v>
      </c>
      <c r="X175">
        <v>0.41402872328535212</v>
      </c>
      <c r="Y175">
        <v>0.27370979383137062</v>
      </c>
    </row>
    <row r="176" spans="1:25" x14ac:dyDescent="0.25">
      <c r="A176" s="30" t="s">
        <v>12</v>
      </c>
      <c r="B176">
        <v>8.6623929992726942E-4</v>
      </c>
      <c r="C176">
        <v>-1.6132177236690491E-2</v>
      </c>
      <c r="D176">
        <v>-2.7027809035302119E-2</v>
      </c>
      <c r="H176" s="30" t="s">
        <v>64</v>
      </c>
      <c r="I176">
        <v>4.8191162103935252E-2</v>
      </c>
      <c r="J176">
        <v>-0.24716657051991781</v>
      </c>
      <c r="K176">
        <v>-0.29309334415208532</v>
      </c>
      <c r="O176" s="30" t="s">
        <v>65</v>
      </c>
      <c r="P176">
        <v>-9.8393970013784485E-2</v>
      </c>
      <c r="Q176">
        <v>-7.9814738771701407E-2</v>
      </c>
      <c r="W176" s="30" t="s">
        <v>23</v>
      </c>
      <c r="X176">
        <v>-3.5250330989917027E-2</v>
      </c>
      <c r="Y176">
        <v>-1.342084794150375E-2</v>
      </c>
    </row>
    <row r="177" spans="1:25" x14ac:dyDescent="0.25">
      <c r="A177" s="30" t="s">
        <v>15</v>
      </c>
      <c r="B177">
        <v>8.9711241545642986E-2</v>
      </c>
      <c r="C177">
        <v>2.900334111179434E-2</v>
      </c>
      <c r="D177">
        <v>-2.657932923543771E-3</v>
      </c>
      <c r="H177" s="30" t="s">
        <v>66</v>
      </c>
      <c r="I177">
        <v>-9.4547168442997334E-2</v>
      </c>
      <c r="J177">
        <v>-9.5480634475519424E-2</v>
      </c>
      <c r="K177">
        <v>-0.1130444610153946</v>
      </c>
      <c r="O177" s="30" t="s">
        <v>67</v>
      </c>
      <c r="P177">
        <v>-0.16406968515503481</v>
      </c>
      <c r="Q177">
        <v>1.232472922941984E-2</v>
      </c>
      <c r="W177" s="30" t="s">
        <v>24</v>
      </c>
      <c r="X177">
        <v>0.4258209436829094</v>
      </c>
      <c r="Y177">
        <v>0.26757985166152409</v>
      </c>
    </row>
    <row r="178" spans="1:25" x14ac:dyDescent="0.25">
      <c r="A178" s="30" t="s">
        <v>18</v>
      </c>
      <c r="B178">
        <v>-0.1134669188640903</v>
      </c>
      <c r="C178">
        <v>-9.4607150287872921E-2</v>
      </c>
      <c r="D178">
        <v>-0.14736930070213181</v>
      </c>
      <c r="H178" s="30" t="s">
        <v>68</v>
      </c>
      <c r="I178">
        <v>0.16636726578060951</v>
      </c>
      <c r="J178">
        <v>-3.7664612252198228E-2</v>
      </c>
      <c r="K178">
        <v>-4.0757851479801557E-2</v>
      </c>
      <c r="O178" s="30" t="s">
        <v>69</v>
      </c>
      <c r="P178">
        <v>-2.213964899330504E-2</v>
      </c>
      <c r="Q178">
        <v>-5.5437031657442272E-2</v>
      </c>
      <c r="W178" s="30" t="s">
        <v>26</v>
      </c>
      <c r="X178">
        <v>0.35699000405660009</v>
      </c>
      <c r="Y178">
        <v>0.2306750596937075</v>
      </c>
    </row>
    <row r="179" spans="1:25" x14ac:dyDescent="0.25">
      <c r="A179" s="30" t="s">
        <v>21</v>
      </c>
      <c r="B179">
        <v>-0.10950299959647131</v>
      </c>
      <c r="C179">
        <v>1.3931433617736201E-2</v>
      </c>
      <c r="D179">
        <v>1.171953378929521E-2</v>
      </c>
      <c r="H179" s="30" t="s">
        <v>70</v>
      </c>
      <c r="I179">
        <v>6.6809288152530566E-2</v>
      </c>
      <c r="J179">
        <v>-0.1103924285781462</v>
      </c>
      <c r="K179">
        <v>-0.1364972751231727</v>
      </c>
      <c r="O179" s="30" t="s">
        <v>71</v>
      </c>
      <c r="P179">
        <v>-0.17799767897245999</v>
      </c>
      <c r="Q179">
        <v>2.9095262882128471E-2</v>
      </c>
      <c r="W179" s="30" t="s">
        <v>27</v>
      </c>
      <c r="X179">
        <v>0.36673184977092682</v>
      </c>
      <c r="Y179">
        <v>0.35818004420501698</v>
      </c>
    </row>
    <row r="182" spans="1:25" x14ac:dyDescent="0.25">
      <c r="A182" s="64" t="s">
        <v>76</v>
      </c>
      <c r="H182" s="64" t="s">
        <v>76</v>
      </c>
      <c r="O182" s="64" t="s">
        <v>76</v>
      </c>
      <c r="W182" s="64" t="s">
        <v>75</v>
      </c>
    </row>
    <row r="183" spans="1:25" x14ac:dyDescent="0.25">
      <c r="A183" s="30"/>
      <c r="B183" s="30" t="s">
        <v>10</v>
      </c>
      <c r="C183" s="30" t="s">
        <v>60</v>
      </c>
      <c r="D183" s="30" t="s">
        <v>61</v>
      </c>
      <c r="H183" s="30"/>
      <c r="I183" s="30" t="s">
        <v>11</v>
      </c>
      <c r="J183" s="30" t="s">
        <v>62</v>
      </c>
      <c r="K183" s="30" t="s">
        <v>63</v>
      </c>
      <c r="O183" s="30"/>
      <c r="P183" s="30" t="s">
        <v>10</v>
      </c>
      <c r="Q183" s="30" t="s">
        <v>11</v>
      </c>
      <c r="W183" s="30"/>
      <c r="X183" s="30" t="s">
        <v>10</v>
      </c>
      <c r="Y183" s="30" t="s">
        <v>11</v>
      </c>
    </row>
    <row r="184" spans="1:25" x14ac:dyDescent="0.25">
      <c r="A184" s="30" t="s">
        <v>12</v>
      </c>
      <c r="B184">
        <v>-9.9671642549047715E-2</v>
      </c>
      <c r="C184">
        <v>-6.9248991237635213E-2</v>
      </c>
      <c r="D184">
        <v>8.540526252615456E-3</v>
      </c>
      <c r="H184" s="30" t="s">
        <v>64</v>
      </c>
      <c r="I184">
        <v>0.71790807054481098</v>
      </c>
      <c r="J184">
        <v>0.72206712173413312</v>
      </c>
      <c r="K184">
        <v>9.3410061600018135E-2</v>
      </c>
      <c r="O184" s="30" t="s">
        <v>65</v>
      </c>
      <c r="P184">
        <v>0.27975338802459299</v>
      </c>
      <c r="Q184">
        <v>0.531941009876292</v>
      </c>
      <c r="W184" s="30" t="s">
        <v>13</v>
      </c>
      <c r="X184">
        <v>-4.8076097867285013E-2</v>
      </c>
      <c r="Y184">
        <v>-8.8168008705789849E-2</v>
      </c>
    </row>
    <row r="185" spans="1:25" x14ac:dyDescent="0.25">
      <c r="A185" s="30" t="s">
        <v>15</v>
      </c>
      <c r="B185">
        <v>0.2215079936152147</v>
      </c>
      <c r="C185">
        <v>0.25644803062327431</v>
      </c>
      <c r="D185">
        <v>6.9030033170787194E-2</v>
      </c>
      <c r="H185" s="30" t="s">
        <v>66</v>
      </c>
      <c r="I185">
        <v>0.54261207032656322</v>
      </c>
      <c r="J185">
        <v>0.24355737103879349</v>
      </c>
      <c r="K185">
        <v>7.776309280607091E-2</v>
      </c>
      <c r="O185" s="30" t="s">
        <v>67</v>
      </c>
      <c r="P185">
        <v>0.57846915709129354</v>
      </c>
      <c r="Q185">
        <v>0.61250905489245322</v>
      </c>
      <c r="W185" s="30" t="s">
        <v>16</v>
      </c>
      <c r="X185">
        <v>2.5214344741295969E-2</v>
      </c>
      <c r="Y185">
        <v>-0.17992827567768249</v>
      </c>
    </row>
    <row r="186" spans="1:25" x14ac:dyDescent="0.25">
      <c r="A186" s="30" t="s">
        <v>18</v>
      </c>
      <c r="B186">
        <v>0.58817865044011441</v>
      </c>
      <c r="C186">
        <v>0.5015566615123509</v>
      </c>
      <c r="D186">
        <v>0.1234022470491991</v>
      </c>
      <c r="H186" s="30" t="s">
        <v>68</v>
      </c>
      <c r="I186">
        <v>0.31809881513615662</v>
      </c>
      <c r="J186">
        <v>0.27947891129049318</v>
      </c>
      <c r="K186">
        <v>-5.5779413876722403E-2</v>
      </c>
      <c r="O186" s="30" t="s">
        <v>69</v>
      </c>
      <c r="P186">
        <v>0.5963445591644817</v>
      </c>
      <c r="Q186">
        <v>0.6725588562160989</v>
      </c>
      <c r="W186" s="30" t="s">
        <v>19</v>
      </c>
      <c r="X186">
        <v>-0.22601645654870231</v>
      </c>
      <c r="Y186">
        <v>-0.33426143374481693</v>
      </c>
    </row>
    <row r="187" spans="1:25" x14ac:dyDescent="0.25">
      <c r="A187" s="30" t="s">
        <v>21</v>
      </c>
      <c r="B187">
        <v>0.22207280488143691</v>
      </c>
      <c r="C187">
        <v>9.0908511778059739E-2</v>
      </c>
      <c r="D187">
        <v>4.8926070095607621E-2</v>
      </c>
      <c r="H187" s="30" t="s">
        <v>70</v>
      </c>
      <c r="I187">
        <v>0.53677431558648869</v>
      </c>
      <c r="J187">
        <v>0.47348733545701588</v>
      </c>
      <c r="K187">
        <v>7.4424014894512946E-2</v>
      </c>
      <c r="O187" s="30" t="s">
        <v>71</v>
      </c>
      <c r="P187">
        <v>0.20650983078571089</v>
      </c>
      <c r="Q187">
        <v>0.4591564532416948</v>
      </c>
      <c r="W187" s="30" t="s">
        <v>22</v>
      </c>
      <c r="X187">
        <v>-0.17258512431969281</v>
      </c>
      <c r="Y187">
        <v>3.2106947175219232E-2</v>
      </c>
    </row>
    <row r="188" spans="1:25" x14ac:dyDescent="0.25">
      <c r="W188" s="30" t="s">
        <v>23</v>
      </c>
      <c r="X188">
        <v>-1.8153353160123131E-2</v>
      </c>
      <c r="Y188">
        <v>-7.884675364940813E-2</v>
      </c>
    </row>
    <row r="189" spans="1:25" x14ac:dyDescent="0.25">
      <c r="W189" s="30" t="s">
        <v>24</v>
      </c>
      <c r="X189">
        <v>6.7585187515667167E-2</v>
      </c>
      <c r="Y189">
        <v>-0.1361449360900221</v>
      </c>
    </row>
    <row r="190" spans="1:25" x14ac:dyDescent="0.25">
      <c r="A190" s="64" t="s">
        <v>77</v>
      </c>
      <c r="H190" s="64" t="s">
        <v>77</v>
      </c>
      <c r="O190" s="64" t="s">
        <v>77</v>
      </c>
      <c r="W190" s="30" t="s">
        <v>26</v>
      </c>
      <c r="X190">
        <v>-0.15725496260365321</v>
      </c>
      <c r="Y190">
        <v>0.1685868520113139</v>
      </c>
    </row>
    <row r="191" spans="1:25" x14ac:dyDescent="0.25">
      <c r="A191" s="30"/>
      <c r="B191" s="30" t="s">
        <v>10</v>
      </c>
      <c r="C191" s="30" t="s">
        <v>60</v>
      </c>
      <c r="D191" s="30" t="s">
        <v>61</v>
      </c>
      <c r="H191" s="30"/>
      <c r="I191" s="30" t="s">
        <v>11</v>
      </c>
      <c r="J191" s="30" t="s">
        <v>62</v>
      </c>
      <c r="K191" s="30" t="s">
        <v>63</v>
      </c>
      <c r="O191" s="30"/>
      <c r="P191" s="30" t="s">
        <v>10</v>
      </c>
      <c r="Q191" s="30" t="s">
        <v>11</v>
      </c>
      <c r="W191" s="30" t="s">
        <v>27</v>
      </c>
      <c r="X191">
        <v>-8.382164109659028E-2</v>
      </c>
      <c r="Y191">
        <v>-7.0564672277764556E-2</v>
      </c>
    </row>
    <row r="192" spans="1:25" x14ac:dyDescent="0.25">
      <c r="A192" s="30" t="s">
        <v>12</v>
      </c>
      <c r="B192">
        <v>3.1469017524081988E-3</v>
      </c>
      <c r="C192">
        <v>-2.0257905306687311E-2</v>
      </c>
      <c r="D192">
        <v>3.046359158453079E-2</v>
      </c>
      <c r="H192" s="30" t="s">
        <v>64</v>
      </c>
      <c r="I192">
        <v>-7.6294662045743575E-2</v>
      </c>
      <c r="J192">
        <v>2.015823469948665E-2</v>
      </c>
      <c r="K192">
        <v>-2.709542696142813E-2</v>
      </c>
      <c r="O192" s="30" t="s">
        <v>65</v>
      </c>
      <c r="P192">
        <v>0.26868409888449152</v>
      </c>
      <c r="Q192">
        <v>0.26596925142407629</v>
      </c>
    </row>
    <row r="193" spans="1:25" x14ac:dyDescent="0.25">
      <c r="A193" s="30" t="s">
        <v>15</v>
      </c>
      <c r="B193">
        <v>0.33897786554276882</v>
      </c>
      <c r="C193">
        <v>0.23998486803082769</v>
      </c>
      <c r="D193">
        <v>0.1415647890601987</v>
      </c>
      <c r="H193" s="30" t="s">
        <v>66</v>
      </c>
      <c r="I193">
        <v>0.15845344291335059</v>
      </c>
      <c r="J193">
        <v>7.7032571499781613E-2</v>
      </c>
      <c r="K193">
        <v>4.8580444416751523E-2</v>
      </c>
      <c r="O193" s="30" t="s">
        <v>67</v>
      </c>
      <c r="P193">
        <v>-6.2057329723361372E-2</v>
      </c>
      <c r="Q193">
        <v>-3.3321581023191028E-2</v>
      </c>
    </row>
    <row r="194" spans="1:25" x14ac:dyDescent="0.25">
      <c r="A194" s="30" t="s">
        <v>18</v>
      </c>
      <c r="B194">
        <v>-0.13068416307600561</v>
      </c>
      <c r="C194">
        <v>-8.3223741063400594E-2</v>
      </c>
      <c r="D194">
        <v>-8.1375144113078626E-2</v>
      </c>
      <c r="H194" s="30" t="s">
        <v>68</v>
      </c>
      <c r="I194">
        <v>-0.13529647142231499</v>
      </c>
      <c r="J194">
        <v>-6.0620251175755653E-2</v>
      </c>
      <c r="K194">
        <v>-6.0788026226581797E-2</v>
      </c>
      <c r="O194" s="30" t="s">
        <v>69</v>
      </c>
      <c r="P194">
        <v>-5.5542035739757592E-2</v>
      </c>
      <c r="Q194">
        <v>-3.0698478730444921E-2</v>
      </c>
      <c r="W194" s="64" t="s">
        <v>79</v>
      </c>
    </row>
    <row r="195" spans="1:25" x14ac:dyDescent="0.25">
      <c r="A195" s="30" t="s">
        <v>21</v>
      </c>
      <c r="B195">
        <v>-0.16524069166768979</v>
      </c>
      <c r="C195">
        <v>-0.121223440009097</v>
      </c>
      <c r="D195">
        <v>-8.1354982296342526E-2</v>
      </c>
      <c r="H195" s="30" t="s">
        <v>70</v>
      </c>
      <c r="I195">
        <v>-8.1821098413453586E-2</v>
      </c>
      <c r="J195">
        <v>3.6842839391463609E-3</v>
      </c>
      <c r="K195">
        <v>6.2804915152531518E-2</v>
      </c>
      <c r="O195" s="30" t="s">
        <v>71</v>
      </c>
      <c r="P195">
        <v>5.9738760722024963E-2</v>
      </c>
      <c r="Q195">
        <v>5.808359126973444E-2</v>
      </c>
      <c r="W195" s="30"/>
      <c r="X195" s="30" t="s">
        <v>10</v>
      </c>
      <c r="Y195" s="30" t="s">
        <v>11</v>
      </c>
    </row>
    <row r="196" spans="1:25" x14ac:dyDescent="0.25">
      <c r="W196" s="30" t="s">
        <v>13</v>
      </c>
      <c r="X196">
        <v>0.76515164041826911</v>
      </c>
      <c r="Y196">
        <v>0.6813225239672438</v>
      </c>
    </row>
    <row r="197" spans="1:25" x14ac:dyDescent="0.25">
      <c r="W197" s="30" t="s">
        <v>16</v>
      </c>
      <c r="X197">
        <v>0.69639249787293844</v>
      </c>
      <c r="Y197">
        <v>0.64856843395301744</v>
      </c>
    </row>
    <row r="198" spans="1:25" x14ac:dyDescent="0.25">
      <c r="A198" s="64" t="s">
        <v>78</v>
      </c>
      <c r="H198" s="64" t="s">
        <v>78</v>
      </c>
      <c r="O198" s="64" t="s">
        <v>78</v>
      </c>
      <c r="W198" s="30" t="s">
        <v>19</v>
      </c>
      <c r="X198">
        <v>0.79873570361667812</v>
      </c>
      <c r="Y198">
        <v>0.75205031005199985</v>
      </c>
    </row>
    <row r="199" spans="1:25" x14ac:dyDescent="0.25">
      <c r="A199" s="30"/>
      <c r="B199" s="30" t="s">
        <v>10</v>
      </c>
      <c r="C199" s="30" t="s">
        <v>60</v>
      </c>
      <c r="D199" s="30" t="s">
        <v>61</v>
      </c>
      <c r="H199" s="30"/>
      <c r="I199" s="30" t="s">
        <v>11</v>
      </c>
      <c r="J199" s="30" t="s">
        <v>62</v>
      </c>
      <c r="K199" s="30" t="s">
        <v>63</v>
      </c>
      <c r="O199" s="30"/>
      <c r="P199" s="30" t="s">
        <v>10</v>
      </c>
      <c r="Q199" s="30" t="s">
        <v>11</v>
      </c>
      <c r="W199" s="30" t="s">
        <v>22</v>
      </c>
      <c r="X199">
        <v>0.68535604767091685</v>
      </c>
      <c r="Y199">
        <v>0.73266585239421567</v>
      </c>
    </row>
    <row r="200" spans="1:25" x14ac:dyDescent="0.25">
      <c r="A200" s="30" t="s">
        <v>12</v>
      </c>
      <c r="B200">
        <v>-2.240645115466891E-2</v>
      </c>
      <c r="C200">
        <v>2.7763198194588959E-2</v>
      </c>
      <c r="D200">
        <v>3.0445836311454842E-2</v>
      </c>
      <c r="H200" s="30" t="s">
        <v>64</v>
      </c>
      <c r="I200">
        <v>9.6875905135613047E-2</v>
      </c>
      <c r="J200">
        <v>-2.0635425302983169E-2</v>
      </c>
      <c r="K200">
        <v>5.9252931811492413E-3</v>
      </c>
      <c r="O200" s="30" t="s">
        <v>65</v>
      </c>
      <c r="P200">
        <v>5.9909523846701972E-2</v>
      </c>
      <c r="Q200">
        <v>-1.9644344093265181E-2</v>
      </c>
      <c r="W200" s="30" t="s">
        <v>23</v>
      </c>
      <c r="X200">
        <v>0.37570479990036759</v>
      </c>
      <c r="Y200">
        <v>0.36655814081511379</v>
      </c>
    </row>
    <row r="201" spans="1:25" x14ac:dyDescent="0.25">
      <c r="A201" s="30" t="s">
        <v>15</v>
      </c>
      <c r="B201">
        <v>-3.8781461259516363E-2</v>
      </c>
      <c r="C201">
        <v>-0.1069643805432029</v>
      </c>
      <c r="D201">
        <v>-0.1002437205714414</v>
      </c>
      <c r="H201" s="30" t="s">
        <v>66</v>
      </c>
      <c r="I201">
        <v>1.7104101437140449E-2</v>
      </c>
      <c r="J201">
        <v>-5.5885288125124458E-2</v>
      </c>
      <c r="K201">
        <v>-6.3187174980585292E-2</v>
      </c>
      <c r="O201" s="30" t="s">
        <v>67</v>
      </c>
      <c r="P201">
        <v>4.9815996955166744E-3</v>
      </c>
      <c r="Q201">
        <v>2.6353366623380309E-2</v>
      </c>
      <c r="W201" s="30" t="s">
        <v>24</v>
      </c>
      <c r="X201">
        <v>0.39217979271283698</v>
      </c>
      <c r="Y201">
        <v>0.59501230785232417</v>
      </c>
    </row>
    <row r="202" spans="1:25" x14ac:dyDescent="0.25">
      <c r="A202" s="30" t="s">
        <v>18</v>
      </c>
      <c r="B202">
        <v>-5.4513843750224722E-2</v>
      </c>
      <c r="C202">
        <v>3.0395688676270918E-2</v>
      </c>
      <c r="D202">
        <v>3.5635936525365952E-2</v>
      </c>
      <c r="H202" s="30" t="s">
        <v>68</v>
      </c>
      <c r="I202">
        <v>-5.2192820957362211E-2</v>
      </c>
      <c r="J202">
        <v>-3.2279188421237337E-2</v>
      </c>
      <c r="K202">
        <v>-3.4863237230693372E-2</v>
      </c>
      <c r="O202" s="30" t="s">
        <v>69</v>
      </c>
      <c r="P202">
        <v>-1.804076394261207E-2</v>
      </c>
      <c r="Q202">
        <v>4.7731119674033318E-2</v>
      </c>
      <c r="W202" s="30" t="s">
        <v>26</v>
      </c>
      <c r="X202">
        <v>0.54678557373749859</v>
      </c>
      <c r="Y202">
        <v>0.60026212381317334</v>
      </c>
    </row>
    <row r="203" spans="1:25" x14ac:dyDescent="0.25">
      <c r="A203" s="30" t="s">
        <v>21</v>
      </c>
      <c r="B203">
        <v>-4.4249430787327022E-2</v>
      </c>
      <c r="C203">
        <v>6.8392156066022336E-2</v>
      </c>
      <c r="D203">
        <v>8.6278285745815239E-2</v>
      </c>
      <c r="H203" s="30" t="s">
        <v>70</v>
      </c>
      <c r="I203">
        <v>2.286546046967641E-2</v>
      </c>
      <c r="J203">
        <v>2.9508286793268369E-2</v>
      </c>
      <c r="K203">
        <v>3.1036783536154019E-2</v>
      </c>
      <c r="O203" s="30" t="s">
        <v>71</v>
      </c>
      <c r="P203">
        <v>-3.2041858156863751E-2</v>
      </c>
      <c r="Q203">
        <v>-4.4691405932205303E-2</v>
      </c>
      <c r="W203" s="30" t="s">
        <v>27</v>
      </c>
      <c r="X203">
        <v>0.32347774591720091</v>
      </c>
      <c r="Y203">
        <v>0.5434656641357718</v>
      </c>
    </row>
    <row r="206" spans="1:25" x14ac:dyDescent="0.25">
      <c r="A206" s="64" t="s">
        <v>81</v>
      </c>
      <c r="H206" s="64" t="s">
        <v>81</v>
      </c>
      <c r="O206" s="64" t="s">
        <v>81</v>
      </c>
      <c r="W206" s="64" t="s">
        <v>80</v>
      </c>
    </row>
    <row r="207" spans="1:25" x14ac:dyDescent="0.25">
      <c r="A207" s="30"/>
      <c r="B207" s="30" t="s">
        <v>10</v>
      </c>
      <c r="C207" s="30" t="s">
        <v>60</v>
      </c>
      <c r="D207" s="30" t="s">
        <v>61</v>
      </c>
      <c r="H207" s="30"/>
      <c r="I207" s="30" t="s">
        <v>11</v>
      </c>
      <c r="J207" s="30" t="s">
        <v>62</v>
      </c>
      <c r="K207" s="30" t="s">
        <v>63</v>
      </c>
      <c r="O207" s="30"/>
      <c r="P207" s="30" t="s">
        <v>10</v>
      </c>
      <c r="Q207" s="30" t="s">
        <v>11</v>
      </c>
      <c r="W207" s="30"/>
      <c r="X207" s="30" t="s">
        <v>10</v>
      </c>
      <c r="Y207" s="30" t="s">
        <v>11</v>
      </c>
    </row>
    <row r="208" spans="1:25" x14ac:dyDescent="0.25">
      <c r="A208" s="30" t="s">
        <v>12</v>
      </c>
      <c r="B208">
        <v>-9.917481647742768E-2</v>
      </c>
      <c r="C208">
        <v>-7.2605350146558251E-2</v>
      </c>
      <c r="D208">
        <v>-4.8789577188161647E-2</v>
      </c>
      <c r="H208" s="30" t="s">
        <v>64</v>
      </c>
      <c r="I208">
        <v>0.7086821374082779</v>
      </c>
      <c r="J208">
        <v>9.0936046085826727E-2</v>
      </c>
      <c r="K208">
        <v>7.1169020417604104E-2</v>
      </c>
      <c r="O208" s="30" t="s">
        <v>65</v>
      </c>
      <c r="P208">
        <v>0.3625140915919976</v>
      </c>
      <c r="Q208">
        <v>0.79030661635853772</v>
      </c>
      <c r="W208" s="30" t="s">
        <v>13</v>
      </c>
      <c r="X208">
        <v>3.8572148540345227E-2</v>
      </c>
      <c r="Y208">
        <v>3.2542207139337739E-2</v>
      </c>
    </row>
    <row r="209" spans="1:25" x14ac:dyDescent="0.25">
      <c r="A209" s="30" t="s">
        <v>15</v>
      </c>
      <c r="B209">
        <v>0.39149510974746382</v>
      </c>
      <c r="C209">
        <v>-3.4057874584850857E-2</v>
      </c>
      <c r="D209">
        <v>-2.3716630158921531E-2</v>
      </c>
      <c r="H209" s="30" t="s">
        <v>66</v>
      </c>
      <c r="I209">
        <v>0.76598441940854367</v>
      </c>
      <c r="J209">
        <v>0.18341166822871391</v>
      </c>
      <c r="K209">
        <v>0.11183819901602959</v>
      </c>
      <c r="O209" s="30" t="s">
        <v>67</v>
      </c>
      <c r="P209">
        <v>0.40567388899710088</v>
      </c>
      <c r="Q209">
        <v>0.61096058555324628</v>
      </c>
      <c r="W209" s="30" t="s">
        <v>16</v>
      </c>
      <c r="X209">
        <v>-6.9022426079797292E-2</v>
      </c>
      <c r="Y209">
        <v>-4.601746789807698E-2</v>
      </c>
    </row>
    <row r="210" spans="1:25" x14ac:dyDescent="0.25">
      <c r="A210" s="30" t="s">
        <v>18</v>
      </c>
      <c r="B210">
        <v>0.36839030820681029</v>
      </c>
      <c r="C210">
        <v>0.10008615564244459</v>
      </c>
      <c r="D210">
        <v>0.10936469151007649</v>
      </c>
      <c r="H210" s="30" t="s">
        <v>68</v>
      </c>
      <c r="I210">
        <v>0.33581356081776342</v>
      </c>
      <c r="J210">
        <v>1.507546725303008E-2</v>
      </c>
      <c r="K210">
        <v>-1.8780666254928441E-2</v>
      </c>
      <c r="O210" s="30" t="s">
        <v>69</v>
      </c>
      <c r="P210">
        <v>0.17922177853578519</v>
      </c>
      <c r="Q210">
        <v>0.71611506414095383</v>
      </c>
      <c r="W210" s="30" t="s">
        <v>19</v>
      </c>
      <c r="X210">
        <v>-0.2426306431633917</v>
      </c>
      <c r="Y210">
        <v>-0.25124419800854841</v>
      </c>
    </row>
    <row r="211" spans="1:25" x14ac:dyDescent="0.25">
      <c r="A211" s="30" t="s">
        <v>21</v>
      </c>
      <c r="B211">
        <v>0.18538841942426201</v>
      </c>
      <c r="C211">
        <v>0.24612232758863331</v>
      </c>
      <c r="D211">
        <v>0.2112266542568032</v>
      </c>
      <c r="H211" s="30" t="s">
        <v>70</v>
      </c>
      <c r="I211">
        <v>0.73449654403075804</v>
      </c>
      <c r="J211">
        <v>0.1096691348114899</v>
      </c>
      <c r="K211">
        <v>4.5245251604219258E-2</v>
      </c>
      <c r="O211" s="30" t="s">
        <v>71</v>
      </c>
      <c r="P211">
        <v>0.40778876221621391</v>
      </c>
      <c r="Q211">
        <v>0.69540223572639281</v>
      </c>
      <c r="W211" s="30" t="s">
        <v>22</v>
      </c>
      <c r="X211">
        <v>-8.6927636494190538E-2</v>
      </c>
      <c r="Y211">
        <v>-6.4465142073898307E-2</v>
      </c>
    </row>
    <row r="212" spans="1:25" x14ac:dyDescent="0.25">
      <c r="W212" s="30" t="s">
        <v>23</v>
      </c>
      <c r="X212">
        <v>1.293237680095833E-2</v>
      </c>
      <c r="Y212">
        <v>6.2660418377841788E-3</v>
      </c>
    </row>
    <row r="213" spans="1:25" x14ac:dyDescent="0.25">
      <c r="W213" s="30" t="s">
        <v>24</v>
      </c>
      <c r="X213">
        <v>0.30952543767965512</v>
      </c>
      <c r="Y213">
        <v>0.25523609556229238</v>
      </c>
    </row>
    <row r="214" spans="1:25" x14ac:dyDescent="0.25">
      <c r="A214" s="64" t="s">
        <v>82</v>
      </c>
      <c r="H214" s="64" t="s">
        <v>82</v>
      </c>
      <c r="O214" s="64" t="s">
        <v>82</v>
      </c>
      <c r="W214" s="30" t="s">
        <v>26</v>
      </c>
      <c r="X214">
        <v>0.66944838879407276</v>
      </c>
      <c r="Y214">
        <v>0.64528203434296649</v>
      </c>
    </row>
    <row r="215" spans="1:25" x14ac:dyDescent="0.25">
      <c r="A215" s="30"/>
      <c r="B215" s="30" t="s">
        <v>10</v>
      </c>
      <c r="C215" s="30" t="s">
        <v>60</v>
      </c>
      <c r="D215" s="30" t="s">
        <v>61</v>
      </c>
      <c r="H215" s="30"/>
      <c r="I215" s="30" t="s">
        <v>11</v>
      </c>
      <c r="J215" s="30" t="s">
        <v>62</v>
      </c>
      <c r="K215" s="30" t="s">
        <v>63</v>
      </c>
      <c r="O215" s="30"/>
      <c r="P215" s="30" t="s">
        <v>10</v>
      </c>
      <c r="Q215" s="30" t="s">
        <v>11</v>
      </c>
      <c r="W215" s="30" t="s">
        <v>27</v>
      </c>
      <c r="X215">
        <v>0.25190955555467792</v>
      </c>
      <c r="Y215">
        <v>0.24885532754362061</v>
      </c>
    </row>
    <row r="216" spans="1:25" x14ac:dyDescent="0.25">
      <c r="A216" s="30" t="s">
        <v>12</v>
      </c>
      <c r="B216">
        <v>-1.169201784129815E-2</v>
      </c>
      <c r="C216">
        <v>-6.2353227235138711E-2</v>
      </c>
      <c r="D216">
        <v>-4.8944641949524102E-2</v>
      </c>
      <c r="H216" s="30" t="s">
        <v>64</v>
      </c>
      <c r="I216">
        <v>0.22486395340523799</v>
      </c>
      <c r="J216">
        <v>3.5886142150899088E-2</v>
      </c>
      <c r="K216">
        <v>3.8367709368978667E-2</v>
      </c>
      <c r="O216" s="30" t="s">
        <v>65</v>
      </c>
      <c r="P216">
        <v>0.12064421087546399</v>
      </c>
      <c r="Q216">
        <v>0.12516046276713449</v>
      </c>
    </row>
    <row r="217" spans="1:25" x14ac:dyDescent="0.25">
      <c r="A217" s="30" t="s">
        <v>15</v>
      </c>
      <c r="B217">
        <v>-1.3592722424931409E-2</v>
      </c>
      <c r="C217">
        <v>3.7273874652626028E-2</v>
      </c>
      <c r="D217">
        <v>4.7890926849542319E-2</v>
      </c>
      <c r="H217" s="30" t="s">
        <v>66</v>
      </c>
      <c r="I217">
        <v>-4.5867170848414192E-3</v>
      </c>
      <c r="J217">
        <v>-2.3396997549994209E-2</v>
      </c>
      <c r="K217">
        <v>-1.8091509081705041E-2</v>
      </c>
      <c r="O217" s="30" t="s">
        <v>67</v>
      </c>
      <c r="P217">
        <v>-1.8580897965077382E-2</v>
      </c>
      <c r="Q217">
        <v>-3.4049148004572337E-2</v>
      </c>
    </row>
    <row r="218" spans="1:25" x14ac:dyDescent="0.25">
      <c r="A218" s="30" t="s">
        <v>18</v>
      </c>
      <c r="B218">
        <v>3.0039496793788902E-2</v>
      </c>
      <c r="C218">
        <v>-4.2286330252475912E-2</v>
      </c>
      <c r="D218">
        <v>-5.3416664205280497E-2</v>
      </c>
      <c r="H218" s="30" t="s">
        <v>68</v>
      </c>
      <c r="I218">
        <v>-0.12855638347918991</v>
      </c>
      <c r="J218">
        <v>-7.266172495316893E-2</v>
      </c>
      <c r="K218">
        <v>-6.9282270178583488E-2</v>
      </c>
      <c r="O218" s="30" t="s">
        <v>69</v>
      </c>
      <c r="P218">
        <v>-5.382112098008509E-2</v>
      </c>
      <c r="Q218">
        <v>-5.9502957576405939E-2</v>
      </c>
      <c r="W218" s="64" t="s">
        <v>83</v>
      </c>
    </row>
    <row r="219" spans="1:25" x14ac:dyDescent="0.25">
      <c r="A219" s="30" t="s">
        <v>21</v>
      </c>
      <c r="B219">
        <v>5.5180224573291754E-3</v>
      </c>
      <c r="C219">
        <v>2.7015544281054241E-2</v>
      </c>
      <c r="D219">
        <v>3.4600060167877332E-2</v>
      </c>
      <c r="H219" s="30" t="s">
        <v>70</v>
      </c>
      <c r="I219">
        <v>2.8256954523189081E-3</v>
      </c>
      <c r="J219">
        <v>-1.9068018154825409E-2</v>
      </c>
      <c r="K219">
        <v>-4.022508662494621E-3</v>
      </c>
      <c r="O219" s="30" t="s">
        <v>71</v>
      </c>
      <c r="P219">
        <v>-0.1066794544296803</v>
      </c>
      <c r="Q219">
        <v>-0.13231064754025559</v>
      </c>
      <c r="W219" s="30"/>
      <c r="X219" s="30" t="s">
        <v>10</v>
      </c>
      <c r="Y219" s="30" t="s">
        <v>11</v>
      </c>
    </row>
    <row r="220" spans="1:25" x14ac:dyDescent="0.25">
      <c r="W220" s="30" t="s">
        <v>13</v>
      </c>
      <c r="X220">
        <v>-1.348033894080748E-2</v>
      </c>
      <c r="Y220">
        <v>9.4049748342189604E-4</v>
      </c>
    </row>
    <row r="221" spans="1:25" x14ac:dyDescent="0.25">
      <c r="W221" s="30" t="s">
        <v>16</v>
      </c>
      <c r="X221">
        <v>-2.416068114865277E-2</v>
      </c>
      <c r="Y221">
        <v>-1.0033336184498171E-2</v>
      </c>
    </row>
    <row r="222" spans="1:25" x14ac:dyDescent="0.25">
      <c r="A222" s="64" t="s">
        <v>84</v>
      </c>
      <c r="H222" s="64" t="s">
        <v>84</v>
      </c>
      <c r="O222" s="64" t="s">
        <v>84</v>
      </c>
      <c r="W222" s="30" t="s">
        <v>19</v>
      </c>
      <c r="X222">
        <v>0.1110023817112691</v>
      </c>
      <c r="Y222">
        <v>5.1869880323796622E-2</v>
      </c>
    </row>
    <row r="223" spans="1:25" x14ac:dyDescent="0.25">
      <c r="A223" s="30"/>
      <c r="B223" s="30" t="s">
        <v>10</v>
      </c>
      <c r="C223" s="30" t="s">
        <v>60</v>
      </c>
      <c r="D223" s="30" t="s">
        <v>61</v>
      </c>
      <c r="H223" s="30"/>
      <c r="I223" s="30" t="s">
        <v>11</v>
      </c>
      <c r="J223" s="30" t="s">
        <v>62</v>
      </c>
      <c r="K223" s="30" t="s">
        <v>63</v>
      </c>
      <c r="O223" s="30"/>
      <c r="P223" s="30" t="s">
        <v>10</v>
      </c>
      <c r="Q223" s="30" t="s">
        <v>11</v>
      </c>
      <c r="W223" s="30" t="s">
        <v>22</v>
      </c>
      <c r="X223">
        <v>8.4957668169890699E-2</v>
      </c>
      <c r="Y223">
        <v>7.115218692865348E-2</v>
      </c>
    </row>
    <row r="224" spans="1:25" x14ac:dyDescent="0.25">
      <c r="A224" s="30" t="s">
        <v>12</v>
      </c>
      <c r="B224">
        <v>0.1039679367302532</v>
      </c>
      <c r="C224">
        <v>2.65414702139188E-2</v>
      </c>
      <c r="D224">
        <v>-1.8927990157315021E-2</v>
      </c>
      <c r="H224" s="30" t="s">
        <v>64</v>
      </c>
      <c r="I224">
        <v>-0.32391282966178508</v>
      </c>
      <c r="J224">
        <v>0.1454346002552796</v>
      </c>
      <c r="K224">
        <v>-5.735713931685734E-2</v>
      </c>
      <c r="O224" s="30" t="s">
        <v>65</v>
      </c>
      <c r="P224">
        <v>0.21850100308168849</v>
      </c>
      <c r="Q224">
        <v>0.24840277178376849</v>
      </c>
      <c r="W224" s="30" t="s">
        <v>23</v>
      </c>
      <c r="X224">
        <v>-1.9106671785678639E-2</v>
      </c>
      <c r="Y224">
        <v>-2.5669926031279418E-3</v>
      </c>
    </row>
    <row r="225" spans="1:25" x14ac:dyDescent="0.25">
      <c r="A225" s="30" t="s">
        <v>15</v>
      </c>
      <c r="B225">
        <v>0.31649487836799778</v>
      </c>
      <c r="C225">
        <v>0.41326873353402621</v>
      </c>
      <c r="D225">
        <v>0.28731908312758753</v>
      </c>
      <c r="H225" s="30" t="s">
        <v>66</v>
      </c>
      <c r="I225">
        <v>0.41154464292326259</v>
      </c>
      <c r="J225">
        <v>0.54614774160596824</v>
      </c>
      <c r="K225">
        <v>0.32326312169691712</v>
      </c>
      <c r="O225" s="30" t="s">
        <v>67</v>
      </c>
      <c r="P225">
        <v>-0.26325828538359358</v>
      </c>
      <c r="Q225">
        <v>-0.30699738831868029</v>
      </c>
      <c r="W225" s="30" t="s">
        <v>24</v>
      </c>
      <c r="X225">
        <v>-3.0622333844817561E-2</v>
      </c>
      <c r="Y225">
        <v>-8.8426228253562666E-2</v>
      </c>
    </row>
    <row r="226" spans="1:25" x14ac:dyDescent="0.25">
      <c r="A226" s="30" t="s">
        <v>18</v>
      </c>
      <c r="B226">
        <v>-0.49448589237622659</v>
      </c>
      <c r="C226">
        <v>-1.323550243211994E-2</v>
      </c>
      <c r="D226">
        <v>4.5621733002528579E-2</v>
      </c>
      <c r="H226" s="30" t="s">
        <v>68</v>
      </c>
      <c r="I226">
        <v>1.550148224344495E-2</v>
      </c>
      <c r="J226">
        <v>0.42743112565728453</v>
      </c>
      <c r="K226">
        <v>0.27238959756814329</v>
      </c>
      <c r="O226" s="30" t="s">
        <v>69</v>
      </c>
      <c r="P226">
        <v>0.26749839176891538</v>
      </c>
      <c r="Q226">
        <v>0.24189062976016451</v>
      </c>
      <c r="W226" s="30" t="s">
        <v>26</v>
      </c>
      <c r="X226">
        <v>5.4673103752166483E-2</v>
      </c>
      <c r="Y226">
        <v>-4.0311841104964143E-2</v>
      </c>
    </row>
    <row r="227" spans="1:25" x14ac:dyDescent="0.25">
      <c r="A227" s="30" t="s">
        <v>21</v>
      </c>
      <c r="B227">
        <v>-0.4619043306004062</v>
      </c>
      <c r="C227">
        <v>-7.350383283024323E-3</v>
      </c>
      <c r="D227">
        <v>4.8960056539635748E-2</v>
      </c>
      <c r="H227" s="30" t="s">
        <v>70</v>
      </c>
      <c r="I227">
        <v>5.3462976760578117E-2</v>
      </c>
      <c r="J227">
        <v>0.36668605733038773</v>
      </c>
      <c r="K227">
        <v>0.1551651580125597</v>
      </c>
      <c r="O227" s="30" t="s">
        <v>71</v>
      </c>
      <c r="P227">
        <v>-0.35689344590157479</v>
      </c>
      <c r="Q227">
        <v>-0.30653541248171551</v>
      </c>
      <c r="W227" s="30" t="s">
        <v>27</v>
      </c>
      <c r="X227">
        <v>5.6242624327935767E-2</v>
      </c>
      <c r="Y227">
        <v>-3.5616369532147182E-2</v>
      </c>
    </row>
    <row r="230" spans="1:25" x14ac:dyDescent="0.25">
      <c r="W230" s="64" t="s">
        <v>86</v>
      </c>
    </row>
    <row r="231" spans="1:25" x14ac:dyDescent="0.25">
      <c r="W231" s="30"/>
      <c r="X231" s="30" t="s">
        <v>10</v>
      </c>
      <c r="Y231" s="30" t="s">
        <v>11</v>
      </c>
    </row>
    <row r="232" spans="1:25" x14ac:dyDescent="0.25">
      <c r="W232" s="30" t="s">
        <v>13</v>
      </c>
      <c r="X232">
        <v>0.29109671016285199</v>
      </c>
      <c r="Y232">
        <v>0.40573588050183018</v>
      </c>
    </row>
    <row r="233" spans="1:25" x14ac:dyDescent="0.25">
      <c r="W233" s="30" t="s">
        <v>16</v>
      </c>
      <c r="X233">
        <v>0.23822048858451991</v>
      </c>
      <c r="Y233">
        <v>0.37386470264697058</v>
      </c>
    </row>
    <row r="234" spans="1:25" x14ac:dyDescent="0.25">
      <c r="W234" s="30" t="s">
        <v>19</v>
      </c>
      <c r="X234">
        <v>-6.4405479686328426E-2</v>
      </c>
      <c r="Y234">
        <v>7.0484997554419324E-2</v>
      </c>
    </row>
    <row r="235" spans="1:25" x14ac:dyDescent="0.25">
      <c r="W235" s="30" t="s">
        <v>22</v>
      </c>
      <c r="X235">
        <v>0.46244906019169207</v>
      </c>
      <c r="Y235">
        <v>0.70157801671036413</v>
      </c>
    </row>
    <row r="236" spans="1:25" x14ac:dyDescent="0.25">
      <c r="W236" s="30" t="s">
        <v>23</v>
      </c>
      <c r="X236">
        <v>3.943470075627608E-2</v>
      </c>
      <c r="Y236">
        <v>7.6904343120791294E-2</v>
      </c>
    </row>
    <row r="237" spans="1:25" x14ac:dyDescent="0.25">
      <c r="W237" s="30" t="s">
        <v>24</v>
      </c>
      <c r="X237">
        <v>0.50019428568437385</v>
      </c>
      <c r="Y237">
        <v>0.79851733210478604</v>
      </c>
    </row>
    <row r="238" spans="1:25" x14ac:dyDescent="0.25">
      <c r="W238" s="30" t="s">
        <v>26</v>
      </c>
      <c r="X238">
        <v>0.31640363308882452</v>
      </c>
      <c r="Y238">
        <v>0.74718458943351662</v>
      </c>
    </row>
    <row r="239" spans="1:25" x14ac:dyDescent="0.25">
      <c r="W239" s="30" t="s">
        <v>27</v>
      </c>
      <c r="X239">
        <v>0.38375070004936301</v>
      </c>
      <c r="Y239">
        <v>0.79186382382395637</v>
      </c>
    </row>
    <row r="242" spans="1:25" x14ac:dyDescent="0.25">
      <c r="W242" s="64" t="s">
        <v>94</v>
      </c>
    </row>
    <row r="243" spans="1:25" x14ac:dyDescent="0.25">
      <c r="W243" s="30"/>
      <c r="X243" s="30" t="s">
        <v>10</v>
      </c>
      <c r="Y243" s="30" t="s">
        <v>11</v>
      </c>
    </row>
    <row r="244" spans="1:25" x14ac:dyDescent="0.25">
      <c r="W244" s="30" t="s">
        <v>13</v>
      </c>
      <c r="X244">
        <v>-1.7439467013417431E-3</v>
      </c>
      <c r="Y244">
        <v>-5.8881266772549002E-3</v>
      </c>
    </row>
    <row r="245" spans="1:25" x14ac:dyDescent="0.25">
      <c r="W245" s="30" t="s">
        <v>16</v>
      </c>
      <c r="X245">
        <v>-4.9132711980020873E-2</v>
      </c>
      <c r="Y245">
        <v>-3.4316667472234087E-2</v>
      </c>
    </row>
    <row r="246" spans="1:25" x14ac:dyDescent="0.25">
      <c r="W246" s="30" t="s">
        <v>19</v>
      </c>
      <c r="X246">
        <v>0.15735912841532609</v>
      </c>
      <c r="Y246">
        <v>0.19878272720252449</v>
      </c>
    </row>
    <row r="247" spans="1:25" x14ac:dyDescent="0.25">
      <c r="W247" s="30" t="s">
        <v>22</v>
      </c>
      <c r="X247">
        <v>0.23914186590177361</v>
      </c>
      <c r="Y247">
        <v>0.2682022098516485</v>
      </c>
    </row>
    <row r="248" spans="1:25" x14ac:dyDescent="0.25">
      <c r="W248" s="30" t="s">
        <v>23</v>
      </c>
      <c r="X248">
        <v>-5.4279279208075248E-3</v>
      </c>
      <c r="Y248">
        <v>-1.622895195323731E-2</v>
      </c>
    </row>
    <row r="249" spans="1:25" x14ac:dyDescent="0.25">
      <c r="W249" s="30" t="s">
        <v>24</v>
      </c>
      <c r="X249">
        <v>2.404544046196336E-3</v>
      </c>
      <c r="Y249">
        <v>2.741769542789459E-2</v>
      </c>
    </row>
    <row r="250" spans="1:25" x14ac:dyDescent="0.25">
      <c r="W250" s="30" t="s">
        <v>26</v>
      </c>
      <c r="X250">
        <v>3.4675515482491093E-2</v>
      </c>
      <c r="Y250">
        <v>6.2856138251943541E-2</v>
      </c>
    </row>
    <row r="251" spans="1:25" x14ac:dyDescent="0.25">
      <c r="W251" s="30" t="s">
        <v>27</v>
      </c>
      <c r="X251">
        <v>0.15890681260329381</v>
      </c>
      <c r="Y251">
        <v>0.15933797737550159</v>
      </c>
    </row>
    <row r="252" spans="1:25" x14ac:dyDescent="0.25">
      <c r="A252" t="s">
        <v>85</v>
      </c>
    </row>
    <row r="254" spans="1:25" x14ac:dyDescent="0.25">
      <c r="W254" s="64" t="s">
        <v>97</v>
      </c>
    </row>
    <row r="255" spans="1:25" x14ac:dyDescent="0.25">
      <c r="W255" s="30"/>
      <c r="X255" s="30" t="s">
        <v>10</v>
      </c>
      <c r="Y255" s="30" t="s">
        <v>11</v>
      </c>
    </row>
    <row r="256" spans="1:25" x14ac:dyDescent="0.25">
      <c r="W256" s="30" t="s">
        <v>13</v>
      </c>
      <c r="X256">
        <v>0.1943722565901228</v>
      </c>
      <c r="Y256">
        <v>0.20407965212247611</v>
      </c>
    </row>
    <row r="257" spans="1:25" x14ac:dyDescent="0.25">
      <c r="W257" s="30" t="s">
        <v>16</v>
      </c>
      <c r="X257">
        <v>0.23936455341349941</v>
      </c>
      <c r="Y257">
        <v>0.1724636453928316</v>
      </c>
    </row>
    <row r="258" spans="1:25" x14ac:dyDescent="0.25">
      <c r="A258" s="64" t="s">
        <v>59</v>
      </c>
      <c r="J258" s="64" t="s">
        <v>59</v>
      </c>
      <c r="W258" s="30" t="s">
        <v>19</v>
      </c>
      <c r="X258">
        <v>-0.37132376678209428</v>
      </c>
      <c r="Y258">
        <v>-0.40012429392119259</v>
      </c>
    </row>
    <row r="259" spans="1:25" x14ac:dyDescent="0.25">
      <c r="A259" s="31"/>
      <c r="B259" s="31" t="s">
        <v>89</v>
      </c>
      <c r="C259" s="31" t="s">
        <v>90</v>
      </c>
      <c r="D259" s="31" t="s">
        <v>91</v>
      </c>
      <c r="E259" s="31" t="s">
        <v>92</v>
      </c>
      <c r="J259" s="31"/>
      <c r="K259" s="31" t="s">
        <v>89</v>
      </c>
      <c r="L259" s="31" t="s">
        <v>90</v>
      </c>
      <c r="M259" s="31" t="s">
        <v>91</v>
      </c>
      <c r="N259" s="31" t="s">
        <v>92</v>
      </c>
      <c r="W259" s="30" t="s">
        <v>22</v>
      </c>
      <c r="X259">
        <v>-0.2146989633667383</v>
      </c>
      <c r="Y259">
        <v>-0.24106502671107499</v>
      </c>
    </row>
    <row r="260" spans="1:25" x14ac:dyDescent="0.25">
      <c r="A260" s="31" t="s">
        <v>13</v>
      </c>
      <c r="B260">
        <v>18.5546875</v>
      </c>
      <c r="C260">
        <v>63.122698413061833</v>
      </c>
      <c r="D260">
        <v>102.5390625</v>
      </c>
      <c r="E260">
        <v>226.5625</v>
      </c>
      <c r="J260" s="31" t="s">
        <v>10</v>
      </c>
      <c r="K260">
        <v>0.8666666666666667</v>
      </c>
      <c r="L260">
        <v>1.084265306683809</v>
      </c>
      <c r="M260">
        <v>1.1333333333333331</v>
      </c>
      <c r="N260">
        <v>1.5666666666666671</v>
      </c>
      <c r="W260" s="30" t="s">
        <v>23</v>
      </c>
      <c r="X260">
        <v>0.12973279734895371</v>
      </c>
      <c r="Y260">
        <v>0.17242917463171989</v>
      </c>
    </row>
    <row r="261" spans="1:25" x14ac:dyDescent="0.25">
      <c r="A261" s="31" t="s">
        <v>23</v>
      </c>
      <c r="B261">
        <v>13.671875</v>
      </c>
      <c r="C261">
        <v>35.782149145648248</v>
      </c>
      <c r="D261">
        <v>34.1796875</v>
      </c>
      <c r="E261">
        <v>271.484375</v>
      </c>
      <c r="J261" s="31" t="s">
        <v>93</v>
      </c>
      <c r="K261">
        <v>3.3333333333333333E-2</v>
      </c>
      <c r="L261">
        <v>0.95655038612419352</v>
      </c>
      <c r="M261">
        <v>0.7</v>
      </c>
      <c r="N261">
        <v>1.1333333333333331</v>
      </c>
      <c r="W261" s="30" t="s">
        <v>24</v>
      </c>
      <c r="X261">
        <v>0.1622880474448474</v>
      </c>
      <c r="Y261">
        <v>9.0207368912231314E-3</v>
      </c>
    </row>
    <row r="262" spans="1:25" x14ac:dyDescent="0.25">
      <c r="A262" s="31" t="s">
        <v>16</v>
      </c>
      <c r="B262">
        <v>43.9453125</v>
      </c>
      <c r="C262">
        <v>70.079154384163061</v>
      </c>
      <c r="D262">
        <v>111.328125</v>
      </c>
      <c r="E262">
        <v>170.8984375</v>
      </c>
      <c r="W262" s="30" t="s">
        <v>26</v>
      </c>
      <c r="X262">
        <v>0.11266633320454091</v>
      </c>
      <c r="Y262">
        <v>-5.0955385040276448E-2</v>
      </c>
    </row>
    <row r="263" spans="1:25" x14ac:dyDescent="0.25">
      <c r="A263" s="31" t="s">
        <v>24</v>
      </c>
      <c r="B263">
        <v>111.328125</v>
      </c>
      <c r="C263">
        <v>120.6640027036522</v>
      </c>
      <c r="D263">
        <v>217.7734375</v>
      </c>
      <c r="E263">
        <v>297.8515625</v>
      </c>
      <c r="W263" s="30" t="s">
        <v>27</v>
      </c>
      <c r="X263">
        <v>0.22702535238352031</v>
      </c>
      <c r="Y263">
        <v>0.25484196231726569</v>
      </c>
    </row>
    <row r="264" spans="1:25" x14ac:dyDescent="0.25">
      <c r="A264" s="31" t="s">
        <v>19</v>
      </c>
      <c r="B264">
        <v>69.3359375</v>
      </c>
      <c r="C264">
        <v>109.6780737001058</v>
      </c>
      <c r="D264">
        <v>213.8671875</v>
      </c>
      <c r="E264">
        <v>333.984375</v>
      </c>
    </row>
    <row r="265" spans="1:25" x14ac:dyDescent="0.25">
      <c r="A265" s="31" t="s">
        <v>26</v>
      </c>
      <c r="B265">
        <v>35.15625</v>
      </c>
      <c r="C265">
        <v>78.810882672065944</v>
      </c>
      <c r="D265">
        <v>107.421875</v>
      </c>
      <c r="E265">
        <v>192.3828125</v>
      </c>
    </row>
    <row r="266" spans="1:25" x14ac:dyDescent="0.25">
      <c r="A266" s="31" t="s">
        <v>22</v>
      </c>
      <c r="B266">
        <v>63.4765625</v>
      </c>
      <c r="C266">
        <v>96.335437653173756</v>
      </c>
      <c r="D266">
        <v>180.6640625</v>
      </c>
      <c r="E266">
        <v>273.4375</v>
      </c>
    </row>
    <row r="267" spans="1:25" x14ac:dyDescent="0.25">
      <c r="A267" s="31" t="s">
        <v>27</v>
      </c>
      <c r="B267">
        <v>68.359375</v>
      </c>
      <c r="C267">
        <v>105.078823781853</v>
      </c>
      <c r="D267">
        <v>185.546875</v>
      </c>
      <c r="E267">
        <v>270.5078125</v>
      </c>
    </row>
    <row r="270" spans="1:25" x14ac:dyDescent="0.25">
      <c r="A270" s="64" t="s">
        <v>83</v>
      </c>
      <c r="J270" s="64" t="s">
        <v>73</v>
      </c>
    </row>
    <row r="271" spans="1:25" x14ac:dyDescent="0.25">
      <c r="A271" s="31"/>
      <c r="B271" s="31" t="s">
        <v>89</v>
      </c>
      <c r="C271" s="31" t="s">
        <v>90</v>
      </c>
      <c r="D271" s="31" t="s">
        <v>91</v>
      </c>
      <c r="E271" s="31" t="s">
        <v>92</v>
      </c>
      <c r="J271" s="31"/>
      <c r="K271" s="31" t="s">
        <v>89</v>
      </c>
      <c r="L271" s="31" t="s">
        <v>90</v>
      </c>
      <c r="M271" s="31" t="s">
        <v>91</v>
      </c>
      <c r="N271" s="31" t="s">
        <v>92</v>
      </c>
    </row>
    <row r="272" spans="1:25" x14ac:dyDescent="0.25">
      <c r="A272" s="31" t="s">
        <v>13</v>
      </c>
      <c r="B272">
        <v>49.8046875</v>
      </c>
      <c r="C272">
        <v>56.78298520958198</v>
      </c>
      <c r="D272">
        <v>51.7578125</v>
      </c>
      <c r="E272">
        <v>187.5</v>
      </c>
      <c r="J272" s="31" t="s">
        <v>10</v>
      </c>
      <c r="K272">
        <v>0.8</v>
      </c>
      <c r="L272">
        <v>0.72625885728062789</v>
      </c>
      <c r="M272">
        <v>1.2</v>
      </c>
      <c r="N272">
        <v>1.3</v>
      </c>
    </row>
    <row r="273" spans="1:14" x14ac:dyDescent="0.25">
      <c r="A273" s="31" t="s">
        <v>23</v>
      </c>
      <c r="B273">
        <v>13.671875</v>
      </c>
      <c r="C273">
        <v>49.225393627095812</v>
      </c>
      <c r="D273">
        <v>33.203125</v>
      </c>
      <c r="E273">
        <v>221.6796875</v>
      </c>
      <c r="J273" s="31" t="s">
        <v>93</v>
      </c>
      <c r="K273">
        <v>0.2</v>
      </c>
      <c r="L273">
        <v>0.58425229806703149</v>
      </c>
      <c r="M273">
        <v>1.1000000000000001</v>
      </c>
      <c r="N273">
        <v>1.3</v>
      </c>
    </row>
    <row r="274" spans="1:14" x14ac:dyDescent="0.25">
      <c r="A274" s="31" t="s">
        <v>16</v>
      </c>
      <c r="B274">
        <v>49.8046875</v>
      </c>
      <c r="C274">
        <v>80.132706107547293</v>
      </c>
      <c r="D274">
        <v>151.3671875</v>
      </c>
      <c r="E274">
        <v>239.2578125</v>
      </c>
    </row>
    <row r="275" spans="1:14" x14ac:dyDescent="0.25">
      <c r="A275" s="31" t="s">
        <v>24</v>
      </c>
      <c r="B275">
        <v>111.328125</v>
      </c>
      <c r="C275">
        <v>135.37720826955831</v>
      </c>
      <c r="D275">
        <v>250.9765625</v>
      </c>
      <c r="E275">
        <v>389.6484375</v>
      </c>
    </row>
    <row r="276" spans="1:14" x14ac:dyDescent="0.25">
      <c r="A276" s="31" t="s">
        <v>19</v>
      </c>
      <c r="B276">
        <v>43.9453125</v>
      </c>
      <c r="C276">
        <v>80.257419996866716</v>
      </c>
      <c r="D276">
        <v>108.3984375</v>
      </c>
      <c r="E276">
        <v>219.7265625</v>
      </c>
    </row>
    <row r="277" spans="1:14" x14ac:dyDescent="0.25">
      <c r="A277" s="31" t="s">
        <v>26</v>
      </c>
      <c r="B277">
        <v>41.9921875</v>
      </c>
      <c r="C277">
        <v>110.5848777792672</v>
      </c>
      <c r="D277">
        <v>219.7265625</v>
      </c>
      <c r="E277">
        <v>357.421875</v>
      </c>
    </row>
    <row r="278" spans="1:14" x14ac:dyDescent="0.25">
      <c r="A278" s="31" t="s">
        <v>22</v>
      </c>
      <c r="B278">
        <v>51.7578125</v>
      </c>
      <c r="C278">
        <v>102.7257248132219</v>
      </c>
      <c r="D278">
        <v>212.890625</v>
      </c>
      <c r="E278">
        <v>333.0078125</v>
      </c>
    </row>
    <row r="279" spans="1:14" x14ac:dyDescent="0.25">
      <c r="A279" s="31" t="s">
        <v>27</v>
      </c>
      <c r="B279">
        <v>129.8828125</v>
      </c>
      <c r="C279">
        <v>114.8155935704947</v>
      </c>
      <c r="D279">
        <v>240.234375</v>
      </c>
      <c r="E279">
        <v>328.125</v>
      </c>
    </row>
    <row r="282" spans="1:14" x14ac:dyDescent="0.25">
      <c r="A282" s="64" t="s">
        <v>73</v>
      </c>
      <c r="J282" s="64" t="s">
        <v>75</v>
      </c>
    </row>
    <row r="283" spans="1:14" x14ac:dyDescent="0.25">
      <c r="A283" s="31"/>
      <c r="B283" s="31" t="s">
        <v>89</v>
      </c>
      <c r="C283" s="31" t="s">
        <v>90</v>
      </c>
      <c r="D283" s="31" t="s">
        <v>91</v>
      </c>
      <c r="E283" s="31" t="s">
        <v>92</v>
      </c>
      <c r="J283" s="31"/>
      <c r="K283" s="31" t="s">
        <v>89</v>
      </c>
      <c r="L283" s="31" t="s">
        <v>90</v>
      </c>
      <c r="M283" s="31" t="s">
        <v>91</v>
      </c>
      <c r="N283" s="31" t="s">
        <v>92</v>
      </c>
    </row>
    <row r="284" spans="1:14" x14ac:dyDescent="0.25">
      <c r="A284" s="31" t="s">
        <v>13</v>
      </c>
      <c r="B284">
        <v>49.8046875</v>
      </c>
      <c r="C284">
        <v>65.648984888192501</v>
      </c>
      <c r="D284">
        <v>78.125</v>
      </c>
      <c r="E284">
        <v>204.1015625</v>
      </c>
      <c r="J284" s="31" t="s">
        <v>10</v>
      </c>
      <c r="K284">
        <v>0.25</v>
      </c>
      <c r="L284">
        <v>0.50368632814958358</v>
      </c>
      <c r="M284">
        <v>0.625</v>
      </c>
      <c r="N284">
        <v>1</v>
      </c>
    </row>
    <row r="285" spans="1:14" x14ac:dyDescent="0.25">
      <c r="A285" s="31" t="s">
        <v>23</v>
      </c>
      <c r="B285">
        <v>14.6484375</v>
      </c>
      <c r="C285">
        <v>51.333544140341139</v>
      </c>
      <c r="D285">
        <v>35.15625</v>
      </c>
      <c r="E285">
        <v>245.1171875</v>
      </c>
      <c r="J285" s="31" t="s">
        <v>93</v>
      </c>
      <c r="K285">
        <v>0.5</v>
      </c>
      <c r="L285">
        <v>0.99634433348531881</v>
      </c>
      <c r="M285">
        <v>0.75</v>
      </c>
      <c r="N285">
        <v>1.5</v>
      </c>
    </row>
    <row r="286" spans="1:14" x14ac:dyDescent="0.25">
      <c r="A286" s="31" t="s">
        <v>16</v>
      </c>
      <c r="B286">
        <v>49.8046875</v>
      </c>
      <c r="C286">
        <v>100.4187045917643</v>
      </c>
      <c r="D286">
        <v>166.015625</v>
      </c>
      <c r="E286">
        <v>244.140625</v>
      </c>
    </row>
    <row r="287" spans="1:14" x14ac:dyDescent="0.25">
      <c r="A287" s="31" t="s">
        <v>24</v>
      </c>
      <c r="B287">
        <v>42.96875</v>
      </c>
      <c r="C287">
        <v>137.54028034316059</v>
      </c>
      <c r="D287">
        <v>225.5859375</v>
      </c>
      <c r="E287">
        <v>318.359375</v>
      </c>
    </row>
    <row r="288" spans="1:14" x14ac:dyDescent="0.25">
      <c r="A288" s="31" t="s">
        <v>19</v>
      </c>
      <c r="B288">
        <v>34.1796875</v>
      </c>
      <c r="C288">
        <v>74.233842107963952</v>
      </c>
      <c r="D288">
        <v>92.7734375</v>
      </c>
      <c r="E288">
        <v>140.625</v>
      </c>
    </row>
    <row r="289" spans="1:14" x14ac:dyDescent="0.25">
      <c r="A289" s="31" t="s">
        <v>26</v>
      </c>
      <c r="B289">
        <v>44.921875</v>
      </c>
      <c r="C289">
        <v>85.148881324099634</v>
      </c>
      <c r="D289">
        <v>127.9296875</v>
      </c>
      <c r="E289">
        <v>213.8671875</v>
      </c>
    </row>
    <row r="290" spans="1:14" x14ac:dyDescent="0.25">
      <c r="A290" s="31" t="s">
        <v>22</v>
      </c>
      <c r="B290">
        <v>43.9453125</v>
      </c>
      <c r="C290">
        <v>100.1053068482753</v>
      </c>
      <c r="D290">
        <v>134.765625</v>
      </c>
      <c r="E290">
        <v>252.9296875</v>
      </c>
    </row>
    <row r="291" spans="1:14" x14ac:dyDescent="0.25">
      <c r="A291" s="31" t="s">
        <v>27</v>
      </c>
      <c r="B291">
        <v>50.78125</v>
      </c>
      <c r="C291">
        <v>105.4356873676079</v>
      </c>
      <c r="D291">
        <v>140.625</v>
      </c>
      <c r="E291">
        <v>252.9296875</v>
      </c>
    </row>
    <row r="294" spans="1:14" x14ac:dyDescent="0.25">
      <c r="A294" s="64" t="s">
        <v>75</v>
      </c>
      <c r="J294" s="64" t="s">
        <v>79</v>
      </c>
    </row>
    <row r="295" spans="1:14" x14ac:dyDescent="0.25">
      <c r="A295" s="31"/>
      <c r="B295" s="31" t="s">
        <v>89</v>
      </c>
      <c r="C295" s="31" t="s">
        <v>90</v>
      </c>
      <c r="D295" s="31" t="s">
        <v>91</v>
      </c>
      <c r="E295" s="31" t="s">
        <v>92</v>
      </c>
      <c r="J295" s="31"/>
      <c r="K295" s="31" t="s">
        <v>89</v>
      </c>
      <c r="L295" s="31" t="s">
        <v>90</v>
      </c>
      <c r="M295" s="31" t="s">
        <v>91</v>
      </c>
      <c r="N295" s="31" t="s">
        <v>92</v>
      </c>
    </row>
    <row r="296" spans="1:14" x14ac:dyDescent="0.25">
      <c r="A296" s="31" t="s">
        <v>13</v>
      </c>
      <c r="B296">
        <v>49.8046875</v>
      </c>
      <c r="C296">
        <v>76.082425630819003</v>
      </c>
      <c r="D296">
        <v>78.125</v>
      </c>
      <c r="E296">
        <v>208.984375</v>
      </c>
      <c r="J296" s="31" t="s">
        <v>10</v>
      </c>
      <c r="K296">
        <v>0.5</v>
      </c>
      <c r="L296">
        <v>1.5469393171792929</v>
      </c>
      <c r="M296">
        <v>2.5</v>
      </c>
      <c r="N296">
        <v>3.166666666666667</v>
      </c>
    </row>
    <row r="297" spans="1:14" x14ac:dyDescent="0.25">
      <c r="A297" s="31" t="s">
        <v>23</v>
      </c>
      <c r="B297">
        <v>14.6484375</v>
      </c>
      <c r="C297">
        <v>48.747600931884413</v>
      </c>
      <c r="D297">
        <v>33.203125</v>
      </c>
      <c r="E297">
        <v>194.3359375</v>
      </c>
      <c r="J297" s="31" t="s">
        <v>93</v>
      </c>
      <c r="K297">
        <v>0.16666666666666671</v>
      </c>
      <c r="L297">
        <v>1.4167937309201939</v>
      </c>
      <c r="M297">
        <v>2.666666666666667</v>
      </c>
      <c r="N297">
        <v>3.166666666666667</v>
      </c>
    </row>
    <row r="298" spans="1:14" x14ac:dyDescent="0.25">
      <c r="A298" s="31" t="s">
        <v>16</v>
      </c>
      <c r="B298">
        <v>53.7109375</v>
      </c>
      <c r="C298">
        <v>96.858497192994179</v>
      </c>
      <c r="D298">
        <v>134.765625</v>
      </c>
      <c r="E298">
        <v>235.3515625</v>
      </c>
    </row>
    <row r="299" spans="1:14" x14ac:dyDescent="0.25">
      <c r="A299" s="31" t="s">
        <v>24</v>
      </c>
      <c r="B299">
        <v>93.75</v>
      </c>
      <c r="C299">
        <v>114.50314159877129</v>
      </c>
      <c r="D299">
        <v>194.3359375</v>
      </c>
      <c r="E299">
        <v>290.0390625</v>
      </c>
    </row>
    <row r="300" spans="1:14" x14ac:dyDescent="0.25">
      <c r="A300" s="31" t="s">
        <v>19</v>
      </c>
      <c r="B300">
        <v>37.109375</v>
      </c>
      <c r="C300">
        <v>72.665329535946114</v>
      </c>
      <c r="D300">
        <v>93.75</v>
      </c>
      <c r="E300">
        <v>136.71875</v>
      </c>
    </row>
    <row r="301" spans="1:14" x14ac:dyDescent="0.25">
      <c r="A301" s="31" t="s">
        <v>26</v>
      </c>
      <c r="B301">
        <v>30.2734375</v>
      </c>
      <c r="C301">
        <v>93.599191186029827</v>
      </c>
      <c r="D301">
        <v>112.3046875</v>
      </c>
      <c r="E301">
        <v>233.3984375</v>
      </c>
    </row>
    <row r="302" spans="1:14" x14ac:dyDescent="0.25">
      <c r="A302" s="31" t="s">
        <v>22</v>
      </c>
      <c r="B302">
        <v>34.1796875</v>
      </c>
      <c r="C302">
        <v>84.993839720435219</v>
      </c>
      <c r="D302">
        <v>92.7734375</v>
      </c>
      <c r="E302">
        <v>202.1484375</v>
      </c>
    </row>
    <row r="303" spans="1:14" x14ac:dyDescent="0.25">
      <c r="A303" s="31" t="s">
        <v>27</v>
      </c>
      <c r="B303">
        <v>33.203125</v>
      </c>
      <c r="C303">
        <v>86.157382873147156</v>
      </c>
      <c r="D303">
        <v>92.7734375</v>
      </c>
      <c r="E303">
        <v>209.9609375</v>
      </c>
    </row>
    <row r="306" spans="1:14" x14ac:dyDescent="0.25">
      <c r="A306" s="64" t="s">
        <v>79</v>
      </c>
      <c r="J306" s="64" t="s">
        <v>80</v>
      </c>
    </row>
    <row r="307" spans="1:14" x14ac:dyDescent="0.25">
      <c r="A307" s="31"/>
      <c r="B307" s="31" t="s">
        <v>89</v>
      </c>
      <c r="C307" s="31" t="s">
        <v>90</v>
      </c>
      <c r="D307" s="31" t="s">
        <v>91</v>
      </c>
      <c r="E307" s="31" t="s">
        <v>92</v>
      </c>
      <c r="J307" s="31"/>
      <c r="K307" s="31" t="s">
        <v>89</v>
      </c>
      <c r="L307" s="31" t="s">
        <v>90</v>
      </c>
      <c r="M307" s="31" t="s">
        <v>91</v>
      </c>
      <c r="N307" s="31" t="s">
        <v>92</v>
      </c>
    </row>
    <row r="308" spans="1:14" x14ac:dyDescent="0.25">
      <c r="A308" s="31" t="s">
        <v>13</v>
      </c>
      <c r="B308">
        <v>49.8046875</v>
      </c>
      <c r="C308">
        <v>79.61557306674176</v>
      </c>
      <c r="D308">
        <v>126.953125</v>
      </c>
      <c r="E308">
        <v>184.5703125</v>
      </c>
      <c r="J308" s="31" t="s">
        <v>10</v>
      </c>
      <c r="K308">
        <v>0.23333333333333331</v>
      </c>
      <c r="L308">
        <v>0.41960577756235112</v>
      </c>
      <c r="M308">
        <v>0.56666666666666665</v>
      </c>
      <c r="N308">
        <v>0.9</v>
      </c>
    </row>
    <row r="309" spans="1:14" x14ac:dyDescent="0.25">
      <c r="A309" s="31" t="s">
        <v>23</v>
      </c>
      <c r="B309">
        <v>13.671875</v>
      </c>
      <c r="C309">
        <v>-11.975320628480681</v>
      </c>
      <c r="D309">
        <v>45.8984375</v>
      </c>
      <c r="E309">
        <v>154.296875</v>
      </c>
      <c r="J309" s="31" t="s">
        <v>93</v>
      </c>
      <c r="K309">
        <v>6.6666666666666666E-2</v>
      </c>
      <c r="L309">
        <v>0.56283836558557665</v>
      </c>
      <c r="M309">
        <v>0.46666666666666667</v>
      </c>
      <c r="N309">
        <v>0.8</v>
      </c>
    </row>
    <row r="310" spans="1:14" x14ac:dyDescent="0.25">
      <c r="A310" s="31" t="s">
        <v>16</v>
      </c>
      <c r="B310">
        <v>39.0625</v>
      </c>
      <c r="C310">
        <v>69.321185158272812</v>
      </c>
      <c r="D310">
        <v>84.9609375</v>
      </c>
      <c r="E310">
        <v>143.5546875</v>
      </c>
    </row>
    <row r="311" spans="1:14" x14ac:dyDescent="0.25">
      <c r="A311" s="31" t="s">
        <v>24</v>
      </c>
      <c r="B311">
        <v>65.4296875</v>
      </c>
      <c r="C311">
        <v>116.1581655154522</v>
      </c>
      <c r="D311">
        <v>175.78125</v>
      </c>
      <c r="E311">
        <v>258.7890625</v>
      </c>
    </row>
    <row r="312" spans="1:14" x14ac:dyDescent="0.25">
      <c r="A312" s="31" t="s">
        <v>19</v>
      </c>
      <c r="B312">
        <v>34.1796875</v>
      </c>
      <c r="C312">
        <v>84.509226168714434</v>
      </c>
      <c r="D312">
        <v>106.4453125</v>
      </c>
      <c r="E312">
        <v>223.6328125</v>
      </c>
    </row>
    <row r="313" spans="1:14" x14ac:dyDescent="0.25">
      <c r="A313" s="31" t="s">
        <v>26</v>
      </c>
      <c r="B313">
        <v>40.0390625</v>
      </c>
      <c r="C313">
        <v>67.056190079684171</v>
      </c>
      <c r="D313">
        <v>89.84375</v>
      </c>
      <c r="E313">
        <v>124.0234375</v>
      </c>
    </row>
    <row r="314" spans="1:14" x14ac:dyDescent="0.25">
      <c r="A314" s="31" t="s">
        <v>22</v>
      </c>
      <c r="B314">
        <v>35.15625</v>
      </c>
      <c r="C314">
        <v>88.232289923216442</v>
      </c>
      <c r="D314">
        <v>117.1875</v>
      </c>
      <c r="E314">
        <v>202.1484375</v>
      </c>
    </row>
    <row r="315" spans="1:14" x14ac:dyDescent="0.25">
      <c r="A315" s="31" t="s">
        <v>27</v>
      </c>
      <c r="B315">
        <v>63.4765625</v>
      </c>
      <c r="C315">
        <v>94.469008727638723</v>
      </c>
      <c r="D315">
        <v>118.1640625</v>
      </c>
      <c r="E315">
        <v>224.609375</v>
      </c>
    </row>
    <row r="318" spans="1:14" x14ac:dyDescent="0.25">
      <c r="A318" s="64" t="s">
        <v>94</v>
      </c>
      <c r="J318" s="64" t="s">
        <v>83</v>
      </c>
    </row>
    <row r="319" spans="1:14" x14ac:dyDescent="0.25">
      <c r="A319" s="31"/>
      <c r="B319" s="31" t="s">
        <v>89</v>
      </c>
      <c r="C319" s="31" t="s">
        <v>90</v>
      </c>
      <c r="D319" s="31" t="s">
        <v>91</v>
      </c>
      <c r="E319" s="31" t="s">
        <v>92</v>
      </c>
      <c r="J319" s="31"/>
      <c r="K319" s="31" t="s">
        <v>89</v>
      </c>
      <c r="L319" s="31" t="s">
        <v>90</v>
      </c>
      <c r="M319" s="31" t="s">
        <v>91</v>
      </c>
      <c r="N319" s="31" t="s">
        <v>92</v>
      </c>
    </row>
    <row r="320" spans="1:14" x14ac:dyDescent="0.25">
      <c r="A320" s="31" t="s">
        <v>13</v>
      </c>
      <c r="B320">
        <v>49.8046875</v>
      </c>
      <c r="C320">
        <v>53.050090347048737</v>
      </c>
      <c r="D320">
        <v>51.7578125</v>
      </c>
      <c r="E320">
        <v>175.78125</v>
      </c>
      <c r="J320" s="31" t="s">
        <v>10</v>
      </c>
      <c r="K320">
        <v>0.1</v>
      </c>
      <c r="L320">
        <v>2.213677236238631</v>
      </c>
      <c r="M320">
        <v>0.1333333333333333</v>
      </c>
      <c r="N320">
        <v>0.23333333333333331</v>
      </c>
    </row>
    <row r="321" spans="1:14" x14ac:dyDescent="0.25">
      <c r="A321" s="31" t="s">
        <v>23</v>
      </c>
      <c r="B321">
        <v>13.671875</v>
      </c>
      <c r="C321">
        <v>6.2178093776158816</v>
      </c>
      <c r="D321">
        <v>31.25</v>
      </c>
      <c r="E321">
        <v>82.03125</v>
      </c>
      <c r="J321" s="31" t="s">
        <v>93</v>
      </c>
      <c r="K321">
        <v>0.1</v>
      </c>
      <c r="L321">
        <v>1.079196577548351</v>
      </c>
      <c r="M321">
        <v>0.1333333333333333</v>
      </c>
      <c r="N321">
        <v>0.16666666666666671</v>
      </c>
    </row>
    <row r="322" spans="1:14" x14ac:dyDescent="0.25">
      <c r="A322" s="31" t="s">
        <v>16</v>
      </c>
      <c r="B322">
        <v>49.8046875</v>
      </c>
      <c r="C322">
        <v>86.961460678338398</v>
      </c>
      <c r="D322">
        <v>162.109375</v>
      </c>
      <c r="E322">
        <v>249.0234375</v>
      </c>
    </row>
    <row r="323" spans="1:14" x14ac:dyDescent="0.25">
      <c r="A323" s="31" t="s">
        <v>24</v>
      </c>
      <c r="B323">
        <v>113.28125</v>
      </c>
      <c r="C323">
        <v>120.7576921707274</v>
      </c>
      <c r="D323">
        <v>241.2109375</v>
      </c>
      <c r="E323">
        <v>343.75</v>
      </c>
    </row>
    <row r="324" spans="1:14" x14ac:dyDescent="0.25">
      <c r="A324" s="31" t="s">
        <v>19</v>
      </c>
      <c r="B324">
        <v>50.78125</v>
      </c>
      <c r="C324">
        <v>66.217670973576332</v>
      </c>
      <c r="D324">
        <v>108.3984375</v>
      </c>
      <c r="E324">
        <v>221.6796875</v>
      </c>
    </row>
    <row r="325" spans="1:14" x14ac:dyDescent="0.25">
      <c r="A325" s="31" t="s">
        <v>26</v>
      </c>
      <c r="B325">
        <v>55.6640625</v>
      </c>
      <c r="C325">
        <v>74.192346526794609</v>
      </c>
      <c r="D325">
        <v>193.359375</v>
      </c>
      <c r="E325">
        <v>324.21875</v>
      </c>
    </row>
    <row r="326" spans="1:14" x14ac:dyDescent="0.25">
      <c r="A326" s="31" t="s">
        <v>22</v>
      </c>
      <c r="B326">
        <v>41.9921875</v>
      </c>
      <c r="C326">
        <v>99.249879985300495</v>
      </c>
      <c r="D326">
        <v>206.0546875</v>
      </c>
      <c r="E326">
        <v>382.8125</v>
      </c>
    </row>
    <row r="327" spans="1:14" x14ac:dyDescent="0.25">
      <c r="A327" s="31" t="s">
        <v>27</v>
      </c>
      <c r="B327">
        <v>106.4453125</v>
      </c>
      <c r="C327">
        <v>115.87069046661161</v>
      </c>
      <c r="D327">
        <v>246.09375</v>
      </c>
      <c r="E327">
        <v>333.984375</v>
      </c>
    </row>
    <row r="330" spans="1:14" x14ac:dyDescent="0.25">
      <c r="A330" s="64" t="s">
        <v>97</v>
      </c>
      <c r="J330" s="64" t="s">
        <v>86</v>
      </c>
    </row>
    <row r="331" spans="1:14" x14ac:dyDescent="0.25">
      <c r="A331" s="31"/>
      <c r="B331" s="31" t="s">
        <v>89</v>
      </c>
      <c r="C331" s="31" t="s">
        <v>90</v>
      </c>
      <c r="D331" s="31" t="s">
        <v>91</v>
      </c>
      <c r="E331" s="31" t="s">
        <v>92</v>
      </c>
      <c r="J331" s="31"/>
      <c r="K331" s="31" t="s">
        <v>89</v>
      </c>
      <c r="L331" s="31" t="s">
        <v>90</v>
      </c>
      <c r="M331" s="31" t="s">
        <v>91</v>
      </c>
      <c r="N331" s="31" t="s">
        <v>92</v>
      </c>
    </row>
    <row r="332" spans="1:14" x14ac:dyDescent="0.25">
      <c r="A332" s="31" t="s">
        <v>13</v>
      </c>
      <c r="B332">
        <v>49.8046875</v>
      </c>
      <c r="C332">
        <v>63.357789683043272</v>
      </c>
      <c r="D332">
        <v>87.890625</v>
      </c>
      <c r="E332">
        <v>199.21875</v>
      </c>
      <c r="J332" s="31" t="s">
        <v>10</v>
      </c>
      <c r="K332">
        <v>0.1</v>
      </c>
      <c r="L332">
        <v>-3.4007350144411062</v>
      </c>
      <c r="M332">
        <v>0.5</v>
      </c>
      <c r="N332">
        <v>0.9</v>
      </c>
    </row>
    <row r="333" spans="1:14" x14ac:dyDescent="0.25">
      <c r="A333" s="31" t="s">
        <v>23</v>
      </c>
      <c r="B333">
        <v>14.6484375</v>
      </c>
      <c r="C333">
        <v>2.9380749057115829</v>
      </c>
      <c r="D333">
        <v>34.1796875</v>
      </c>
      <c r="E333">
        <v>108.3984375</v>
      </c>
      <c r="J333" s="31" t="s">
        <v>93</v>
      </c>
      <c r="K333">
        <v>0.1</v>
      </c>
      <c r="L333">
        <v>0.26756920582148319</v>
      </c>
      <c r="M333">
        <v>0.70000000000000007</v>
      </c>
      <c r="N333">
        <v>0.9</v>
      </c>
    </row>
    <row r="334" spans="1:14" x14ac:dyDescent="0.25">
      <c r="A334" s="31" t="s">
        <v>16</v>
      </c>
      <c r="B334">
        <v>83.0078125</v>
      </c>
      <c r="C334">
        <v>107.3705330551217</v>
      </c>
      <c r="D334">
        <v>143.5546875</v>
      </c>
      <c r="E334">
        <v>210.9375</v>
      </c>
    </row>
    <row r="335" spans="1:14" x14ac:dyDescent="0.25">
      <c r="A335" s="31" t="s">
        <v>24</v>
      </c>
      <c r="B335">
        <v>38.0859375</v>
      </c>
      <c r="C335">
        <v>82.984882583594953</v>
      </c>
      <c r="D335">
        <v>146.484375</v>
      </c>
      <c r="E335">
        <v>214.84375</v>
      </c>
    </row>
    <row r="336" spans="1:14" x14ac:dyDescent="0.25">
      <c r="A336" s="31" t="s">
        <v>19</v>
      </c>
      <c r="B336">
        <v>32.2265625</v>
      </c>
      <c r="C336">
        <v>62.293374074450959</v>
      </c>
      <c r="D336">
        <v>81.0546875</v>
      </c>
      <c r="E336">
        <v>114.2578125</v>
      </c>
    </row>
    <row r="337" spans="1:14" x14ac:dyDescent="0.25">
      <c r="A337" s="31" t="s">
        <v>26</v>
      </c>
      <c r="B337">
        <v>34.1796875</v>
      </c>
      <c r="C337">
        <v>57.510567284430067</v>
      </c>
      <c r="D337">
        <v>169.921875</v>
      </c>
      <c r="E337">
        <v>207.03125</v>
      </c>
    </row>
    <row r="338" spans="1:14" x14ac:dyDescent="0.25">
      <c r="A338" s="31" t="s">
        <v>22</v>
      </c>
      <c r="B338">
        <v>64.453125</v>
      </c>
      <c r="C338">
        <v>94.247481789806343</v>
      </c>
      <c r="D338">
        <v>122.0703125</v>
      </c>
      <c r="E338">
        <v>228.515625</v>
      </c>
    </row>
    <row r="339" spans="1:14" x14ac:dyDescent="0.25">
      <c r="A339" s="31" t="s">
        <v>27</v>
      </c>
      <c r="B339">
        <v>36.1328125</v>
      </c>
      <c r="C339">
        <v>103.5592831085501</v>
      </c>
      <c r="D339">
        <v>175.78125</v>
      </c>
      <c r="E339">
        <v>259.765625</v>
      </c>
    </row>
    <row r="342" spans="1:14" x14ac:dyDescent="0.25">
      <c r="A342" s="64" t="s">
        <v>80</v>
      </c>
      <c r="J342" s="64" t="s">
        <v>94</v>
      </c>
    </row>
    <row r="343" spans="1:14" x14ac:dyDescent="0.25">
      <c r="A343" s="31"/>
      <c r="B343" s="31" t="s">
        <v>89</v>
      </c>
      <c r="C343" s="31" t="s">
        <v>90</v>
      </c>
      <c r="D343" s="31" t="s">
        <v>91</v>
      </c>
      <c r="E343" s="31" t="s">
        <v>92</v>
      </c>
      <c r="J343" s="31"/>
      <c r="K343" s="31" t="s">
        <v>89</v>
      </c>
      <c r="L343" s="31" t="s">
        <v>90</v>
      </c>
      <c r="M343" s="31" t="s">
        <v>91</v>
      </c>
      <c r="N343" s="31" t="s">
        <v>92</v>
      </c>
    </row>
    <row r="344" spans="1:14" x14ac:dyDescent="0.25">
      <c r="A344" s="31" t="s">
        <v>13</v>
      </c>
      <c r="B344">
        <v>49.8046875</v>
      </c>
      <c r="C344">
        <v>58.094886560325698</v>
      </c>
      <c r="D344">
        <v>71.2890625</v>
      </c>
      <c r="E344">
        <v>188.4765625</v>
      </c>
      <c r="J344" s="31" t="s">
        <v>10</v>
      </c>
      <c r="K344">
        <v>0.1</v>
      </c>
      <c r="L344">
        <v>-1.431346721258131</v>
      </c>
      <c r="M344">
        <v>0.4</v>
      </c>
      <c r="N344">
        <v>0.5</v>
      </c>
    </row>
    <row r="345" spans="1:14" x14ac:dyDescent="0.25">
      <c r="A345" s="31" t="s">
        <v>23</v>
      </c>
      <c r="B345">
        <v>13.671875</v>
      </c>
      <c r="C345">
        <v>54.813972769398383</v>
      </c>
      <c r="D345">
        <v>34.1796875</v>
      </c>
      <c r="E345">
        <v>332.03125</v>
      </c>
      <c r="J345" s="31" t="s">
        <v>93</v>
      </c>
      <c r="K345">
        <v>0.1</v>
      </c>
      <c r="L345">
        <v>1.5142244930010429</v>
      </c>
      <c r="M345">
        <v>0.16666666666666671</v>
      </c>
      <c r="N345">
        <v>0.46666666666666667</v>
      </c>
    </row>
    <row r="346" spans="1:14" x14ac:dyDescent="0.25">
      <c r="A346" s="31" t="s">
        <v>16</v>
      </c>
      <c r="B346">
        <v>49.8046875</v>
      </c>
      <c r="C346">
        <v>98.014378114393637</v>
      </c>
      <c r="D346">
        <v>168.9453125</v>
      </c>
      <c r="E346">
        <v>241.2109375</v>
      </c>
    </row>
    <row r="347" spans="1:14" x14ac:dyDescent="0.25">
      <c r="A347" s="31" t="s">
        <v>24</v>
      </c>
      <c r="B347">
        <v>39.0625</v>
      </c>
      <c r="C347">
        <v>101.386728838168</v>
      </c>
      <c r="D347">
        <v>180.6640625</v>
      </c>
      <c r="E347">
        <v>279.296875</v>
      </c>
    </row>
    <row r="348" spans="1:14" x14ac:dyDescent="0.25">
      <c r="A348" s="31" t="s">
        <v>19</v>
      </c>
      <c r="B348">
        <v>55.6640625</v>
      </c>
      <c r="C348">
        <v>66.11866140263102</v>
      </c>
      <c r="D348">
        <v>94.7265625</v>
      </c>
      <c r="E348">
        <v>150.390625</v>
      </c>
    </row>
    <row r="349" spans="1:14" x14ac:dyDescent="0.25">
      <c r="A349" s="31" t="s">
        <v>26</v>
      </c>
      <c r="B349">
        <v>40.0390625</v>
      </c>
      <c r="C349">
        <v>94.423580416475346</v>
      </c>
      <c r="D349">
        <v>206.0546875</v>
      </c>
      <c r="E349">
        <v>385.7421875</v>
      </c>
    </row>
    <row r="350" spans="1:14" x14ac:dyDescent="0.25">
      <c r="A350" s="31" t="s">
        <v>22</v>
      </c>
      <c r="B350">
        <v>43.9453125</v>
      </c>
      <c r="C350">
        <v>100.4629586306082</v>
      </c>
      <c r="D350">
        <v>158.203125</v>
      </c>
      <c r="E350">
        <v>258.7890625</v>
      </c>
    </row>
    <row r="351" spans="1:14" x14ac:dyDescent="0.25">
      <c r="A351" s="31" t="s">
        <v>27</v>
      </c>
      <c r="B351">
        <v>45.8984375</v>
      </c>
      <c r="C351">
        <v>110.1899169294468</v>
      </c>
      <c r="D351">
        <v>194.3359375</v>
      </c>
      <c r="E351">
        <v>308.59375</v>
      </c>
    </row>
    <row r="354" spans="1:14" x14ac:dyDescent="0.25">
      <c r="A354" s="64" t="s">
        <v>86</v>
      </c>
      <c r="J354" s="64" t="s">
        <v>97</v>
      </c>
    </row>
    <row r="355" spans="1:14" x14ac:dyDescent="0.25">
      <c r="A355" s="31"/>
      <c r="B355" s="31" t="s">
        <v>89</v>
      </c>
      <c r="C355" s="31" t="s">
        <v>90</v>
      </c>
      <c r="D355" s="31" t="s">
        <v>91</v>
      </c>
      <c r="E355" s="31" t="s">
        <v>92</v>
      </c>
      <c r="J355" s="31"/>
      <c r="K355" s="31" t="s">
        <v>89</v>
      </c>
      <c r="L355" s="31" t="s">
        <v>90</v>
      </c>
      <c r="M355" s="31" t="s">
        <v>91</v>
      </c>
      <c r="N355" s="31" t="s">
        <v>92</v>
      </c>
    </row>
    <row r="356" spans="1:14" x14ac:dyDescent="0.25">
      <c r="A356" s="31" t="s">
        <v>13</v>
      </c>
      <c r="B356">
        <v>19.53125</v>
      </c>
      <c r="C356">
        <v>78.36226927050015</v>
      </c>
      <c r="D356">
        <v>75.1953125</v>
      </c>
      <c r="E356">
        <v>193.359375</v>
      </c>
      <c r="J356" s="31" t="s">
        <v>10</v>
      </c>
      <c r="K356">
        <v>0.16666666666666671</v>
      </c>
      <c r="L356">
        <v>0.45817406641483988</v>
      </c>
      <c r="M356">
        <v>0.5</v>
      </c>
      <c r="N356">
        <v>0.83333333333333326</v>
      </c>
    </row>
    <row r="357" spans="1:14" x14ac:dyDescent="0.25">
      <c r="A357" s="31" t="s">
        <v>23</v>
      </c>
      <c r="B357">
        <v>20.5078125</v>
      </c>
      <c r="C357">
        <v>49.37134556847672</v>
      </c>
      <c r="D357">
        <v>33.203125</v>
      </c>
      <c r="E357">
        <v>222.65625</v>
      </c>
      <c r="J357" s="31" t="s">
        <v>93</v>
      </c>
      <c r="K357">
        <v>0.16666666666666671</v>
      </c>
      <c r="L357">
        <v>0.40756298417789399</v>
      </c>
      <c r="M357">
        <v>0.33333333333333331</v>
      </c>
      <c r="N357">
        <v>0.66666666666666663</v>
      </c>
    </row>
    <row r="358" spans="1:14" x14ac:dyDescent="0.25">
      <c r="A358" s="31" t="s">
        <v>16</v>
      </c>
      <c r="B358">
        <v>41.015625</v>
      </c>
      <c r="C358">
        <v>87.555487204607672</v>
      </c>
      <c r="D358">
        <v>120.1171875</v>
      </c>
      <c r="E358">
        <v>206.0546875</v>
      </c>
    </row>
    <row r="359" spans="1:14" x14ac:dyDescent="0.25">
      <c r="A359" s="31" t="s">
        <v>24</v>
      </c>
      <c r="B359">
        <v>40.0390625</v>
      </c>
      <c r="C359">
        <v>129.58254716955719</v>
      </c>
      <c r="D359">
        <v>192.3828125</v>
      </c>
      <c r="E359">
        <v>330.078125</v>
      </c>
    </row>
    <row r="360" spans="1:14" x14ac:dyDescent="0.25">
      <c r="A360" s="31" t="s">
        <v>19</v>
      </c>
      <c r="B360">
        <v>45.8984375</v>
      </c>
      <c r="C360">
        <v>76.749751685532118</v>
      </c>
      <c r="D360">
        <v>110.3515625</v>
      </c>
      <c r="E360">
        <v>171.875</v>
      </c>
    </row>
    <row r="361" spans="1:14" x14ac:dyDescent="0.25">
      <c r="A361" s="31" t="s">
        <v>26</v>
      </c>
      <c r="B361">
        <v>36.1328125</v>
      </c>
      <c r="C361">
        <v>77.506915912055547</v>
      </c>
      <c r="D361">
        <v>103.515625</v>
      </c>
      <c r="E361">
        <v>204.1015625</v>
      </c>
    </row>
    <row r="362" spans="1:14" x14ac:dyDescent="0.25">
      <c r="A362" s="31" t="s">
        <v>22</v>
      </c>
      <c r="B362">
        <v>14.6484375</v>
      </c>
      <c r="C362">
        <v>79.656851103832068</v>
      </c>
      <c r="D362">
        <v>110.3515625</v>
      </c>
      <c r="E362">
        <v>211.9140625</v>
      </c>
    </row>
    <row r="363" spans="1:14" x14ac:dyDescent="0.25">
      <c r="A363" s="31" t="s">
        <v>27</v>
      </c>
      <c r="B363">
        <v>68.359375</v>
      </c>
      <c r="C363">
        <v>92.0285876209078</v>
      </c>
      <c r="D363">
        <v>111.328125</v>
      </c>
      <c r="E363">
        <v>218.75</v>
      </c>
    </row>
    <row r="390" spans="1:5" x14ac:dyDescent="0.25">
      <c r="A390" s="64" t="s">
        <v>160</v>
      </c>
    </row>
    <row r="391" spans="1:5" x14ac:dyDescent="0.25">
      <c r="A391" s="31"/>
      <c r="B391" s="31" t="s">
        <v>89</v>
      </c>
      <c r="C391" s="31" t="s">
        <v>90</v>
      </c>
      <c r="D391" s="31" t="s">
        <v>91</v>
      </c>
      <c r="E391" s="31" t="s">
        <v>92</v>
      </c>
    </row>
    <row r="392" spans="1:5" x14ac:dyDescent="0.25">
      <c r="A392" s="31" t="s">
        <v>13</v>
      </c>
      <c r="B392">
        <v>0.9765625</v>
      </c>
      <c r="C392">
        <v>2.8027018247808382</v>
      </c>
      <c r="D392">
        <v>4.8828125</v>
      </c>
      <c r="E392">
        <v>6.8359375</v>
      </c>
    </row>
    <row r="393" spans="1:5" x14ac:dyDescent="0.25">
      <c r="A393" s="31" t="s">
        <v>23</v>
      </c>
      <c r="B393">
        <v>0.9765625</v>
      </c>
      <c r="C393">
        <v>3.1122462869631011</v>
      </c>
      <c r="D393">
        <v>5.859375</v>
      </c>
      <c r="E393">
        <v>6.8359375</v>
      </c>
    </row>
    <row r="394" spans="1:5" x14ac:dyDescent="0.25">
      <c r="A394" s="31" t="s">
        <v>16</v>
      </c>
      <c r="B394">
        <v>0.9765625</v>
      </c>
      <c r="C394">
        <v>3.3774989121264349</v>
      </c>
      <c r="D394">
        <v>5.859375</v>
      </c>
      <c r="E394">
        <v>7.8125</v>
      </c>
    </row>
    <row r="395" spans="1:5" x14ac:dyDescent="0.25">
      <c r="A395" s="31" t="s">
        <v>24</v>
      </c>
      <c r="B395">
        <v>0.9765625</v>
      </c>
      <c r="C395">
        <v>4.0254649235802278</v>
      </c>
      <c r="D395">
        <v>5.859375</v>
      </c>
      <c r="E395">
        <v>7.8125</v>
      </c>
    </row>
    <row r="396" spans="1:5" x14ac:dyDescent="0.25">
      <c r="A396" s="31" t="s">
        <v>19</v>
      </c>
      <c r="B396">
        <v>0.9765625</v>
      </c>
      <c r="C396">
        <v>7.208068909563929</v>
      </c>
      <c r="D396">
        <v>6.8359375</v>
      </c>
      <c r="E396">
        <v>8.7890625</v>
      </c>
    </row>
    <row r="397" spans="1:5" x14ac:dyDescent="0.25">
      <c r="A397" s="31" t="s">
        <v>26</v>
      </c>
      <c r="B397">
        <v>2.9296875</v>
      </c>
      <c r="C397">
        <v>8.5219333745143384</v>
      </c>
      <c r="D397">
        <v>6.8359375</v>
      </c>
      <c r="E397">
        <v>8.7890625</v>
      </c>
    </row>
    <row r="398" spans="1:5" x14ac:dyDescent="0.25">
      <c r="A398" s="31" t="s">
        <v>22</v>
      </c>
      <c r="B398">
        <v>1.953125</v>
      </c>
      <c r="C398">
        <v>4.6072287309583508</v>
      </c>
      <c r="D398">
        <v>5.859375</v>
      </c>
      <c r="E398">
        <v>7.8125</v>
      </c>
    </row>
    <row r="399" spans="1:5" x14ac:dyDescent="0.25">
      <c r="A399" s="31" t="s">
        <v>27</v>
      </c>
      <c r="B399">
        <v>0.9765625</v>
      </c>
      <c r="C399">
        <v>5.3429801836016502</v>
      </c>
      <c r="D399">
        <v>6.8359375</v>
      </c>
      <c r="E399">
        <v>8.7890625</v>
      </c>
    </row>
    <row r="407" spans="1:20" x14ac:dyDescent="0.25">
      <c r="A407" s="64" t="s">
        <v>112</v>
      </c>
      <c r="L407" s="64" t="s">
        <v>113</v>
      </c>
    </row>
    <row r="408" spans="1:20" x14ac:dyDescent="0.25">
      <c r="A408" s="57"/>
      <c r="B408" s="74" t="s">
        <v>10</v>
      </c>
      <c r="C408" s="72"/>
      <c r="D408" s="74" t="s">
        <v>93</v>
      </c>
      <c r="E408" s="72"/>
      <c r="G408" s="57"/>
      <c r="H408" s="57" t="s">
        <v>114</v>
      </c>
      <c r="L408" s="58"/>
      <c r="M408" s="58" t="s">
        <v>115</v>
      </c>
      <c r="N408" s="58" t="s">
        <v>116</v>
      </c>
      <c r="O408" s="58" t="s">
        <v>117</v>
      </c>
      <c r="P408" s="58" t="s">
        <v>118</v>
      </c>
      <c r="Q408" s="58" t="s">
        <v>119</v>
      </c>
      <c r="R408" s="58" t="s">
        <v>120</v>
      </c>
      <c r="S408" s="58" t="s">
        <v>121</v>
      </c>
      <c r="T408" s="58" t="s">
        <v>122</v>
      </c>
    </row>
    <row r="409" spans="1:20" x14ac:dyDescent="0.25">
      <c r="A409" s="57"/>
      <c r="B409" s="57" t="s">
        <v>123</v>
      </c>
      <c r="C409" s="57" t="s">
        <v>124</v>
      </c>
      <c r="D409" s="57" t="s">
        <v>123</v>
      </c>
      <c r="E409" s="57" t="s">
        <v>124</v>
      </c>
      <c r="G409" s="57" t="s">
        <v>125</v>
      </c>
      <c r="H409">
        <v>3058.7916295946029</v>
      </c>
      <c r="L409" s="58" t="s">
        <v>125</v>
      </c>
      <c r="M409">
        <v>1</v>
      </c>
      <c r="N409">
        <v>0.85988757829505624</v>
      </c>
      <c r="O409">
        <v>1</v>
      </c>
      <c r="P409">
        <v>0.99999999999999989</v>
      </c>
      <c r="Q409">
        <v>1</v>
      </c>
      <c r="R409">
        <v>1</v>
      </c>
      <c r="S409">
        <v>1</v>
      </c>
      <c r="T409">
        <v>1</v>
      </c>
    </row>
    <row r="410" spans="1:20" x14ac:dyDescent="0.25">
      <c r="A410" s="57" t="s">
        <v>125</v>
      </c>
      <c r="B410">
        <v>20.70866524762117</v>
      </c>
      <c r="C410">
        <v>3.667593008801731</v>
      </c>
      <c r="D410">
        <v>22.590769213045849</v>
      </c>
      <c r="E410">
        <v>-3.4031654961223881</v>
      </c>
      <c r="G410" s="57" t="s">
        <v>126</v>
      </c>
      <c r="H410">
        <v>367.81349570548991</v>
      </c>
      <c r="L410" s="58" t="s">
        <v>126</v>
      </c>
      <c r="M410">
        <v>0.74339901200411018</v>
      </c>
      <c r="N410">
        <v>1</v>
      </c>
      <c r="O410">
        <v>0.88951080486266332</v>
      </c>
      <c r="P410">
        <v>0.82388005494548522</v>
      </c>
      <c r="Q410">
        <v>0.61784708600167859</v>
      </c>
      <c r="R410">
        <v>0.98261821466279853</v>
      </c>
      <c r="S410">
        <v>0.75946668919175353</v>
      </c>
      <c r="T410">
        <v>0.8978146759423572</v>
      </c>
    </row>
    <row r="411" spans="1:20" x14ac:dyDescent="0.25">
      <c r="A411" s="57" t="s">
        <v>126</v>
      </c>
      <c r="B411">
        <v>5.5399884706351807</v>
      </c>
      <c r="C411">
        <v>-0.10892648903296789</v>
      </c>
      <c r="D411">
        <v>9.8438967922964675</v>
      </c>
      <c r="E411">
        <v>8.7409749730176358</v>
      </c>
      <c r="G411" s="57" t="s">
        <v>127</v>
      </c>
      <c r="H411">
        <v>121.4121041642906</v>
      </c>
      <c r="L411" s="58" t="s">
        <v>127</v>
      </c>
      <c r="M411">
        <v>0.70293194068814568</v>
      </c>
      <c r="N411">
        <v>0.95498584017147825</v>
      </c>
      <c r="O411">
        <v>0.85686637123172471</v>
      </c>
      <c r="P411">
        <v>0.64359744085713155</v>
      </c>
      <c r="Q411">
        <v>0.49466302443526788</v>
      </c>
      <c r="R411">
        <v>0.7301740922862644</v>
      </c>
      <c r="S411">
        <v>0.71744002603272383</v>
      </c>
      <c r="T411">
        <v>0.57426061183736743</v>
      </c>
    </row>
    <row r="412" spans="1:20" x14ac:dyDescent="0.25">
      <c r="A412" s="57" t="s">
        <v>127</v>
      </c>
      <c r="B412">
        <v>4.375678370534434</v>
      </c>
      <c r="C412">
        <v>-1.9498499187275751</v>
      </c>
      <c r="D412">
        <v>3.681892226860275</v>
      </c>
      <c r="E412">
        <v>-0.46288765225036688</v>
      </c>
      <c r="G412" s="57" t="s">
        <v>128</v>
      </c>
      <c r="H412">
        <v>183.05746176637129</v>
      </c>
      <c r="L412" s="58" t="s">
        <v>128</v>
      </c>
      <c r="M412">
        <v>0.74968311481058869</v>
      </c>
      <c r="N412">
        <v>0.99920420973094204</v>
      </c>
      <c r="O412">
        <v>0.71143912359247252</v>
      </c>
      <c r="P412">
        <v>0.71796182677837839</v>
      </c>
      <c r="Q412">
        <v>0.54091002320801573</v>
      </c>
      <c r="R412">
        <v>0.74372771353720002</v>
      </c>
      <c r="S412">
        <v>0.71255894831504552</v>
      </c>
      <c r="T412">
        <v>0.68937334741962986</v>
      </c>
    </row>
    <row r="413" spans="1:20" x14ac:dyDescent="0.25">
      <c r="A413" s="57" t="s">
        <v>128</v>
      </c>
      <c r="B413">
        <v>3.9454467983391548</v>
      </c>
      <c r="C413">
        <v>-0.77236178968107272</v>
      </c>
      <c r="D413">
        <v>3.628209360389183</v>
      </c>
      <c r="E413">
        <v>-0.1076329331979399</v>
      </c>
      <c r="G413" s="57" t="s">
        <v>129</v>
      </c>
      <c r="H413">
        <v>157.45478617190949</v>
      </c>
      <c r="L413" s="58" t="s">
        <v>129</v>
      </c>
      <c r="M413">
        <v>0.75869075087501558</v>
      </c>
      <c r="N413">
        <v>0.97132718465805645</v>
      </c>
      <c r="O413">
        <v>0.81861357306385296</v>
      </c>
      <c r="P413">
        <v>0.75996738806323916</v>
      </c>
      <c r="Q413">
        <v>0.52471078456074993</v>
      </c>
      <c r="R413">
        <v>0.76003267130574192</v>
      </c>
      <c r="S413">
        <v>0.63251050215307747</v>
      </c>
      <c r="T413">
        <v>0.76128242739157748</v>
      </c>
    </row>
    <row r="414" spans="1:20" x14ac:dyDescent="0.25">
      <c r="A414" s="57" t="s">
        <v>129</v>
      </c>
      <c r="B414">
        <v>3.508528716219228</v>
      </c>
      <c r="C414">
        <v>0.88142975143452895</v>
      </c>
      <c r="D414">
        <v>5.4931476894090148</v>
      </c>
      <c r="E414">
        <v>-2.9432404835025401</v>
      </c>
      <c r="G414" s="57" t="s">
        <v>130</v>
      </c>
      <c r="H414">
        <v>64.643191849453302</v>
      </c>
      <c r="L414" s="58" t="s">
        <v>130</v>
      </c>
      <c r="M414">
        <v>0.78060755291484984</v>
      </c>
      <c r="N414">
        <v>0.98393738256911789</v>
      </c>
      <c r="O414">
        <v>0.65310603291985403</v>
      </c>
      <c r="P414">
        <v>0.59720366846704886</v>
      </c>
      <c r="Q414">
        <v>0.56002750020850922</v>
      </c>
      <c r="R414">
        <v>0.66768236790976798</v>
      </c>
      <c r="S414">
        <v>0.63647266478607933</v>
      </c>
      <c r="T414">
        <v>0.57828324854404711</v>
      </c>
    </row>
    <row r="415" spans="1:20" x14ac:dyDescent="0.25">
      <c r="A415" s="57" t="s">
        <v>130</v>
      </c>
      <c r="B415">
        <v>2.5868815073734241</v>
      </c>
      <c r="C415">
        <v>-0.9565333753697205</v>
      </c>
      <c r="D415">
        <v>3.1041110444119</v>
      </c>
      <c r="E415">
        <v>4.3660859950182767</v>
      </c>
      <c r="G415" s="57" t="s">
        <v>131</v>
      </c>
      <c r="H415">
        <v>112.86136981914569</v>
      </c>
      <c r="L415" s="58" t="s">
        <v>131</v>
      </c>
      <c r="M415">
        <v>0.72711626483242586</v>
      </c>
      <c r="N415">
        <v>0.92047564962037132</v>
      </c>
      <c r="O415">
        <v>0.69556757713354844</v>
      </c>
      <c r="P415">
        <v>0.84171884191002766</v>
      </c>
      <c r="Q415">
        <v>0.48366702012042889</v>
      </c>
      <c r="R415">
        <v>0.83895435293518572</v>
      </c>
      <c r="S415">
        <v>0.70624811663660414</v>
      </c>
      <c r="T415">
        <v>0.78341859333255559</v>
      </c>
    </row>
    <row r="416" spans="1:20" x14ac:dyDescent="0.25">
      <c r="A416" s="57" t="s">
        <v>131</v>
      </c>
      <c r="B416">
        <v>2.7999987868445531</v>
      </c>
      <c r="C416">
        <v>0.73224126541971013</v>
      </c>
      <c r="D416">
        <v>3.6310354115670278</v>
      </c>
      <c r="E416">
        <v>-3.8180205542910279</v>
      </c>
      <c r="G416" s="57" t="s">
        <v>132</v>
      </c>
      <c r="H416">
        <v>138.61896808616899</v>
      </c>
      <c r="L416" s="58" t="s">
        <v>132</v>
      </c>
      <c r="M416">
        <v>0.79356698052719055</v>
      </c>
      <c r="N416">
        <v>0.98492717272602426</v>
      </c>
      <c r="O416">
        <v>0.66349683572562301</v>
      </c>
      <c r="P416">
        <v>0.75530689987438293</v>
      </c>
      <c r="Q416">
        <v>0.52435199896648188</v>
      </c>
      <c r="R416">
        <v>0.86721976720035721</v>
      </c>
      <c r="S416">
        <v>0.70490388588959529</v>
      </c>
      <c r="T416">
        <v>0.71121740956826296</v>
      </c>
    </row>
    <row r="417" spans="1:20" x14ac:dyDescent="0.25">
      <c r="A417" s="57" t="s">
        <v>132</v>
      </c>
      <c r="B417">
        <v>3.7145566723351271</v>
      </c>
      <c r="C417">
        <v>1.728118607245883</v>
      </c>
      <c r="D417">
        <v>4.4266618796307249</v>
      </c>
      <c r="E417">
        <v>-2.172004834324508</v>
      </c>
      <c r="G417" s="57" t="s">
        <v>133</v>
      </c>
      <c r="H417">
        <v>198.7323452065578</v>
      </c>
      <c r="L417" s="58" t="s">
        <v>133</v>
      </c>
      <c r="M417">
        <v>0.7882621003528103</v>
      </c>
      <c r="N417">
        <v>0.98034206041911309</v>
      </c>
      <c r="O417">
        <v>0.88776609786521343</v>
      </c>
      <c r="P417">
        <v>0.85900227671268037</v>
      </c>
      <c r="Q417">
        <v>0.61577301212768798</v>
      </c>
      <c r="R417">
        <v>0.82307162643886744</v>
      </c>
      <c r="S417">
        <v>0.71993651578514184</v>
      </c>
      <c r="T417">
        <v>0.80698773930288481</v>
      </c>
    </row>
    <row r="418" spans="1:20" x14ac:dyDescent="0.25">
      <c r="A418" s="57" t="s">
        <v>133</v>
      </c>
      <c r="B418">
        <v>4.7435964670506543</v>
      </c>
      <c r="C418">
        <v>-2.541380714040915</v>
      </c>
      <c r="D418">
        <v>6.5703583683139613</v>
      </c>
      <c r="E418">
        <v>3.9385663301271472</v>
      </c>
      <c r="G418" s="57" t="s">
        <v>134</v>
      </c>
      <c r="H418">
        <v>121.2254966780982</v>
      </c>
      <c r="L418" s="58" t="s">
        <v>134</v>
      </c>
      <c r="M418">
        <v>0.81849478358756378</v>
      </c>
      <c r="N418">
        <v>0.96523058379235815</v>
      </c>
      <c r="O418">
        <v>0.73643808696923962</v>
      </c>
      <c r="P418">
        <v>0.56765381149279459</v>
      </c>
      <c r="Q418">
        <v>0.50982337859713889</v>
      </c>
      <c r="R418">
        <v>0.79328420762063145</v>
      </c>
      <c r="S418">
        <v>0.62775449881870238</v>
      </c>
      <c r="T418">
        <v>0.52832988326371411</v>
      </c>
    </row>
    <row r="419" spans="1:20" x14ac:dyDescent="0.25">
      <c r="A419" s="57" t="s">
        <v>134</v>
      </c>
      <c r="B419">
        <v>3.894752748552111</v>
      </c>
      <c r="C419">
        <v>6.0330843770993337</v>
      </c>
      <c r="D419">
        <v>6.0892097984661264</v>
      </c>
      <c r="E419">
        <v>-8.2489477827162592</v>
      </c>
      <c r="G419" s="57" t="s">
        <v>135</v>
      </c>
      <c r="H419">
        <v>142.0208613854104</v>
      </c>
      <c r="L419" s="58" t="s">
        <v>135</v>
      </c>
      <c r="M419">
        <v>0.7645306686136274</v>
      </c>
      <c r="N419">
        <v>0.93635981359076803</v>
      </c>
      <c r="O419">
        <v>0.69727005625771954</v>
      </c>
      <c r="P419">
        <v>0.64744652931658953</v>
      </c>
      <c r="Q419">
        <v>0.4792706313827606</v>
      </c>
      <c r="R419">
        <v>0.69109166705992797</v>
      </c>
      <c r="S419">
        <v>0.66298565211281701</v>
      </c>
      <c r="T419">
        <v>0.54899739388429725</v>
      </c>
    </row>
    <row r="420" spans="1:20" x14ac:dyDescent="0.25">
      <c r="A420" s="57" t="s">
        <v>135</v>
      </c>
      <c r="B420">
        <v>4.7689842169424423</v>
      </c>
      <c r="C420">
        <v>-0.38202216265832761</v>
      </c>
      <c r="D420">
        <v>5.7241664284775764</v>
      </c>
      <c r="E420">
        <v>1.912555615947902</v>
      </c>
      <c r="G420" s="57" t="s">
        <v>136</v>
      </c>
      <c r="H420">
        <v>98.703994416269367</v>
      </c>
      <c r="L420" s="58" t="s">
        <v>136</v>
      </c>
      <c r="M420">
        <v>0.73799155137367012</v>
      </c>
      <c r="N420">
        <v>0.987688817781193</v>
      </c>
      <c r="O420">
        <v>0.73881322911478375</v>
      </c>
      <c r="P420">
        <v>0.60059760468204526</v>
      </c>
      <c r="Q420">
        <v>0.56788083896762565</v>
      </c>
      <c r="R420">
        <v>0.68709698337099456</v>
      </c>
      <c r="S420">
        <v>0.80381186961114226</v>
      </c>
      <c r="T420">
        <v>0.6196124399560905</v>
      </c>
    </row>
    <row r="421" spans="1:20" x14ac:dyDescent="0.25">
      <c r="A421" s="57" t="s">
        <v>136</v>
      </c>
      <c r="B421">
        <v>4.1817372173631009</v>
      </c>
      <c r="C421">
        <v>-2.6254905051507769</v>
      </c>
      <c r="D421">
        <v>3.6521830656661818</v>
      </c>
      <c r="E421">
        <v>4.4835435780884572</v>
      </c>
    </row>
    <row r="430" spans="1:20" x14ac:dyDescent="0.25">
      <c r="A430" s="64" t="s">
        <v>137</v>
      </c>
      <c r="L430" s="64" t="s">
        <v>138</v>
      </c>
    </row>
    <row r="431" spans="1:20" x14ac:dyDescent="0.25">
      <c r="A431" s="57"/>
      <c r="B431" s="74" t="s">
        <v>10</v>
      </c>
      <c r="C431" s="72"/>
      <c r="D431" s="74" t="s">
        <v>93</v>
      </c>
      <c r="E431" s="72"/>
      <c r="G431" s="57"/>
      <c r="H431" s="57" t="s">
        <v>114</v>
      </c>
      <c r="L431" s="58"/>
      <c r="M431" s="58" t="s">
        <v>115</v>
      </c>
      <c r="N431" s="58" t="s">
        <v>116</v>
      </c>
      <c r="O431" s="58" t="s">
        <v>117</v>
      </c>
      <c r="P431" s="58" t="s">
        <v>118</v>
      </c>
      <c r="Q431" s="58" t="s">
        <v>119</v>
      </c>
      <c r="R431" s="58" t="s">
        <v>120</v>
      </c>
      <c r="S431" s="58" t="s">
        <v>121</v>
      </c>
      <c r="T431" s="58" t="s">
        <v>122</v>
      </c>
    </row>
    <row r="432" spans="1:20" x14ac:dyDescent="0.25">
      <c r="A432" s="57"/>
      <c r="B432" s="57" t="s">
        <v>123</v>
      </c>
      <c r="C432" s="57" t="s">
        <v>124</v>
      </c>
      <c r="D432" s="57" t="s">
        <v>123</v>
      </c>
      <c r="E432" s="57" t="s">
        <v>124</v>
      </c>
      <c r="G432" s="57" t="s">
        <v>125</v>
      </c>
      <c r="H432">
        <v>24.82185055010109</v>
      </c>
      <c r="L432" s="58" t="s">
        <v>139</v>
      </c>
      <c r="M432">
        <v>0.99999999999999989</v>
      </c>
      <c r="N432">
        <v>1</v>
      </c>
      <c r="O432">
        <v>0.9610703452491518</v>
      </c>
      <c r="P432">
        <v>0.31255438840700539</v>
      </c>
      <c r="Q432">
        <v>1</v>
      </c>
      <c r="R432">
        <v>0.98824001012990714</v>
      </c>
      <c r="S432">
        <v>1</v>
      </c>
      <c r="T432">
        <v>0.78494047333566397</v>
      </c>
    </row>
    <row r="433" spans="1:20" x14ac:dyDescent="0.25">
      <c r="A433" s="57" t="s">
        <v>125</v>
      </c>
      <c r="B433">
        <v>1.7085470384817241</v>
      </c>
      <c r="C433">
        <v>1.961559894070352</v>
      </c>
      <c r="D433">
        <v>3.521577933949009</v>
      </c>
      <c r="E433">
        <v>-4.6788317844831528</v>
      </c>
      <c r="G433" s="57" t="s">
        <v>126</v>
      </c>
      <c r="H433">
        <v>9.5292863081813941</v>
      </c>
      <c r="L433" s="58" t="s">
        <v>140</v>
      </c>
      <c r="M433">
        <v>0.6445277966461137</v>
      </c>
      <c r="N433">
        <v>0.64901927021035744</v>
      </c>
      <c r="O433">
        <v>0.90050454333653485</v>
      </c>
      <c r="P433">
        <v>0.52653265140701222</v>
      </c>
      <c r="Q433">
        <v>0.55822312393285412</v>
      </c>
      <c r="R433">
        <v>1</v>
      </c>
      <c r="S433">
        <v>0.48619640508918788</v>
      </c>
      <c r="T433">
        <v>1</v>
      </c>
    </row>
    <row r="434" spans="1:20" x14ac:dyDescent="0.25">
      <c r="A434" s="57" t="s">
        <v>126</v>
      </c>
      <c r="B434">
        <v>0.88513451625184414</v>
      </c>
      <c r="C434">
        <v>-0.8877867442975268</v>
      </c>
      <c r="D434">
        <v>1.1704354401989621</v>
      </c>
      <c r="E434">
        <v>1.4992622711966921</v>
      </c>
      <c r="G434" s="57" t="s">
        <v>127</v>
      </c>
      <c r="H434">
        <v>59.821949596608981</v>
      </c>
      <c r="L434" s="58" t="s">
        <v>141</v>
      </c>
      <c r="M434">
        <v>0.68654532137044644</v>
      </c>
      <c r="N434">
        <v>0.77338134547818504</v>
      </c>
      <c r="O434">
        <v>0.82526411071991401</v>
      </c>
      <c r="P434">
        <v>0.39613492147233648</v>
      </c>
      <c r="Q434">
        <v>0.39448537799455158</v>
      </c>
      <c r="R434">
        <v>0.67589082272278944</v>
      </c>
      <c r="S434">
        <v>0.30428571846793001</v>
      </c>
      <c r="T434">
        <v>0.18256503231769211</v>
      </c>
    </row>
    <row r="435" spans="1:20" x14ac:dyDescent="0.25">
      <c r="A435" s="57" t="s">
        <v>127</v>
      </c>
      <c r="B435">
        <v>4.3370867924298766</v>
      </c>
      <c r="C435">
        <v>-5.2937591065263474</v>
      </c>
      <c r="D435">
        <v>8.6889187426272709</v>
      </c>
      <c r="E435">
        <v>9.8839380389260452</v>
      </c>
      <c r="G435" s="57" t="s">
        <v>128</v>
      </c>
      <c r="H435">
        <v>34.866134728214412</v>
      </c>
      <c r="L435" s="58" t="s">
        <v>142</v>
      </c>
      <c r="M435">
        <v>0.63131641917277093</v>
      </c>
      <c r="N435">
        <v>0.68042049069045585</v>
      </c>
      <c r="O435">
        <v>0.90508008290892095</v>
      </c>
      <c r="P435">
        <v>0.39454175889675258</v>
      </c>
      <c r="Q435">
        <v>0.34677558221691002</v>
      </c>
      <c r="R435">
        <v>0.6882449635601906</v>
      </c>
      <c r="S435">
        <v>0.2785772028926437</v>
      </c>
      <c r="T435">
        <v>0.19447327090145239</v>
      </c>
    </row>
    <row r="436" spans="1:20" x14ac:dyDescent="0.25">
      <c r="A436" s="57" t="s">
        <v>128</v>
      </c>
      <c r="B436">
        <v>2.433373907417772</v>
      </c>
      <c r="C436">
        <v>2.1487715109142571</v>
      </c>
      <c r="D436">
        <v>3.5706067279101972</v>
      </c>
      <c r="E436">
        <v>-2.3274676206243088</v>
      </c>
      <c r="G436" s="57" t="s">
        <v>129</v>
      </c>
      <c r="H436">
        <v>20.791275569469029</v>
      </c>
      <c r="L436" s="58" t="s">
        <v>143</v>
      </c>
      <c r="M436">
        <v>0.69962412209207103</v>
      </c>
      <c r="N436">
        <v>0.77900588962087203</v>
      </c>
      <c r="O436">
        <v>0.78922601268564474</v>
      </c>
      <c r="P436">
        <v>0.76200914598821656</v>
      </c>
      <c r="Q436">
        <v>0.32720000130699012</v>
      </c>
      <c r="R436">
        <v>0.66193090609313654</v>
      </c>
      <c r="S436">
        <v>0.42419306336984269</v>
      </c>
      <c r="T436">
        <v>0.23128318338293061</v>
      </c>
    </row>
    <row r="437" spans="1:20" x14ac:dyDescent="0.25">
      <c r="A437" s="57" t="s">
        <v>129</v>
      </c>
      <c r="B437">
        <v>1.8723591061956291</v>
      </c>
      <c r="C437">
        <v>2.2783116664887011</v>
      </c>
      <c r="D437">
        <v>2.6505036800540691</v>
      </c>
      <c r="E437">
        <v>-2.9375397110726378</v>
      </c>
      <c r="G437" s="57" t="s">
        <v>130</v>
      </c>
      <c r="H437">
        <v>9.3604612199829198</v>
      </c>
      <c r="L437" s="58" t="s">
        <v>144</v>
      </c>
      <c r="M437">
        <v>0.72093900989241788</v>
      </c>
      <c r="N437">
        <v>0.6605993459969709</v>
      </c>
      <c r="O437">
        <v>0.91491083633551129</v>
      </c>
      <c r="P437">
        <v>0.75928108277248318</v>
      </c>
      <c r="Q437">
        <v>0.70597242077957634</v>
      </c>
      <c r="R437">
        <v>0.76315401141611472</v>
      </c>
      <c r="S437">
        <v>0.61924689799037536</v>
      </c>
      <c r="T437">
        <v>0.46703975577230178</v>
      </c>
    </row>
    <row r="438" spans="1:20" x14ac:dyDescent="0.25">
      <c r="A438" s="57" t="s">
        <v>130</v>
      </c>
      <c r="B438">
        <v>0.77073652572510576</v>
      </c>
      <c r="C438">
        <v>1.3848705685970599</v>
      </c>
      <c r="D438">
        <v>0.92218448708264367</v>
      </c>
      <c r="E438">
        <v>-2.074014001619227</v>
      </c>
      <c r="G438" s="57" t="s">
        <v>131</v>
      </c>
      <c r="H438">
        <v>23.47842935384632</v>
      </c>
      <c r="L438" s="58" t="s">
        <v>167</v>
      </c>
      <c r="M438">
        <v>0.72266941761581016</v>
      </c>
      <c r="N438">
        <v>0.76537294799966982</v>
      </c>
      <c r="O438">
        <v>0.91068072271413347</v>
      </c>
      <c r="P438">
        <v>1</v>
      </c>
      <c r="Q438">
        <v>0.51454973564233664</v>
      </c>
      <c r="R438">
        <v>0.86727778393766186</v>
      </c>
      <c r="S438">
        <v>0.71001601392634583</v>
      </c>
      <c r="T438">
        <v>0.45310344696109039</v>
      </c>
    </row>
    <row r="439" spans="1:20" x14ac:dyDescent="0.25">
      <c r="A439" s="57" t="s">
        <v>131</v>
      </c>
      <c r="B439">
        <v>2.8450186077998718</v>
      </c>
      <c r="C439">
        <v>-3.2910437139260931</v>
      </c>
      <c r="D439">
        <v>3.0727713418612241</v>
      </c>
      <c r="E439">
        <v>3.920311970340161</v>
      </c>
      <c r="G439" s="57" t="s">
        <v>132</v>
      </c>
      <c r="H439">
        <v>13.113720955017889</v>
      </c>
      <c r="L439" s="58" t="s">
        <v>168</v>
      </c>
      <c r="M439">
        <v>0.68029634921474835</v>
      </c>
      <c r="N439">
        <v>0.73730124481411763</v>
      </c>
      <c r="O439">
        <v>1</v>
      </c>
      <c r="P439">
        <v>0.41170985415955241</v>
      </c>
      <c r="Q439">
        <v>0.46640590705373969</v>
      </c>
      <c r="R439">
        <v>0.72475344188734003</v>
      </c>
      <c r="S439">
        <v>0.34941324237825833</v>
      </c>
      <c r="T439">
        <v>0.28760298554363262</v>
      </c>
    </row>
    <row r="440" spans="1:20" x14ac:dyDescent="0.25">
      <c r="A440" s="57" t="s">
        <v>132</v>
      </c>
      <c r="B440">
        <v>0.85406952595528929</v>
      </c>
      <c r="C440">
        <v>1.2341518711205359</v>
      </c>
      <c r="D440">
        <v>1.315951018372699</v>
      </c>
      <c r="E440">
        <v>-0.81484377338772351</v>
      </c>
      <c r="G440" s="57" t="s">
        <v>133</v>
      </c>
      <c r="H440">
        <v>20.624196781207761</v>
      </c>
      <c r="L440" s="58" t="s">
        <v>169</v>
      </c>
      <c r="M440">
        <v>0.68028690670439462</v>
      </c>
      <c r="N440">
        <v>0.73600450838565823</v>
      </c>
      <c r="O440">
        <v>0.7791058510677501</v>
      </c>
      <c r="P440">
        <v>0.35326289829124502</v>
      </c>
      <c r="Q440">
        <v>0.44965629385127959</v>
      </c>
      <c r="R440">
        <v>0.5656776117537764</v>
      </c>
      <c r="S440">
        <v>0.29407973553966898</v>
      </c>
      <c r="T440">
        <v>0.2296093879361899</v>
      </c>
    </row>
    <row r="441" spans="1:20" x14ac:dyDescent="0.25">
      <c r="A441" s="57" t="s">
        <v>133</v>
      </c>
      <c r="B441">
        <v>1.267071617625928</v>
      </c>
      <c r="C441">
        <v>0.20515924398818999</v>
      </c>
      <c r="D441">
        <v>2.030142764069506</v>
      </c>
      <c r="E441">
        <v>-0.5951190607289506</v>
      </c>
      <c r="G441" s="57" t="s">
        <v>134</v>
      </c>
      <c r="H441">
        <v>8.6834065330507553</v>
      </c>
      <c r="L441" s="58" t="s">
        <v>170</v>
      </c>
      <c r="M441">
        <v>0.62023726511838884</v>
      </c>
      <c r="N441">
        <v>0.70139448958578798</v>
      </c>
      <c r="O441">
        <v>0.87575902900531788</v>
      </c>
      <c r="P441">
        <v>0.33430878366991162</v>
      </c>
      <c r="Q441">
        <v>0.36596435804316663</v>
      </c>
      <c r="R441">
        <v>0.54535349981622439</v>
      </c>
      <c r="S441">
        <v>0.27925120663015479</v>
      </c>
      <c r="T441">
        <v>0.21698038219090141</v>
      </c>
    </row>
    <row r="442" spans="1:20" x14ac:dyDescent="0.25">
      <c r="A442" s="57" t="s">
        <v>134</v>
      </c>
      <c r="B442">
        <v>0.56486129461167789</v>
      </c>
      <c r="C442">
        <v>0.73540919347884648</v>
      </c>
      <c r="D442">
        <v>1.0230498174730771</v>
      </c>
      <c r="E442">
        <v>-1.3448614902512259</v>
      </c>
      <c r="G442" s="57" t="s">
        <v>135</v>
      </c>
      <c r="H442">
        <v>21.72049107296861</v>
      </c>
    </row>
    <row r="443" spans="1:20" x14ac:dyDescent="0.25">
      <c r="A443" s="57" t="s">
        <v>135</v>
      </c>
      <c r="B443">
        <v>1.580559849237346</v>
      </c>
      <c r="C443">
        <v>-1.519658846500527</v>
      </c>
      <c r="D443">
        <v>1.903113138252541</v>
      </c>
      <c r="E443">
        <v>0.76723526802358355</v>
      </c>
      <c r="G443" s="57" t="s">
        <v>136</v>
      </c>
      <c r="H443">
        <v>16.9731549697389</v>
      </c>
    </row>
    <row r="444" spans="1:20" x14ac:dyDescent="0.25">
      <c r="A444" s="57" t="s">
        <v>136</v>
      </c>
      <c r="B444">
        <v>0.9039644031210412</v>
      </c>
      <c r="C444">
        <v>-6.5316334114676758E-2</v>
      </c>
      <c r="D444">
        <v>1.535778473492474</v>
      </c>
      <c r="E444">
        <v>0.83367412825588882</v>
      </c>
    </row>
    <row r="453" spans="1:20" x14ac:dyDescent="0.25">
      <c r="A453" s="64" t="s">
        <v>145</v>
      </c>
      <c r="L453" s="64" t="s">
        <v>146</v>
      </c>
    </row>
    <row r="454" spans="1:20" x14ac:dyDescent="0.25">
      <c r="A454" s="57"/>
      <c r="B454" s="74" t="s">
        <v>10</v>
      </c>
      <c r="C454" s="72"/>
      <c r="D454" s="74" t="s">
        <v>93</v>
      </c>
      <c r="E454" s="72"/>
      <c r="G454" s="57"/>
      <c r="H454" s="57" t="s">
        <v>114</v>
      </c>
      <c r="L454" s="58"/>
      <c r="M454" s="58" t="s">
        <v>115</v>
      </c>
      <c r="N454" s="58" t="s">
        <v>116</v>
      </c>
      <c r="O454" s="58" t="s">
        <v>117</v>
      </c>
      <c r="P454" s="58" t="s">
        <v>118</v>
      </c>
      <c r="Q454" s="58" t="s">
        <v>119</v>
      </c>
      <c r="R454" s="58" t="s">
        <v>120</v>
      </c>
      <c r="S454" s="58" t="s">
        <v>121</v>
      </c>
      <c r="T454" s="58" t="s">
        <v>122</v>
      </c>
    </row>
    <row r="455" spans="1:20" x14ac:dyDescent="0.25">
      <c r="A455" s="57"/>
      <c r="B455" s="57" t="s">
        <v>123</v>
      </c>
      <c r="C455" s="57" t="s">
        <v>124</v>
      </c>
      <c r="D455" s="57" t="s">
        <v>123</v>
      </c>
      <c r="E455" s="57" t="s">
        <v>124</v>
      </c>
      <c r="G455" s="57" t="s">
        <v>139</v>
      </c>
      <c r="H455">
        <v>780.53146124999125</v>
      </c>
      <c r="L455" s="58" t="s">
        <v>139</v>
      </c>
      <c r="M455">
        <v>0.92928834891513179</v>
      </c>
      <c r="N455">
        <v>1</v>
      </c>
      <c r="O455">
        <v>0.80201085086418433</v>
      </c>
      <c r="P455">
        <v>0.7192293105275529</v>
      </c>
      <c r="Q455">
        <v>0.29325020091434129</v>
      </c>
      <c r="R455">
        <v>0.40714366739156682</v>
      </c>
      <c r="S455">
        <v>0.1909557336602638</v>
      </c>
      <c r="T455">
        <v>9.6628840545331898E-2</v>
      </c>
    </row>
    <row r="456" spans="1:20" x14ac:dyDescent="0.25">
      <c r="A456" s="57" t="s">
        <v>139</v>
      </c>
      <c r="B456">
        <v>10.15839735351963</v>
      </c>
      <c r="C456">
        <v>-14.864324821002899</v>
      </c>
      <c r="D456">
        <v>9.3313650785484068</v>
      </c>
      <c r="E456">
        <v>-7.081375041417858</v>
      </c>
      <c r="G456" s="57" t="s">
        <v>140</v>
      </c>
      <c r="H456">
        <v>601.92256545519433</v>
      </c>
      <c r="L456" s="58" t="s">
        <v>140</v>
      </c>
      <c r="M456">
        <v>0.99483589166604547</v>
      </c>
      <c r="N456">
        <v>0.90608702699488175</v>
      </c>
      <c r="O456">
        <v>0.86838030354429319</v>
      </c>
      <c r="P456">
        <v>0.74967171826576506</v>
      </c>
      <c r="Q456">
        <v>1</v>
      </c>
      <c r="R456">
        <v>1</v>
      </c>
      <c r="S456">
        <v>1</v>
      </c>
      <c r="T456">
        <v>0.63591236244539184</v>
      </c>
    </row>
    <row r="457" spans="1:20" x14ac:dyDescent="0.25">
      <c r="A457" s="57" t="s">
        <v>140</v>
      </c>
      <c r="B457">
        <v>10.64006771587726</v>
      </c>
      <c r="C457">
        <v>31.741445513190559</v>
      </c>
      <c r="D457">
        <v>9.1122066701274207</v>
      </c>
      <c r="E457">
        <v>-12.49290388172416</v>
      </c>
      <c r="G457" s="57" t="s">
        <v>141</v>
      </c>
      <c r="H457">
        <v>28.193058788051939</v>
      </c>
      <c r="L457" s="58" t="s">
        <v>141</v>
      </c>
      <c r="M457">
        <v>1</v>
      </c>
      <c r="N457">
        <v>0.72809431957817816</v>
      </c>
      <c r="O457">
        <v>1</v>
      </c>
      <c r="P457">
        <v>0.81983719743336236</v>
      </c>
      <c r="Q457">
        <v>0.69131717475200194</v>
      </c>
      <c r="R457">
        <v>0.77355795258676385</v>
      </c>
      <c r="S457">
        <v>0.63196397598208898</v>
      </c>
      <c r="T457">
        <v>0.99999999999999989</v>
      </c>
    </row>
    <row r="458" spans="1:20" x14ac:dyDescent="0.25">
      <c r="A458" s="57" t="s">
        <v>141</v>
      </c>
      <c r="B458">
        <v>3.0584616521756951</v>
      </c>
      <c r="C458">
        <v>5.9299178353152602</v>
      </c>
      <c r="D458">
        <v>1.8327434731735031</v>
      </c>
      <c r="E458">
        <v>-3.5689936306605361</v>
      </c>
      <c r="G458" s="57" t="s">
        <v>142</v>
      </c>
      <c r="H458">
        <v>37.000769062503053</v>
      </c>
      <c r="L458" s="58" t="s">
        <v>142</v>
      </c>
      <c r="M458">
        <v>0.93668291965361283</v>
      </c>
      <c r="N458">
        <v>0.87663354962802287</v>
      </c>
      <c r="O458">
        <v>0.72299960372264427</v>
      </c>
      <c r="P458">
        <v>0.8017958100503686</v>
      </c>
      <c r="Q458">
        <v>0.57322296449859411</v>
      </c>
      <c r="R458">
        <v>0.4363021801228345</v>
      </c>
      <c r="S458">
        <v>0.3626343580224089</v>
      </c>
      <c r="T458">
        <v>0.11141023763956701</v>
      </c>
    </row>
    <row r="459" spans="1:20" x14ac:dyDescent="0.25">
      <c r="A459" s="57" t="s">
        <v>142</v>
      </c>
      <c r="B459">
        <v>4.1541672378815919</v>
      </c>
      <c r="C459">
        <v>-12.83213033558614</v>
      </c>
      <c r="D459">
        <v>3.1558626706611368</v>
      </c>
      <c r="E459">
        <v>5.7699842000504651</v>
      </c>
      <c r="G459" s="57" t="s">
        <v>143</v>
      </c>
      <c r="H459">
        <v>973.78550401083407</v>
      </c>
      <c r="L459" s="58" t="s">
        <v>143</v>
      </c>
      <c r="M459">
        <v>0.96990339899974753</v>
      </c>
      <c r="N459">
        <v>0.89128155015722188</v>
      </c>
      <c r="O459">
        <v>0.65061665285073389</v>
      </c>
      <c r="P459">
        <v>0.80683467990181024</v>
      </c>
      <c r="Q459">
        <v>0.39475267223067861</v>
      </c>
      <c r="R459">
        <v>0.44005118085515238</v>
      </c>
      <c r="S459">
        <v>0.20496752475526631</v>
      </c>
      <c r="T459">
        <v>0.11450016491615291</v>
      </c>
    </row>
    <row r="460" spans="1:20" x14ac:dyDescent="0.25">
      <c r="A460" s="57" t="s">
        <v>143</v>
      </c>
      <c r="B460">
        <v>13.24241518522247</v>
      </c>
      <c r="C460">
        <v>52.449926077750803</v>
      </c>
      <c r="D460">
        <v>4.3580198637847936</v>
      </c>
      <c r="E460">
        <v>1.2394557235170589</v>
      </c>
      <c r="G460" s="57" t="s">
        <v>144</v>
      </c>
      <c r="H460">
        <v>1664.3819265945251</v>
      </c>
      <c r="L460" s="58" t="s">
        <v>144</v>
      </c>
      <c r="M460">
        <v>0.94659584087809989</v>
      </c>
      <c r="N460">
        <v>0.90941221067094347</v>
      </c>
      <c r="O460">
        <v>0.65746402162277251</v>
      </c>
      <c r="P460">
        <v>0.67073541169054041</v>
      </c>
      <c r="Q460">
        <v>0.366970008990125</v>
      </c>
      <c r="R460">
        <v>0.32415155051224631</v>
      </c>
      <c r="S460">
        <v>0.19636200255608879</v>
      </c>
      <c r="T460">
        <v>0.1202837493783694</v>
      </c>
    </row>
    <row r="461" spans="1:20" x14ac:dyDescent="0.25">
      <c r="A461" s="57" t="s">
        <v>144</v>
      </c>
      <c r="B461">
        <v>99.850146401545345</v>
      </c>
      <c r="C461">
        <v>-196.45281530209829</v>
      </c>
      <c r="D461">
        <v>96.228617905295422</v>
      </c>
      <c r="E461">
        <v>192.72731329656639</v>
      </c>
      <c r="G461" s="57" t="s">
        <v>167</v>
      </c>
      <c r="H461">
        <v>6488.7279698868651</v>
      </c>
      <c r="L461" s="58" t="s">
        <v>167</v>
      </c>
      <c r="M461">
        <v>0.97421757382621199</v>
      </c>
      <c r="N461">
        <v>0.88254494371346837</v>
      </c>
      <c r="O461">
        <v>0.71873847538927449</v>
      </c>
      <c r="P461">
        <v>0.71066857159840946</v>
      </c>
      <c r="Q461">
        <v>0.53485868228023803</v>
      </c>
      <c r="R461">
        <v>0.29307541196271841</v>
      </c>
      <c r="S461">
        <v>0.28445772843317441</v>
      </c>
      <c r="T461">
        <v>0.14260560679520631</v>
      </c>
    </row>
    <row r="462" spans="1:20" x14ac:dyDescent="0.25">
      <c r="A462" s="57" t="s">
        <v>167</v>
      </c>
      <c r="B462">
        <v>53.222050812147359</v>
      </c>
      <c r="C462">
        <v>148.24042893088901</v>
      </c>
      <c r="D462">
        <v>54.951525594774253</v>
      </c>
      <c r="E462">
        <v>-210.92995198403889</v>
      </c>
      <c r="G462" s="57" t="s">
        <v>168</v>
      </c>
      <c r="H462">
        <v>346.88723054350032</v>
      </c>
      <c r="L462" s="58" t="s">
        <v>168</v>
      </c>
      <c r="M462">
        <v>0.93692491666035915</v>
      </c>
      <c r="N462">
        <v>0.88899905461040352</v>
      </c>
      <c r="O462">
        <v>0.68430496670793639</v>
      </c>
      <c r="P462">
        <v>1</v>
      </c>
      <c r="Q462">
        <v>0.46629151020807291</v>
      </c>
      <c r="R462">
        <v>0.41846603224875029</v>
      </c>
      <c r="S462">
        <v>0.31237952091435789</v>
      </c>
      <c r="T462">
        <v>0.16516680661564881</v>
      </c>
    </row>
    <row r="463" spans="1:20" x14ac:dyDescent="0.25">
      <c r="A463" s="57" t="s">
        <v>168</v>
      </c>
      <c r="B463">
        <v>5.3283980460211708</v>
      </c>
      <c r="C463">
        <v>-1.195118740081258</v>
      </c>
      <c r="D463">
        <v>12.65900110980704</v>
      </c>
      <c r="E463">
        <v>26.683789655197291</v>
      </c>
      <c r="G463" s="57" t="s">
        <v>169</v>
      </c>
      <c r="H463">
        <v>60.512599292311428</v>
      </c>
    </row>
    <row r="464" spans="1:20" x14ac:dyDescent="0.25">
      <c r="A464" s="57" t="s">
        <v>169</v>
      </c>
      <c r="B464">
        <v>3.2229874290138318</v>
      </c>
      <c r="C464">
        <v>5.7554108523196463</v>
      </c>
      <c r="D464">
        <v>4.6341659809329796</v>
      </c>
      <c r="E464">
        <v>-11.60971530008621</v>
      </c>
      <c r="G464" s="57" t="s">
        <v>170</v>
      </c>
      <c r="H464">
        <v>18.88485127372034</v>
      </c>
    </row>
    <row r="465" spans="1:20" x14ac:dyDescent="0.25">
      <c r="A465" s="57" t="s">
        <v>170</v>
      </c>
      <c r="B465">
        <v>2.082051621439521</v>
      </c>
      <c r="C465">
        <v>-4.1918176724194396</v>
      </c>
      <c r="D465">
        <v>3.996182607498528</v>
      </c>
      <c r="E465">
        <v>8.0813779826719827</v>
      </c>
    </row>
    <row r="476" spans="1:20" x14ac:dyDescent="0.25">
      <c r="A476" s="64" t="s">
        <v>147</v>
      </c>
      <c r="L476" s="64" t="s">
        <v>148</v>
      </c>
    </row>
    <row r="477" spans="1:20" x14ac:dyDescent="0.25">
      <c r="A477" s="57"/>
      <c r="B477" s="74" t="s">
        <v>10</v>
      </c>
      <c r="C477" s="72"/>
      <c r="D477" s="74" t="s">
        <v>93</v>
      </c>
      <c r="E477" s="72"/>
      <c r="G477" s="57"/>
      <c r="H477" s="57" t="s">
        <v>114</v>
      </c>
      <c r="L477" s="58"/>
      <c r="M477" s="58" t="s">
        <v>115</v>
      </c>
      <c r="N477" s="58" t="s">
        <v>116</v>
      </c>
      <c r="O477" s="58" t="s">
        <v>117</v>
      </c>
      <c r="P477" s="58" t="s">
        <v>118</v>
      </c>
      <c r="Q477" s="58" t="s">
        <v>119</v>
      </c>
      <c r="R477" s="58" t="s">
        <v>120</v>
      </c>
      <c r="S477" s="58" t="s">
        <v>121</v>
      </c>
      <c r="T477" s="58" t="s">
        <v>122</v>
      </c>
    </row>
    <row r="478" spans="1:20" x14ac:dyDescent="0.25">
      <c r="A478" s="57"/>
      <c r="B478" s="57" t="s">
        <v>123</v>
      </c>
      <c r="C478" s="57" t="s">
        <v>124</v>
      </c>
      <c r="D478" s="57" t="s">
        <v>123</v>
      </c>
      <c r="E478" s="57" t="s">
        <v>124</v>
      </c>
      <c r="G478" s="57" t="s">
        <v>139</v>
      </c>
      <c r="H478">
        <v>115.4730481304709</v>
      </c>
      <c r="L478" s="58" t="s">
        <v>125</v>
      </c>
      <c r="M478">
        <v>0.22781576263895501</v>
      </c>
      <c r="N478">
        <v>0.93930899124805345</v>
      </c>
      <c r="O478">
        <v>0.56359431395489579</v>
      </c>
      <c r="P478">
        <v>0.40215005803881237</v>
      </c>
      <c r="Q478">
        <v>0.22768642056346891</v>
      </c>
      <c r="R478">
        <v>0.26599518953564361</v>
      </c>
      <c r="S478">
        <v>0.23355710734411339</v>
      </c>
      <c r="T478">
        <v>7.7410455297218947E-2</v>
      </c>
    </row>
    <row r="479" spans="1:20" x14ac:dyDescent="0.25">
      <c r="A479" s="57" t="s">
        <v>139</v>
      </c>
      <c r="B479">
        <v>2.1235303095270961</v>
      </c>
      <c r="C479">
        <v>7.5083461966593168</v>
      </c>
      <c r="D479">
        <v>4.6918267076748013</v>
      </c>
      <c r="E479">
        <v>-19.911940237342229</v>
      </c>
      <c r="G479" s="57" t="s">
        <v>140</v>
      </c>
      <c r="H479">
        <v>550.7973772876926</v>
      </c>
      <c r="L479" s="58" t="s">
        <v>126</v>
      </c>
      <c r="M479">
        <v>0.42117407451121069</v>
      </c>
      <c r="N479">
        <v>0.97538729437315153</v>
      </c>
      <c r="O479">
        <v>0.82547357928198684</v>
      </c>
      <c r="P479">
        <v>0.88072863838622573</v>
      </c>
      <c r="Q479">
        <v>0.6409811279572204</v>
      </c>
      <c r="R479">
        <v>0.59356283167696522</v>
      </c>
      <c r="S479">
        <v>0.46774373287397147</v>
      </c>
      <c r="T479">
        <v>0.18862949563191331</v>
      </c>
    </row>
    <row r="480" spans="1:20" x14ac:dyDescent="0.25">
      <c r="A480" s="57" t="s">
        <v>140</v>
      </c>
      <c r="B480">
        <v>12.65568437215013</v>
      </c>
      <c r="C480">
        <v>-32.306092084157363</v>
      </c>
      <c r="D480">
        <v>32.559051568199941</v>
      </c>
      <c r="E480">
        <v>93.131756578721507</v>
      </c>
      <c r="G480" s="57" t="s">
        <v>141</v>
      </c>
      <c r="H480">
        <v>241.24844940563059</v>
      </c>
    </row>
    <row r="481" spans="1:8" x14ac:dyDescent="0.25">
      <c r="A481" s="57" t="s">
        <v>141</v>
      </c>
      <c r="B481">
        <v>3.783432551117571</v>
      </c>
      <c r="C481">
        <v>6.9183958250115207</v>
      </c>
      <c r="D481">
        <v>13.126627043454111</v>
      </c>
      <c r="E481">
        <v>-18.14428665629233</v>
      </c>
      <c r="G481" s="57" t="s">
        <v>142</v>
      </c>
      <c r="H481">
        <v>56.085954061093517</v>
      </c>
    </row>
    <row r="482" spans="1:8" x14ac:dyDescent="0.25">
      <c r="A482" s="57" t="s">
        <v>142</v>
      </c>
      <c r="B482">
        <v>1.984725765512259</v>
      </c>
      <c r="C482">
        <v>4.8468315567021474</v>
      </c>
      <c r="D482">
        <v>6.307954529948133</v>
      </c>
      <c r="E482">
        <v>-21.354647707159661</v>
      </c>
      <c r="G482" s="57" t="s">
        <v>143</v>
      </c>
      <c r="H482">
        <v>93.533545075412576</v>
      </c>
    </row>
    <row r="483" spans="1:8" x14ac:dyDescent="0.25">
      <c r="A483" s="57" t="s">
        <v>143</v>
      </c>
      <c r="B483">
        <v>2.0839765619229831</v>
      </c>
      <c r="C483">
        <v>-1.96142857707862</v>
      </c>
      <c r="D483">
        <v>6.0528096426437754</v>
      </c>
      <c r="E483">
        <v>-14.96839582418737</v>
      </c>
      <c r="G483" s="57" t="s">
        <v>144</v>
      </c>
      <c r="H483">
        <v>38.031198484718033</v>
      </c>
    </row>
    <row r="484" spans="1:8" x14ac:dyDescent="0.25">
      <c r="A484" s="57" t="s">
        <v>144</v>
      </c>
      <c r="B484">
        <v>3.4965263316366491</v>
      </c>
      <c r="C484">
        <v>-3.6510815930345162</v>
      </c>
      <c r="D484">
        <v>4.0518684958378266</v>
      </c>
      <c r="E484">
        <v>5.1080566822687414</v>
      </c>
      <c r="G484" s="57" t="s">
        <v>167</v>
      </c>
      <c r="H484">
        <v>246.94963780410819</v>
      </c>
    </row>
    <row r="485" spans="1:8" x14ac:dyDescent="0.25">
      <c r="A485" s="57" t="s">
        <v>167</v>
      </c>
      <c r="B485">
        <v>9.3218932931440222</v>
      </c>
      <c r="C485">
        <v>-20.499245594647419</v>
      </c>
      <c r="D485">
        <v>7.0189218813358867</v>
      </c>
      <c r="E485">
        <v>13.491583057985039</v>
      </c>
      <c r="G485" s="57" t="s">
        <v>168</v>
      </c>
      <c r="H485">
        <v>1874.556209653826</v>
      </c>
    </row>
    <row r="486" spans="1:8" x14ac:dyDescent="0.25">
      <c r="A486" s="57" t="s">
        <v>168</v>
      </c>
      <c r="B486">
        <v>19.685007598241171</v>
      </c>
      <c r="C486">
        <v>33.715408329246721</v>
      </c>
      <c r="D486">
        <v>40.989679644293979</v>
      </c>
      <c r="E486">
        <v>99.918567324724364</v>
      </c>
    </row>
    <row r="499" spans="1:20" x14ac:dyDescent="0.25">
      <c r="A499" s="64" t="s">
        <v>149</v>
      </c>
      <c r="L499" s="64" t="s">
        <v>150</v>
      </c>
    </row>
    <row r="500" spans="1:20" x14ac:dyDescent="0.25">
      <c r="A500" s="57"/>
      <c r="B500" s="74" t="s">
        <v>10</v>
      </c>
      <c r="C500" s="72"/>
      <c r="D500" s="74" t="s">
        <v>93</v>
      </c>
      <c r="E500" s="72"/>
      <c r="G500" s="57"/>
      <c r="H500" s="57" t="s">
        <v>114</v>
      </c>
      <c r="L500" s="58"/>
      <c r="M500" s="58" t="s">
        <v>115</v>
      </c>
      <c r="N500" s="58" t="s">
        <v>116</v>
      </c>
      <c r="O500" s="58" t="s">
        <v>117</v>
      </c>
      <c r="P500" s="58" t="s">
        <v>118</v>
      </c>
      <c r="Q500" s="58" t="s">
        <v>119</v>
      </c>
      <c r="R500" s="58" t="s">
        <v>120</v>
      </c>
      <c r="S500" s="58" t="s">
        <v>121</v>
      </c>
      <c r="T500" s="58" t="s">
        <v>122</v>
      </c>
    </row>
    <row r="501" spans="1:20" x14ac:dyDescent="0.25">
      <c r="A501" s="57"/>
      <c r="B501" s="57" t="s">
        <v>123</v>
      </c>
      <c r="C501" s="57" t="s">
        <v>124</v>
      </c>
      <c r="D501" s="57" t="s">
        <v>123</v>
      </c>
      <c r="E501" s="57" t="s">
        <v>124</v>
      </c>
      <c r="G501" s="57" t="s">
        <v>125</v>
      </c>
      <c r="H501">
        <v>213.20078153105601</v>
      </c>
      <c r="L501" s="58" t="s">
        <v>125</v>
      </c>
      <c r="M501">
        <v>0.84125525937597501</v>
      </c>
      <c r="N501">
        <v>1</v>
      </c>
      <c r="O501">
        <v>0.53378219650725089</v>
      </c>
      <c r="P501">
        <v>0.90424502524148687</v>
      </c>
      <c r="Q501">
        <v>0.55036469545103828</v>
      </c>
      <c r="R501">
        <v>1</v>
      </c>
      <c r="S501">
        <v>0.30384924839151378</v>
      </c>
      <c r="T501">
        <v>1</v>
      </c>
    </row>
    <row r="502" spans="1:20" x14ac:dyDescent="0.25">
      <c r="A502" s="57" t="s">
        <v>125</v>
      </c>
      <c r="B502">
        <v>3.649941700181663</v>
      </c>
      <c r="C502">
        <v>-2.3488628472821298</v>
      </c>
      <c r="D502">
        <v>6.2209213524838436</v>
      </c>
      <c r="E502">
        <v>1.780800605487707</v>
      </c>
      <c r="G502" s="57" t="s">
        <v>126</v>
      </c>
      <c r="H502">
        <v>2683.4944718416641</v>
      </c>
      <c r="L502" s="58" t="s">
        <v>126</v>
      </c>
      <c r="M502">
        <v>0.8255396389941797</v>
      </c>
      <c r="N502">
        <v>0.87495249352064486</v>
      </c>
      <c r="O502">
        <v>0.72744470734618072</v>
      </c>
      <c r="P502">
        <v>0.80022492497010522</v>
      </c>
      <c r="Q502">
        <v>0.8593017254750881</v>
      </c>
      <c r="R502">
        <v>0.62019509751954716</v>
      </c>
      <c r="S502">
        <v>0.63359372178822404</v>
      </c>
      <c r="T502">
        <v>0.56836753975142473</v>
      </c>
    </row>
    <row r="503" spans="1:20" x14ac:dyDescent="0.25">
      <c r="A503" s="57" t="s">
        <v>126</v>
      </c>
      <c r="B503">
        <v>16.12317049864761</v>
      </c>
      <c r="C503">
        <v>-10.245268668094131</v>
      </c>
      <c r="D503">
        <v>25.804652069469508</v>
      </c>
      <c r="E503">
        <v>13.177977923580009</v>
      </c>
      <c r="L503" s="58" t="s">
        <v>127</v>
      </c>
      <c r="M503">
        <v>1</v>
      </c>
      <c r="N503">
        <v>0.93261740429987972</v>
      </c>
      <c r="O503">
        <v>1</v>
      </c>
      <c r="P503">
        <v>1</v>
      </c>
      <c r="Q503">
        <v>1</v>
      </c>
      <c r="R503">
        <v>0.50046405604162558</v>
      </c>
      <c r="S503">
        <v>1</v>
      </c>
      <c r="T503">
        <v>0.68713671400121834</v>
      </c>
    </row>
    <row r="504" spans="1:20" x14ac:dyDescent="0.25">
      <c r="L504" s="58" t="s">
        <v>128</v>
      </c>
      <c r="M504">
        <v>0.82884365334430909</v>
      </c>
      <c r="N504">
        <v>0.98527498350417497</v>
      </c>
      <c r="O504">
        <v>0.68512320939918259</v>
      </c>
      <c r="P504">
        <v>0.70578233411431945</v>
      </c>
      <c r="Q504">
        <v>0.79970227657519288</v>
      </c>
      <c r="R504">
        <v>0.35258574039481599</v>
      </c>
      <c r="S504">
        <v>0.55471088759175946</v>
      </c>
      <c r="T504">
        <v>0.49863369402808938</v>
      </c>
    </row>
    <row r="505" spans="1:20" x14ac:dyDescent="0.25">
      <c r="L505" s="58" t="s">
        <v>129</v>
      </c>
      <c r="M505">
        <v>0.78704672304727941</v>
      </c>
      <c r="N505">
        <v>0.92059862207189302</v>
      </c>
      <c r="O505">
        <v>0.66997192567390251</v>
      </c>
      <c r="P505">
        <v>0.57304888935266307</v>
      </c>
      <c r="Q505">
        <v>0.79541493585015055</v>
      </c>
      <c r="R505">
        <v>0.25805886824083268</v>
      </c>
      <c r="S505">
        <v>0.41372403445153599</v>
      </c>
      <c r="T505">
        <v>0.24842160007568331</v>
      </c>
    </row>
    <row r="506" spans="1:20" x14ac:dyDescent="0.25">
      <c r="L506" s="58" t="s">
        <v>130</v>
      </c>
      <c r="M506">
        <v>0.76207592863278462</v>
      </c>
      <c r="N506">
        <v>0.89019614360273025</v>
      </c>
      <c r="O506">
        <v>0.61744610239000308</v>
      </c>
      <c r="P506">
        <v>0.71584202998664248</v>
      </c>
      <c r="Q506">
        <v>0.83573086887122061</v>
      </c>
      <c r="R506">
        <v>0.36292207629854573</v>
      </c>
      <c r="S506">
        <v>0.35741834798966288</v>
      </c>
      <c r="T506">
        <v>0.28893552525413152</v>
      </c>
    </row>
    <row r="507" spans="1:20" x14ac:dyDescent="0.25">
      <c r="L507" s="58" t="s">
        <v>131</v>
      </c>
      <c r="M507">
        <v>0.76086626675168656</v>
      </c>
      <c r="N507">
        <v>0.90708394482674826</v>
      </c>
      <c r="O507">
        <v>0.56095939515576454</v>
      </c>
      <c r="P507">
        <v>0.71939385982791093</v>
      </c>
      <c r="Q507">
        <v>0.78500209942479804</v>
      </c>
      <c r="R507">
        <v>0.32669248440390308</v>
      </c>
      <c r="S507">
        <v>0.35383747422614847</v>
      </c>
      <c r="T507">
        <v>0.28052399606738071</v>
      </c>
    </row>
    <row r="508" spans="1:20" x14ac:dyDescent="0.25">
      <c r="L508" s="58" t="s">
        <v>132</v>
      </c>
      <c r="M508">
        <v>0.81781295583706926</v>
      </c>
      <c r="N508">
        <v>0.9319834073918658</v>
      </c>
      <c r="O508">
        <v>0.54576113243322888</v>
      </c>
      <c r="P508">
        <v>0.67630204282010453</v>
      </c>
      <c r="Q508">
        <v>0.58632138793643551</v>
      </c>
      <c r="R508">
        <v>0.34915341045197978</v>
      </c>
      <c r="S508">
        <v>0.35168609190608119</v>
      </c>
      <c r="T508">
        <v>0.26633231035329807</v>
      </c>
    </row>
    <row r="509" spans="1:20" x14ac:dyDescent="0.25">
      <c r="L509" s="58" t="s">
        <v>133</v>
      </c>
      <c r="M509">
        <v>0.77171485969022569</v>
      </c>
      <c r="N509">
        <v>0.92265171643416832</v>
      </c>
      <c r="O509">
        <v>0.61495138142614736</v>
      </c>
      <c r="P509">
        <v>0.64145394943439771</v>
      </c>
      <c r="Q509">
        <v>0.65005177245466472</v>
      </c>
      <c r="R509">
        <v>0.33622724254108038</v>
      </c>
      <c r="S509">
        <v>0.36328410922405341</v>
      </c>
      <c r="T509">
        <v>0.26494217261281122</v>
      </c>
    </row>
    <row r="510" spans="1:20" x14ac:dyDescent="0.25">
      <c r="L510" s="58" t="s">
        <v>134</v>
      </c>
      <c r="M510">
        <v>0.77614035461875575</v>
      </c>
      <c r="N510">
        <v>0.94151871990929781</v>
      </c>
      <c r="O510">
        <v>0.57479370817107334</v>
      </c>
      <c r="P510">
        <v>0.6719737576410032</v>
      </c>
      <c r="Q510">
        <v>0.56838992661781973</v>
      </c>
      <c r="R510">
        <v>0.38252181092741683</v>
      </c>
      <c r="S510">
        <v>0.29286911092681112</v>
      </c>
      <c r="T510">
        <v>0.2846246917572765</v>
      </c>
    </row>
    <row r="511" spans="1:20" x14ac:dyDescent="0.25">
      <c r="L511" s="58" t="s">
        <v>135</v>
      </c>
      <c r="M511">
        <v>0.80518127714711041</v>
      </c>
      <c r="N511">
        <v>0.91218918080319744</v>
      </c>
      <c r="O511">
        <v>0.48263599619758052</v>
      </c>
      <c r="P511">
        <v>0.67062490159756105</v>
      </c>
      <c r="Q511">
        <v>0.54541015128374326</v>
      </c>
      <c r="R511">
        <v>0.30145359967781199</v>
      </c>
      <c r="S511">
        <v>0.35809758198595709</v>
      </c>
      <c r="T511">
        <v>0.30638129744915049</v>
      </c>
    </row>
    <row r="512" spans="1:20" x14ac:dyDescent="0.25">
      <c r="L512" s="58" t="s">
        <v>136</v>
      </c>
      <c r="M512">
        <v>0.82710094971860915</v>
      </c>
      <c r="N512">
        <v>0.95616772147921991</v>
      </c>
      <c r="O512">
        <v>0.52515654678028589</v>
      </c>
      <c r="P512">
        <v>0.68124939431165976</v>
      </c>
      <c r="Q512">
        <v>0.55829429611260062</v>
      </c>
      <c r="R512">
        <v>0.36786994778940352</v>
      </c>
      <c r="S512">
        <v>0.33878214618031871</v>
      </c>
      <c r="T512">
        <v>0.32086037442516308</v>
      </c>
    </row>
    <row r="522" spans="1:20" x14ac:dyDescent="0.25">
      <c r="A522" s="64" t="s">
        <v>151</v>
      </c>
      <c r="L522" s="64" t="s">
        <v>152</v>
      </c>
    </row>
    <row r="523" spans="1:20" x14ac:dyDescent="0.25">
      <c r="A523" s="57"/>
      <c r="B523" s="74" t="s">
        <v>10</v>
      </c>
      <c r="C523" s="72"/>
      <c r="D523" s="74" t="s">
        <v>93</v>
      </c>
      <c r="E523" s="72"/>
      <c r="G523" s="57"/>
      <c r="H523" s="57" t="s">
        <v>114</v>
      </c>
      <c r="L523" s="58"/>
      <c r="M523" s="58" t="s">
        <v>115</v>
      </c>
      <c r="N523" s="58" t="s">
        <v>116</v>
      </c>
      <c r="O523" s="58" t="s">
        <v>117</v>
      </c>
      <c r="P523" s="58" t="s">
        <v>118</v>
      </c>
      <c r="Q523" s="58" t="s">
        <v>119</v>
      </c>
      <c r="R523" s="58" t="s">
        <v>120</v>
      </c>
      <c r="S523" s="58" t="s">
        <v>121</v>
      </c>
      <c r="T523" s="58" t="s">
        <v>122</v>
      </c>
    </row>
    <row r="524" spans="1:20" x14ac:dyDescent="0.25">
      <c r="A524" s="57"/>
      <c r="B524" s="57" t="s">
        <v>123</v>
      </c>
      <c r="C524" s="57" t="s">
        <v>124</v>
      </c>
      <c r="D524" s="57" t="s">
        <v>123</v>
      </c>
      <c r="E524" s="57" t="s">
        <v>124</v>
      </c>
      <c r="G524" s="57" t="s">
        <v>125</v>
      </c>
      <c r="H524">
        <v>69.37303042179164</v>
      </c>
      <c r="L524" s="58" t="s">
        <v>125</v>
      </c>
      <c r="M524">
        <v>0.93748231606274102</v>
      </c>
      <c r="N524">
        <v>1</v>
      </c>
      <c r="O524">
        <v>0.92552256438246405</v>
      </c>
      <c r="P524">
        <v>0.78003418539846825</v>
      </c>
      <c r="Q524">
        <v>0.78668554507351984</v>
      </c>
      <c r="R524">
        <v>0.74515176229617308</v>
      </c>
      <c r="S524">
        <v>1</v>
      </c>
      <c r="T524">
        <v>0.78115119037380287</v>
      </c>
    </row>
    <row r="525" spans="1:20" x14ac:dyDescent="0.25">
      <c r="A525" s="57" t="s">
        <v>125</v>
      </c>
      <c r="B525">
        <v>2.0385159823256078</v>
      </c>
      <c r="C525">
        <v>-2.0774876910386979</v>
      </c>
      <c r="D525">
        <v>3.7760460130929938</v>
      </c>
      <c r="E525">
        <v>3.4244178559321679</v>
      </c>
      <c r="G525" s="57" t="s">
        <v>126</v>
      </c>
      <c r="H525">
        <v>13.246437910782079</v>
      </c>
      <c r="L525" s="58" t="s">
        <v>126</v>
      </c>
      <c r="M525">
        <v>0.94419555808942945</v>
      </c>
      <c r="N525">
        <v>0.99628332396551056</v>
      </c>
      <c r="O525">
        <v>0.88822254624448016</v>
      </c>
      <c r="P525">
        <v>0.84898797231094791</v>
      </c>
      <c r="Q525">
        <v>0.97607609282870067</v>
      </c>
      <c r="R525">
        <v>0.85501211024259005</v>
      </c>
      <c r="S525">
        <v>0.47459127462838119</v>
      </c>
      <c r="T525">
        <v>0.88575963878519315</v>
      </c>
    </row>
    <row r="526" spans="1:20" x14ac:dyDescent="0.25">
      <c r="A526" s="57" t="s">
        <v>126</v>
      </c>
      <c r="B526">
        <v>1.043009339402925</v>
      </c>
      <c r="C526">
        <v>0.51526906849509357</v>
      </c>
      <c r="D526">
        <v>1.943403788607069</v>
      </c>
      <c r="E526">
        <v>-1.8577667909734299</v>
      </c>
      <c r="G526" s="57" t="s">
        <v>127</v>
      </c>
      <c r="H526">
        <v>9.8368319531331956</v>
      </c>
      <c r="L526" s="58" t="s">
        <v>127</v>
      </c>
      <c r="M526">
        <v>0.99861743578250162</v>
      </c>
      <c r="N526">
        <v>0.99504204276309405</v>
      </c>
      <c r="O526">
        <v>0.95179075541816771</v>
      </c>
      <c r="P526">
        <v>0.86919621417181225</v>
      </c>
      <c r="Q526">
        <v>0.92959459696453672</v>
      </c>
      <c r="R526">
        <v>0.87262838385409902</v>
      </c>
      <c r="S526">
        <v>0.4892771227641734</v>
      </c>
      <c r="T526">
        <v>0.96966837709073672</v>
      </c>
    </row>
    <row r="527" spans="1:20" x14ac:dyDescent="0.25">
      <c r="A527" s="57" t="s">
        <v>127</v>
      </c>
      <c r="B527">
        <v>0.61719271308033186</v>
      </c>
      <c r="C527">
        <v>0.65197794391649344</v>
      </c>
      <c r="D527">
        <v>1.2257318980612351</v>
      </c>
      <c r="E527">
        <v>-0.62019188113447821</v>
      </c>
      <c r="G527" s="57" t="s">
        <v>128</v>
      </c>
      <c r="H527">
        <v>28.994651845500279</v>
      </c>
      <c r="L527" s="58" t="s">
        <v>128</v>
      </c>
      <c r="M527">
        <v>0.941758562089545</v>
      </c>
      <c r="N527">
        <v>0.91124452010217083</v>
      </c>
      <c r="O527">
        <v>0.86587402130839808</v>
      </c>
      <c r="P527">
        <v>0.89191820517387477</v>
      </c>
      <c r="Q527">
        <v>0.95015411510857106</v>
      </c>
      <c r="R527">
        <v>0.79471841041839175</v>
      </c>
      <c r="S527">
        <v>0.49714131211311302</v>
      </c>
      <c r="T527">
        <v>0.98950364978456062</v>
      </c>
    </row>
    <row r="528" spans="1:20" x14ac:dyDescent="0.25">
      <c r="A528" s="57" t="s">
        <v>128</v>
      </c>
      <c r="B528">
        <v>2.4820645348200778</v>
      </c>
      <c r="C528">
        <v>-2.3363944024931489</v>
      </c>
      <c r="D528">
        <v>4.1943081070941588</v>
      </c>
      <c r="E528">
        <v>3.2656133389241431</v>
      </c>
      <c r="G528" s="57" t="s">
        <v>129</v>
      </c>
      <c r="H528">
        <v>19.133888013003979</v>
      </c>
      <c r="L528" s="58" t="s">
        <v>129</v>
      </c>
      <c r="M528">
        <v>0.91689444289550248</v>
      </c>
      <c r="N528">
        <v>0.9677428395568215</v>
      </c>
      <c r="O528">
        <v>0.8228400811860701</v>
      </c>
      <c r="P528">
        <v>0.83822535289799804</v>
      </c>
      <c r="Q528">
        <v>0.93693865550481625</v>
      </c>
      <c r="R528">
        <v>0.75080761790019457</v>
      </c>
      <c r="S528">
        <v>0.43843092216275542</v>
      </c>
      <c r="T528">
        <v>0.93804700756730286</v>
      </c>
    </row>
    <row r="529" spans="1:20" x14ac:dyDescent="0.25">
      <c r="A529" s="57" t="s">
        <v>129</v>
      </c>
      <c r="B529">
        <v>1.5060160643339551</v>
      </c>
      <c r="C529">
        <v>-0.48396408703889299</v>
      </c>
      <c r="D529">
        <v>1.800023089499875</v>
      </c>
      <c r="E529">
        <v>1.4494551348782221</v>
      </c>
      <c r="G529" s="57" t="s">
        <v>130</v>
      </c>
      <c r="H529">
        <v>23.275391255506399</v>
      </c>
      <c r="L529" s="58" t="s">
        <v>130</v>
      </c>
      <c r="M529">
        <v>1</v>
      </c>
      <c r="N529">
        <v>0.95561348207046903</v>
      </c>
      <c r="O529">
        <v>0.84569577526015816</v>
      </c>
      <c r="P529">
        <v>0.90979142600458707</v>
      </c>
      <c r="Q529">
        <v>0.90651657786584638</v>
      </c>
      <c r="R529">
        <v>0.80279353662886865</v>
      </c>
      <c r="S529">
        <v>0.47645512317886912</v>
      </c>
      <c r="T529">
        <v>1</v>
      </c>
    </row>
    <row r="530" spans="1:20" x14ac:dyDescent="0.25">
      <c r="A530" s="57" t="s">
        <v>130</v>
      </c>
      <c r="B530">
        <v>2.377694339652161</v>
      </c>
      <c r="C530">
        <v>3.181039664475215</v>
      </c>
      <c r="D530">
        <v>4.0804778791797327</v>
      </c>
      <c r="E530">
        <v>-5.2267210572878566</v>
      </c>
      <c r="G530" s="57" t="s">
        <v>131</v>
      </c>
      <c r="H530">
        <v>14.16770410703834</v>
      </c>
      <c r="L530" s="58" t="s">
        <v>131</v>
      </c>
      <c r="M530">
        <v>0.95747314994708943</v>
      </c>
      <c r="N530">
        <v>0.94312328849111937</v>
      </c>
      <c r="O530">
        <v>0.87775783570966326</v>
      </c>
      <c r="P530">
        <v>0.90276362487569706</v>
      </c>
      <c r="Q530">
        <v>0.88704263756259039</v>
      </c>
      <c r="R530">
        <v>0.81229703114581142</v>
      </c>
      <c r="S530">
        <v>0.45913512685343871</v>
      </c>
      <c r="T530">
        <v>0.95189432054334533</v>
      </c>
    </row>
    <row r="531" spans="1:20" x14ac:dyDescent="0.25">
      <c r="A531" s="57" t="s">
        <v>131</v>
      </c>
      <c r="B531">
        <v>0.82478947398834879</v>
      </c>
      <c r="C531">
        <v>-0.71412109498505583</v>
      </c>
      <c r="D531">
        <v>1.896912781534648</v>
      </c>
      <c r="E531">
        <v>1.0118959254675739</v>
      </c>
      <c r="G531" s="57" t="s">
        <v>132</v>
      </c>
      <c r="H531">
        <v>18.548656604390509</v>
      </c>
      <c r="L531" s="58" t="s">
        <v>132</v>
      </c>
      <c r="M531">
        <v>0.99622564630574584</v>
      </c>
      <c r="N531">
        <v>0.98584338523563364</v>
      </c>
      <c r="O531">
        <v>0.94678972668517791</v>
      </c>
      <c r="P531">
        <v>1</v>
      </c>
      <c r="Q531">
        <v>0.86806305877705636</v>
      </c>
      <c r="R531">
        <v>0.80273058073574244</v>
      </c>
      <c r="S531">
        <v>0.48774680746666133</v>
      </c>
      <c r="T531">
        <v>0.96960757038891798</v>
      </c>
    </row>
    <row r="532" spans="1:20" x14ac:dyDescent="0.25">
      <c r="A532" s="57" t="s">
        <v>132</v>
      </c>
      <c r="B532">
        <v>1.777805935270953</v>
      </c>
      <c r="C532">
        <v>-0.32418110817814361</v>
      </c>
      <c r="D532">
        <v>2.6964680203549118</v>
      </c>
      <c r="E532">
        <v>0.51988620934670104</v>
      </c>
      <c r="G532" s="57" t="s">
        <v>133</v>
      </c>
      <c r="H532">
        <v>34.577038858896778</v>
      </c>
      <c r="L532" s="58" t="s">
        <v>133</v>
      </c>
      <c r="M532">
        <v>0.95415081483067199</v>
      </c>
      <c r="N532">
        <v>0.95545514747266069</v>
      </c>
      <c r="O532">
        <v>0.91765431209065684</v>
      </c>
      <c r="P532">
        <v>0.89453438346105918</v>
      </c>
      <c r="Q532">
        <v>0.81691285576564998</v>
      </c>
      <c r="R532">
        <v>0.79620561928822187</v>
      </c>
      <c r="S532">
        <v>0.42886130200449107</v>
      </c>
      <c r="T532">
        <v>0.97505456705078741</v>
      </c>
    </row>
    <row r="533" spans="1:20" x14ac:dyDescent="0.25">
      <c r="A533" s="57" t="s">
        <v>133</v>
      </c>
      <c r="B533">
        <v>3.2146356953646662</v>
      </c>
      <c r="C533">
        <v>1.656374446479588</v>
      </c>
      <c r="D533">
        <v>5.1547003170313639</v>
      </c>
      <c r="E533">
        <v>-2.432957023942337</v>
      </c>
      <c r="G533" s="57" t="s">
        <v>134</v>
      </c>
      <c r="H533">
        <v>11.946883230117679</v>
      </c>
      <c r="L533" s="58" t="s">
        <v>134</v>
      </c>
      <c r="M533">
        <v>0.92589722448710166</v>
      </c>
      <c r="N533">
        <v>0.90603990106092047</v>
      </c>
      <c r="O533">
        <v>0.88428864462993928</v>
      </c>
      <c r="P533">
        <v>0.88797808136886414</v>
      </c>
      <c r="Q533">
        <v>0.82514453129310728</v>
      </c>
      <c r="R533">
        <v>0.97355499725780215</v>
      </c>
      <c r="S533">
        <v>0.43183500143809272</v>
      </c>
      <c r="T533">
        <v>0.84325880461900793</v>
      </c>
    </row>
    <row r="534" spans="1:20" x14ac:dyDescent="0.25">
      <c r="A534" s="57" t="s">
        <v>134</v>
      </c>
      <c r="B534">
        <v>0.95108247836725957</v>
      </c>
      <c r="C534">
        <v>-1.0352041094570781</v>
      </c>
      <c r="D534">
        <v>1.40029227381174</v>
      </c>
      <c r="E534">
        <v>1.268739422892502</v>
      </c>
      <c r="G534" s="57" t="s">
        <v>135</v>
      </c>
      <c r="H534">
        <v>15.147553285006071</v>
      </c>
      <c r="L534" s="58" t="s">
        <v>135</v>
      </c>
      <c r="M534">
        <v>0.95879644308959588</v>
      </c>
      <c r="N534">
        <v>0.9543241129040777</v>
      </c>
      <c r="O534">
        <v>0.77347319306161333</v>
      </c>
      <c r="P534">
        <v>0.91349460239570202</v>
      </c>
      <c r="Q534">
        <v>1</v>
      </c>
      <c r="R534">
        <v>1</v>
      </c>
      <c r="S534">
        <v>0.4905041110397329</v>
      </c>
      <c r="T534">
        <v>0.81807327176518418</v>
      </c>
    </row>
    <row r="535" spans="1:20" x14ac:dyDescent="0.25">
      <c r="A535" s="57" t="s">
        <v>135</v>
      </c>
      <c r="B535">
        <v>0.80690756911474215</v>
      </c>
      <c r="C535">
        <v>-0.47996771587432502</v>
      </c>
      <c r="D535">
        <v>1.17347076599345</v>
      </c>
      <c r="E535">
        <v>1.005356578656968</v>
      </c>
      <c r="G535" s="57" t="s">
        <v>136</v>
      </c>
      <c r="H535">
        <v>19.1110962517571</v>
      </c>
      <c r="L535" s="58" t="s">
        <v>136</v>
      </c>
      <c r="M535">
        <v>0.95740678496675757</v>
      </c>
      <c r="N535">
        <v>0.94482549736919519</v>
      </c>
      <c r="O535">
        <v>1</v>
      </c>
      <c r="P535">
        <v>0.86603591495971344</v>
      </c>
      <c r="Q535">
        <v>0.95820415693935523</v>
      </c>
      <c r="R535">
        <v>0.80476780120589086</v>
      </c>
      <c r="S535">
        <v>0.45598178256384009</v>
      </c>
      <c r="T535">
        <v>0.92506384093156213</v>
      </c>
    </row>
    <row r="536" spans="1:20" x14ac:dyDescent="0.25">
      <c r="A536" s="57" t="s">
        <v>136</v>
      </c>
      <c r="B536">
        <v>1.49098101898292</v>
      </c>
      <c r="C536">
        <v>1.120128776612503</v>
      </c>
      <c r="D536">
        <v>2.5827157210609148</v>
      </c>
      <c r="E536">
        <v>-1.628580175962713</v>
      </c>
    </row>
    <row r="545" spans="1:20" x14ac:dyDescent="0.25">
      <c r="A545" s="64" t="s">
        <v>153</v>
      </c>
      <c r="L545" s="64" t="s">
        <v>154</v>
      </c>
    </row>
    <row r="546" spans="1:20" x14ac:dyDescent="0.25">
      <c r="A546" s="57"/>
      <c r="B546" s="74" t="s">
        <v>10</v>
      </c>
      <c r="C546" s="72"/>
      <c r="D546" s="74" t="s">
        <v>93</v>
      </c>
      <c r="E546" s="72"/>
      <c r="G546" s="57"/>
      <c r="H546" s="57" t="s">
        <v>114</v>
      </c>
      <c r="L546" s="58"/>
      <c r="M546" s="58" t="s">
        <v>115</v>
      </c>
      <c r="N546" s="58" t="s">
        <v>116</v>
      </c>
      <c r="O546" s="58" t="s">
        <v>117</v>
      </c>
      <c r="P546" s="58" t="s">
        <v>118</v>
      </c>
      <c r="Q546" s="58" t="s">
        <v>119</v>
      </c>
      <c r="R546" s="58" t="s">
        <v>120</v>
      </c>
      <c r="S546" s="58" t="s">
        <v>121</v>
      </c>
      <c r="T546" s="58" t="s">
        <v>122</v>
      </c>
    </row>
    <row r="547" spans="1:20" x14ac:dyDescent="0.25">
      <c r="A547" s="57"/>
      <c r="B547" s="57" t="s">
        <v>123</v>
      </c>
      <c r="C547" s="57" t="s">
        <v>124</v>
      </c>
      <c r="D547" s="57" t="s">
        <v>123</v>
      </c>
      <c r="E547" s="57" t="s">
        <v>124</v>
      </c>
      <c r="G547" s="57" t="s">
        <v>125</v>
      </c>
      <c r="H547">
        <v>751.72244171998773</v>
      </c>
      <c r="L547" s="58" t="s">
        <v>139</v>
      </c>
      <c r="M547">
        <v>1</v>
      </c>
      <c r="N547">
        <v>0.82577880306055484</v>
      </c>
      <c r="O547">
        <v>1</v>
      </c>
      <c r="P547">
        <v>1</v>
      </c>
      <c r="Q547">
        <v>0.95119964586759131</v>
      </c>
      <c r="R547">
        <v>1</v>
      </c>
      <c r="S547">
        <v>1</v>
      </c>
      <c r="T547">
        <v>0.83354650883497616</v>
      </c>
    </row>
    <row r="548" spans="1:20" x14ac:dyDescent="0.25">
      <c r="A548" s="57" t="s">
        <v>125</v>
      </c>
      <c r="B548">
        <v>13.630248315971061</v>
      </c>
      <c r="C548">
        <v>-12.088119590457691</v>
      </c>
      <c r="D548">
        <v>16.692825095061838</v>
      </c>
      <c r="E548">
        <v>16.342722060590411</v>
      </c>
      <c r="G548" s="57" t="s">
        <v>126</v>
      </c>
      <c r="H548">
        <v>455.86733808850391</v>
      </c>
      <c r="L548" s="58" t="s">
        <v>140</v>
      </c>
      <c r="M548">
        <v>0.93234087924206499</v>
      </c>
      <c r="N548">
        <v>1</v>
      </c>
      <c r="O548">
        <v>0.86172254237036705</v>
      </c>
      <c r="P548">
        <v>0.82270681755034514</v>
      </c>
      <c r="Q548">
        <v>0.99999999999999989</v>
      </c>
      <c r="R548">
        <v>0.96295726475004262</v>
      </c>
      <c r="S548">
        <v>0.9522820890556023</v>
      </c>
      <c r="T548">
        <v>1</v>
      </c>
    </row>
    <row r="549" spans="1:20" x14ac:dyDescent="0.25">
      <c r="A549" s="57" t="s">
        <v>126</v>
      </c>
      <c r="B549">
        <v>4.4487965104636249</v>
      </c>
      <c r="C549">
        <v>-1.581861192073847</v>
      </c>
      <c r="D549">
        <v>11.154587854438381</v>
      </c>
      <c r="E549">
        <v>-7.19009939514625</v>
      </c>
      <c r="L549" s="58" t="s">
        <v>141</v>
      </c>
      <c r="M549">
        <v>0.65367529273340996</v>
      </c>
      <c r="N549">
        <v>0.82062318583661031</v>
      </c>
      <c r="O549">
        <v>0.65228556481710631</v>
      </c>
      <c r="P549">
        <v>0.36762364455587038</v>
      </c>
      <c r="Q549">
        <v>0.73341078873345333</v>
      </c>
      <c r="R549">
        <v>0.43029280475430448</v>
      </c>
      <c r="S549">
        <v>0.21542065861565871</v>
      </c>
      <c r="T549">
        <v>0.1993878524143976</v>
      </c>
    </row>
    <row r="550" spans="1:20" x14ac:dyDescent="0.25">
      <c r="L550" s="58" t="s">
        <v>142</v>
      </c>
      <c r="M550">
        <v>0.65978711943871304</v>
      </c>
      <c r="N550">
        <v>0.84698270804424103</v>
      </c>
      <c r="O550">
        <v>0.61980924277612393</v>
      </c>
      <c r="P550">
        <v>0.31278409562448789</v>
      </c>
      <c r="Q550">
        <v>0.54902847707314806</v>
      </c>
      <c r="R550">
        <v>0.31673673671230462</v>
      </c>
      <c r="S550">
        <v>0.19322437720437041</v>
      </c>
      <c r="T550">
        <v>0.17735117964129829</v>
      </c>
    </row>
    <row r="551" spans="1:20" x14ac:dyDescent="0.25">
      <c r="L551" s="58" t="s">
        <v>143</v>
      </c>
      <c r="M551">
        <v>0.57065324197866796</v>
      </c>
      <c r="N551">
        <v>0.8745657232889229</v>
      </c>
      <c r="O551">
        <v>0.53640849803773638</v>
      </c>
      <c r="P551">
        <v>0.30180826937085692</v>
      </c>
      <c r="Q551">
        <v>0.55842147638721951</v>
      </c>
      <c r="R551">
        <v>0.3003841756466154</v>
      </c>
      <c r="S551">
        <v>0.19042472348174999</v>
      </c>
      <c r="T551">
        <v>0.1869268894971092</v>
      </c>
    </row>
    <row r="552" spans="1:20" x14ac:dyDescent="0.25">
      <c r="L552" s="58" t="s">
        <v>144</v>
      </c>
      <c r="M552">
        <v>0.68026154173909958</v>
      </c>
      <c r="N552">
        <v>0.94431186522754385</v>
      </c>
      <c r="O552">
        <v>0.55897028483777622</v>
      </c>
      <c r="P552">
        <v>0.39084944707808777</v>
      </c>
      <c r="Q552">
        <v>0.69586108481179365</v>
      </c>
      <c r="R552">
        <v>0.3778469012176397</v>
      </c>
      <c r="S552">
        <v>0.2405308840207952</v>
      </c>
      <c r="T552">
        <v>0.24194767576806989</v>
      </c>
    </row>
    <row r="553" spans="1:20" x14ac:dyDescent="0.25">
      <c r="L553" s="58" t="s">
        <v>167</v>
      </c>
      <c r="M553">
        <v>0.68425610524306302</v>
      </c>
      <c r="N553">
        <v>0.91940174198822489</v>
      </c>
      <c r="O553">
        <v>0.5162258725910065</v>
      </c>
      <c r="P553">
        <v>0.33653758564135838</v>
      </c>
      <c r="Q553">
        <v>0.6824991175811147</v>
      </c>
      <c r="R553">
        <v>0.31417627103321633</v>
      </c>
      <c r="S553">
        <v>0.24863095341794059</v>
      </c>
      <c r="T553">
        <v>0.21141040173908801</v>
      </c>
    </row>
    <row r="554" spans="1:20" x14ac:dyDescent="0.25">
      <c r="L554" s="58" t="s">
        <v>168</v>
      </c>
      <c r="M554">
        <v>0.69357022083189745</v>
      </c>
      <c r="N554">
        <v>0.93607816002945698</v>
      </c>
      <c r="O554">
        <v>0.48291048655349073</v>
      </c>
      <c r="P554">
        <v>0.3004235384258005</v>
      </c>
      <c r="Q554">
        <v>0.63864738542209332</v>
      </c>
      <c r="R554">
        <v>0.32251637114200948</v>
      </c>
      <c r="S554">
        <v>0.1999158168626137</v>
      </c>
      <c r="T554">
        <v>0.16604133367103041</v>
      </c>
    </row>
    <row r="555" spans="1:20" x14ac:dyDescent="0.25">
      <c r="L555" s="58" t="s">
        <v>169</v>
      </c>
      <c r="M555">
        <v>0.61091557598410395</v>
      </c>
      <c r="N555">
        <v>0.94050527237134607</v>
      </c>
      <c r="O555">
        <v>0.46915909698895392</v>
      </c>
      <c r="P555">
        <v>0.34419326465954569</v>
      </c>
      <c r="Q555">
        <v>0.56529229532280956</v>
      </c>
      <c r="R555">
        <v>0.31026828930786088</v>
      </c>
      <c r="S555">
        <v>0.2053744555416552</v>
      </c>
      <c r="T555">
        <v>0.1717264112760315</v>
      </c>
    </row>
    <row r="556" spans="1:20" x14ac:dyDescent="0.25">
      <c r="L556" s="58" t="s">
        <v>170</v>
      </c>
      <c r="M556">
        <v>0.62156446312924041</v>
      </c>
      <c r="N556">
        <v>0.83129320493599346</v>
      </c>
      <c r="O556">
        <v>0.50090824562110658</v>
      </c>
      <c r="P556">
        <v>0.30689378242234022</v>
      </c>
      <c r="Q556">
        <v>0.6884055727540217</v>
      </c>
      <c r="R556">
        <v>0.31791626986197008</v>
      </c>
      <c r="S556">
        <v>0.25059591525096758</v>
      </c>
      <c r="T556">
        <v>0.1741957204881586</v>
      </c>
    </row>
    <row r="568" spans="1:20" x14ac:dyDescent="0.25">
      <c r="A568" s="64" t="s">
        <v>155</v>
      </c>
      <c r="L568" s="64" t="s">
        <v>156</v>
      </c>
    </row>
    <row r="569" spans="1:20" x14ac:dyDescent="0.25">
      <c r="A569" s="57"/>
      <c r="B569" s="74" t="s">
        <v>10</v>
      </c>
      <c r="C569" s="72"/>
      <c r="D569" s="74" t="s">
        <v>93</v>
      </c>
      <c r="E569" s="72"/>
      <c r="G569" s="57"/>
      <c r="H569" s="57" t="s">
        <v>114</v>
      </c>
      <c r="L569" s="58"/>
      <c r="M569" s="58" t="s">
        <v>115</v>
      </c>
      <c r="N569" s="58" t="s">
        <v>116</v>
      </c>
      <c r="O569" s="58" t="s">
        <v>117</v>
      </c>
      <c r="P569" s="58" t="s">
        <v>118</v>
      </c>
      <c r="Q569" s="58" t="s">
        <v>119</v>
      </c>
      <c r="R569" s="58" t="s">
        <v>120</v>
      </c>
      <c r="S569" s="58" t="s">
        <v>121</v>
      </c>
      <c r="T569" s="58" t="s">
        <v>122</v>
      </c>
    </row>
    <row r="570" spans="1:20" x14ac:dyDescent="0.25">
      <c r="A570" s="57"/>
      <c r="B570" s="57" t="s">
        <v>123</v>
      </c>
      <c r="C570" s="57" t="s">
        <v>124</v>
      </c>
      <c r="D570" s="57" t="s">
        <v>123</v>
      </c>
      <c r="E570" s="57" t="s">
        <v>124</v>
      </c>
      <c r="G570" s="57" t="s">
        <v>125</v>
      </c>
      <c r="H570">
        <v>5016.0932524492309</v>
      </c>
      <c r="L570" s="58" t="s">
        <v>125</v>
      </c>
      <c r="M570">
        <v>0.90429303370641501</v>
      </c>
      <c r="N570">
        <v>0.94475362233384219</v>
      </c>
      <c r="O570">
        <v>0.92500765626537906</v>
      </c>
      <c r="P570">
        <v>0.99999999999999989</v>
      </c>
      <c r="Q570">
        <v>0.97933595126031492</v>
      </c>
      <c r="R570">
        <v>1</v>
      </c>
      <c r="S570">
        <v>1</v>
      </c>
      <c r="T570">
        <v>0.89918268666343304</v>
      </c>
    </row>
    <row r="571" spans="1:20" x14ac:dyDescent="0.25">
      <c r="A571" s="57" t="s">
        <v>125</v>
      </c>
      <c r="B571">
        <v>50.626903883068643</v>
      </c>
      <c r="C571">
        <v>37.993638883851453</v>
      </c>
      <c r="D571">
        <v>30.88205516268042</v>
      </c>
      <c r="E571">
        <v>-25.22065088221019</v>
      </c>
      <c r="G571" s="57" t="s">
        <v>126</v>
      </c>
      <c r="H571">
        <v>1462.925398121132</v>
      </c>
      <c r="L571" s="58" t="s">
        <v>126</v>
      </c>
      <c r="M571">
        <v>0.9145786807275843</v>
      </c>
      <c r="N571">
        <v>0.99705506564857638</v>
      </c>
      <c r="O571">
        <v>0.84645103648964082</v>
      </c>
      <c r="P571">
        <v>0.94818207232589724</v>
      </c>
      <c r="Q571">
        <v>0.94419168169293644</v>
      </c>
      <c r="R571">
        <v>0.8585374727943148</v>
      </c>
      <c r="S571">
        <v>0.81822892158908234</v>
      </c>
      <c r="T571">
        <v>0.92860451727948357</v>
      </c>
    </row>
    <row r="572" spans="1:20" x14ac:dyDescent="0.25">
      <c r="A572" s="57" t="s">
        <v>126</v>
      </c>
      <c r="B572">
        <v>34.726861410469191</v>
      </c>
      <c r="C572">
        <v>-36.388725066790983</v>
      </c>
      <c r="D572">
        <v>31.73126492168398</v>
      </c>
      <c r="E572">
        <v>29.366030169152179</v>
      </c>
      <c r="G572" s="57" t="s">
        <v>127</v>
      </c>
      <c r="H572">
        <v>346.10745098330472</v>
      </c>
      <c r="L572" s="58" t="s">
        <v>127</v>
      </c>
      <c r="M572">
        <v>0.92239270511101579</v>
      </c>
      <c r="N572">
        <v>0.93873470045036356</v>
      </c>
      <c r="O572">
        <v>0.93025916289926469</v>
      </c>
      <c r="P572">
        <v>0.86729948094410692</v>
      </c>
      <c r="Q572">
        <v>0.84520656994608889</v>
      </c>
      <c r="R572">
        <v>0.9291187975563916</v>
      </c>
      <c r="S572">
        <v>0.83083492571874173</v>
      </c>
      <c r="T572">
        <v>0.90493626604903366</v>
      </c>
    </row>
    <row r="573" spans="1:20" x14ac:dyDescent="0.25">
      <c r="A573" s="57" t="s">
        <v>127</v>
      </c>
      <c r="B573">
        <v>7.5106787571118048</v>
      </c>
      <c r="C573">
        <v>3.8189864210781148</v>
      </c>
      <c r="D573">
        <v>9.8382351293880461</v>
      </c>
      <c r="E573">
        <v>-4.7964724791256286</v>
      </c>
      <c r="G573" s="57" t="s">
        <v>128</v>
      </c>
      <c r="H573">
        <v>272.61017537515397</v>
      </c>
      <c r="L573" s="58" t="s">
        <v>128</v>
      </c>
      <c r="M573">
        <v>0.9445818943226989</v>
      </c>
      <c r="N573">
        <v>0.96749556804080861</v>
      </c>
      <c r="O573">
        <v>0.75966838732859454</v>
      </c>
      <c r="P573">
        <v>0.85750357868089322</v>
      </c>
      <c r="Q573">
        <v>0.89233664358548737</v>
      </c>
      <c r="R573">
        <v>0.9190101365771346</v>
      </c>
      <c r="S573">
        <v>0.86992114397668086</v>
      </c>
      <c r="T573">
        <v>0.96382842209482478</v>
      </c>
    </row>
    <row r="574" spans="1:20" x14ac:dyDescent="0.25">
      <c r="A574" s="57" t="s">
        <v>128</v>
      </c>
      <c r="B574">
        <v>6.3051328241025502</v>
      </c>
      <c r="C574">
        <v>-6.4704619660746241</v>
      </c>
      <c r="D574">
        <v>8.1734766984704059</v>
      </c>
      <c r="E574">
        <v>6.7651436738276169</v>
      </c>
      <c r="G574" s="57" t="s">
        <v>129</v>
      </c>
      <c r="H574">
        <v>81.923049337171435</v>
      </c>
      <c r="L574" s="58" t="s">
        <v>129</v>
      </c>
      <c r="M574">
        <v>0.87653870057679573</v>
      </c>
      <c r="N574">
        <v>0.95275018930562216</v>
      </c>
      <c r="O574">
        <v>0.99999999999999989</v>
      </c>
      <c r="P574">
        <v>0.89921848289264295</v>
      </c>
      <c r="Q574">
        <v>0.85598976129273641</v>
      </c>
      <c r="R574">
        <v>0.83407681115596033</v>
      </c>
      <c r="S574">
        <v>0.79247160936052174</v>
      </c>
      <c r="T574">
        <v>0.90812466095924727</v>
      </c>
    </row>
    <row r="575" spans="1:20" x14ac:dyDescent="0.25">
      <c r="A575" s="57" t="s">
        <v>129</v>
      </c>
      <c r="B575">
        <v>3.3817801407506551</v>
      </c>
      <c r="C575">
        <v>-0.47249235828494313</v>
      </c>
      <c r="D575">
        <v>3.893425994295916</v>
      </c>
      <c r="E575">
        <v>0.56041418117374997</v>
      </c>
      <c r="G575" s="57" t="s">
        <v>130</v>
      </c>
      <c r="H575">
        <v>243.42106766545541</v>
      </c>
      <c r="L575" s="58" t="s">
        <v>130</v>
      </c>
      <c r="M575">
        <v>0.92730111921603497</v>
      </c>
      <c r="N575">
        <v>1</v>
      </c>
      <c r="O575">
        <v>0.84600641804652521</v>
      </c>
      <c r="P575">
        <v>0.80037520299258547</v>
      </c>
      <c r="Q575">
        <v>0.93781204049913458</v>
      </c>
      <c r="R575">
        <v>0.79446851758497705</v>
      </c>
      <c r="S575">
        <v>0.76818626480062213</v>
      </c>
      <c r="T575">
        <v>0.89302956070597683</v>
      </c>
    </row>
    <row r="576" spans="1:20" x14ac:dyDescent="0.25">
      <c r="A576" s="57" t="s">
        <v>130</v>
      </c>
      <c r="B576">
        <v>5.0918643449466048</v>
      </c>
      <c r="C576">
        <v>2.7954427197232299</v>
      </c>
      <c r="D576">
        <v>6.4789862137156016</v>
      </c>
      <c r="E576">
        <v>-0.18093404687756051</v>
      </c>
      <c r="G576" s="57" t="s">
        <v>131</v>
      </c>
      <c r="H576">
        <v>160.00507742183879</v>
      </c>
      <c r="L576" s="58" t="s">
        <v>131</v>
      </c>
      <c r="M576">
        <v>0.9337560743584814</v>
      </c>
      <c r="N576">
        <v>0.96055366302047507</v>
      </c>
      <c r="O576">
        <v>0.80128289570556199</v>
      </c>
      <c r="P576">
        <v>0.81378228201848224</v>
      </c>
      <c r="Q576">
        <v>0.88781442895682527</v>
      </c>
      <c r="R576">
        <v>0.84887382712295223</v>
      </c>
      <c r="S576">
        <v>0.78394912993761978</v>
      </c>
      <c r="T576">
        <v>0.83845879305785798</v>
      </c>
    </row>
    <row r="577" spans="1:20" x14ac:dyDescent="0.25">
      <c r="A577" s="57" t="s">
        <v>131</v>
      </c>
      <c r="B577">
        <v>4.181424867065739</v>
      </c>
      <c r="C577">
        <v>-2.0502805199688741</v>
      </c>
      <c r="D577">
        <v>5.4575251368168658</v>
      </c>
      <c r="E577">
        <v>0.66597133629413297</v>
      </c>
      <c r="G577" s="57" t="s">
        <v>132</v>
      </c>
      <c r="H577">
        <v>164.02123694545469</v>
      </c>
      <c r="L577" s="58" t="s">
        <v>132</v>
      </c>
      <c r="M577">
        <v>1</v>
      </c>
      <c r="N577">
        <v>0.95495048482498235</v>
      </c>
      <c r="O577">
        <v>0.86001848197041109</v>
      </c>
      <c r="P577">
        <v>0.84959921855929965</v>
      </c>
      <c r="Q577">
        <v>0.91447353062486836</v>
      </c>
      <c r="R577">
        <v>0.75963940781463279</v>
      </c>
      <c r="S577">
        <v>0.84020395320900854</v>
      </c>
      <c r="T577">
        <v>0.96367042495590971</v>
      </c>
    </row>
    <row r="578" spans="1:20" x14ac:dyDescent="0.25">
      <c r="A578" s="57" t="s">
        <v>132</v>
      </c>
      <c r="B578">
        <v>4.0339496535399091</v>
      </c>
      <c r="C578">
        <v>-0.51314759200860027</v>
      </c>
      <c r="D578">
        <v>5.3286969020808286</v>
      </c>
      <c r="E578">
        <v>-2.9376894767000978</v>
      </c>
      <c r="G578" s="57" t="s">
        <v>133</v>
      </c>
      <c r="H578">
        <v>136.63417592972161</v>
      </c>
      <c r="L578" s="58" t="s">
        <v>133</v>
      </c>
      <c r="M578">
        <v>0.91633467187305229</v>
      </c>
      <c r="N578">
        <v>0.971761709111719</v>
      </c>
      <c r="O578">
        <v>0.91505931576429145</v>
      </c>
      <c r="P578">
        <v>0.84796181460811204</v>
      </c>
      <c r="Q578">
        <v>1</v>
      </c>
      <c r="R578">
        <v>0.80806247507734064</v>
      </c>
      <c r="S578">
        <v>0.85110260798920456</v>
      </c>
      <c r="T578">
        <v>0.90166661303307949</v>
      </c>
    </row>
    <row r="579" spans="1:20" x14ac:dyDescent="0.25">
      <c r="A579" s="57" t="s">
        <v>133</v>
      </c>
      <c r="B579">
        <v>4.4072919116919378</v>
      </c>
      <c r="C579">
        <v>0.88629758889729671</v>
      </c>
      <c r="D579">
        <v>4.74271834474035</v>
      </c>
      <c r="E579">
        <v>-1.2714487703421611</v>
      </c>
      <c r="G579" s="57" t="s">
        <v>134</v>
      </c>
      <c r="H579">
        <v>257.50608337207461</v>
      </c>
      <c r="L579" s="58" t="s">
        <v>134</v>
      </c>
      <c r="M579">
        <v>0.92363504560183485</v>
      </c>
      <c r="N579">
        <v>0.97605436463461992</v>
      </c>
      <c r="O579">
        <v>0.81196333171066992</v>
      </c>
      <c r="P579">
        <v>0.85845162833003241</v>
      </c>
      <c r="Q579">
        <v>0.84957853070585576</v>
      </c>
      <c r="R579">
        <v>0.88274840597641724</v>
      </c>
      <c r="S579">
        <v>0.86316634373687207</v>
      </c>
      <c r="T579">
        <v>0.88640006537510085</v>
      </c>
    </row>
    <row r="580" spans="1:20" x14ac:dyDescent="0.25">
      <c r="A580" s="57" t="s">
        <v>134</v>
      </c>
      <c r="B580">
        <v>7.0625032247163304</v>
      </c>
      <c r="C580">
        <v>-0.36182835375390571</v>
      </c>
      <c r="D580">
        <v>7.9131233622273216</v>
      </c>
      <c r="E580">
        <v>4.3842376378657466</v>
      </c>
      <c r="G580" s="57" t="s">
        <v>135</v>
      </c>
      <c r="H580">
        <v>187.3238027908022</v>
      </c>
      <c r="L580" s="58" t="s">
        <v>135</v>
      </c>
      <c r="M580">
        <v>0.89454673983883592</v>
      </c>
      <c r="N580">
        <v>0.97087624203540335</v>
      </c>
      <c r="O580">
        <v>0.81336312959992452</v>
      </c>
      <c r="P580">
        <v>0.8419386863545385</v>
      </c>
      <c r="Q580">
        <v>0.88177891913582551</v>
      </c>
      <c r="R580">
        <v>0.95090175189866399</v>
      </c>
      <c r="S580">
        <v>0.82617215444850456</v>
      </c>
      <c r="T580">
        <v>1</v>
      </c>
    </row>
    <row r="581" spans="1:20" x14ac:dyDescent="0.25">
      <c r="A581" s="57" t="s">
        <v>135</v>
      </c>
      <c r="B581">
        <v>3.1587532816151178</v>
      </c>
      <c r="C581">
        <v>-1.1201338102900451</v>
      </c>
      <c r="D581">
        <v>4.9340172263951212</v>
      </c>
      <c r="E581">
        <v>2.502789976438045</v>
      </c>
      <c r="G581" s="57" t="s">
        <v>136</v>
      </c>
      <c r="H581">
        <v>158.81886080204791</v>
      </c>
      <c r="L581" s="58" t="s">
        <v>136</v>
      </c>
      <c r="M581">
        <v>0.92439516746713279</v>
      </c>
      <c r="N581">
        <v>0.94027596042523964</v>
      </c>
      <c r="O581">
        <v>0.91974202407673156</v>
      </c>
      <c r="P581">
        <v>0.86751658256218711</v>
      </c>
      <c r="Q581">
        <v>0.94502345495142348</v>
      </c>
      <c r="R581">
        <v>0.85823691808172475</v>
      </c>
      <c r="S581">
        <v>0.78620691699497425</v>
      </c>
      <c r="T581">
        <v>0.95871694270451868</v>
      </c>
    </row>
    <row r="582" spans="1:20" x14ac:dyDescent="0.25">
      <c r="A582" s="57" t="s">
        <v>136</v>
      </c>
      <c r="B582">
        <v>3.728083332326483</v>
      </c>
      <c r="C582">
        <v>0.93489688578701036</v>
      </c>
      <c r="D582">
        <v>4.8503202474047153</v>
      </c>
      <c r="E582">
        <v>-2.9828729884738601</v>
      </c>
    </row>
    <row r="591" spans="1:20" x14ac:dyDescent="0.25">
      <c r="A591" s="64" t="s">
        <v>157</v>
      </c>
      <c r="L591" s="64" t="s">
        <v>158</v>
      </c>
    </row>
    <row r="592" spans="1:20" x14ac:dyDescent="0.25">
      <c r="A592" s="57"/>
      <c r="B592" s="74" t="s">
        <v>10</v>
      </c>
      <c r="C592" s="72"/>
      <c r="D592" s="74" t="s">
        <v>93</v>
      </c>
      <c r="E592" s="72"/>
      <c r="G592" s="57"/>
      <c r="H592" s="57" t="s">
        <v>114</v>
      </c>
      <c r="L592" s="58"/>
      <c r="M592" s="58" t="s">
        <v>115</v>
      </c>
      <c r="N592" s="58" t="s">
        <v>116</v>
      </c>
      <c r="O592" s="58" t="s">
        <v>117</v>
      </c>
      <c r="P592" s="58" t="s">
        <v>118</v>
      </c>
      <c r="Q592" s="58" t="s">
        <v>119</v>
      </c>
      <c r="R592" s="58" t="s">
        <v>120</v>
      </c>
      <c r="S592" s="58" t="s">
        <v>121</v>
      </c>
      <c r="T592" s="58" t="s">
        <v>122</v>
      </c>
    </row>
    <row r="593" spans="1:20" x14ac:dyDescent="0.25">
      <c r="A593" s="57"/>
      <c r="B593" s="57" t="s">
        <v>123</v>
      </c>
      <c r="C593" s="57" t="s">
        <v>124</v>
      </c>
      <c r="D593" s="57" t="s">
        <v>123</v>
      </c>
      <c r="E593" s="57" t="s">
        <v>124</v>
      </c>
      <c r="G593" s="57" t="s">
        <v>139</v>
      </c>
      <c r="H593">
        <v>752.61892447144919</v>
      </c>
      <c r="L593" s="58" t="s">
        <v>125</v>
      </c>
      <c r="M593">
        <v>0.75523886965781484</v>
      </c>
      <c r="N593">
        <v>0.96360220992902901</v>
      </c>
      <c r="O593">
        <v>0.39046456015135761</v>
      </c>
      <c r="P593">
        <v>0.48366649102554882</v>
      </c>
      <c r="Q593">
        <v>0.78273257732208035</v>
      </c>
      <c r="R593">
        <v>0.6228242126827187</v>
      </c>
      <c r="S593">
        <v>0.53965213702180004</v>
      </c>
      <c r="T593">
        <v>0.39294534563967859</v>
      </c>
    </row>
    <row r="594" spans="1:20" x14ac:dyDescent="0.25">
      <c r="A594" s="57" t="s">
        <v>139</v>
      </c>
      <c r="B594">
        <v>10.700259967536381</v>
      </c>
      <c r="C594">
        <v>-13.85943254308882</v>
      </c>
      <c r="D594">
        <v>45.566795829298613</v>
      </c>
      <c r="E594">
        <v>79.221897457834686</v>
      </c>
      <c r="G594" s="57" t="s">
        <v>140</v>
      </c>
      <c r="H594">
        <v>501.79162751742871</v>
      </c>
      <c r="L594" s="58" t="s">
        <v>126</v>
      </c>
      <c r="M594">
        <v>0.7948090048741363</v>
      </c>
      <c r="N594">
        <v>0.9654645822068777</v>
      </c>
      <c r="O594">
        <v>0.40976691286946793</v>
      </c>
      <c r="P594">
        <v>0.79846139391144166</v>
      </c>
      <c r="Q594">
        <v>0.82576850158463488</v>
      </c>
      <c r="R594">
        <v>0.8827070239572361</v>
      </c>
      <c r="S594">
        <v>0.5638078435154128</v>
      </c>
      <c r="T594">
        <v>0.26188163283525212</v>
      </c>
    </row>
    <row r="595" spans="1:20" x14ac:dyDescent="0.25">
      <c r="A595" s="57" t="s">
        <v>140</v>
      </c>
      <c r="B595">
        <v>5.2159355015099562</v>
      </c>
      <c r="C595">
        <v>12.86207969487322</v>
      </c>
      <c r="D595">
        <v>30.435855261642072</v>
      </c>
      <c r="E595">
        <v>-74.537453960916139</v>
      </c>
      <c r="G595" s="57" t="s">
        <v>141</v>
      </c>
      <c r="H595">
        <v>131.38482521881471</v>
      </c>
    </row>
    <row r="596" spans="1:20" x14ac:dyDescent="0.25">
      <c r="A596" s="57" t="s">
        <v>141</v>
      </c>
      <c r="B596">
        <v>3.1765231050162739</v>
      </c>
      <c r="C596">
        <v>-4.6651640630866913</v>
      </c>
      <c r="D596">
        <v>4.4621220932707324</v>
      </c>
      <c r="E596">
        <v>15.728393316059639</v>
      </c>
      <c r="G596" s="57" t="s">
        <v>142</v>
      </c>
      <c r="H596">
        <v>44.194437778876789</v>
      </c>
    </row>
    <row r="597" spans="1:20" x14ac:dyDescent="0.25">
      <c r="A597" s="57" t="s">
        <v>142</v>
      </c>
      <c r="B597">
        <v>4.234116436101246</v>
      </c>
      <c r="C597">
        <v>-9.774549690896329</v>
      </c>
      <c r="D597">
        <v>5.9683849801644824</v>
      </c>
      <c r="E597">
        <v>16.111679092607851</v>
      </c>
      <c r="G597" s="57" t="s">
        <v>143</v>
      </c>
      <c r="H597">
        <v>72.40261438590349</v>
      </c>
    </row>
    <row r="598" spans="1:20" x14ac:dyDescent="0.25">
      <c r="A598" s="57" t="s">
        <v>143</v>
      </c>
      <c r="B598">
        <v>4.2201141761721539</v>
      </c>
      <c r="C598">
        <v>13.19015118836816</v>
      </c>
      <c r="D598">
        <v>6.5649117936322368</v>
      </c>
      <c r="E598">
        <v>-19.565544762719139</v>
      </c>
      <c r="G598" s="57" t="s">
        <v>144</v>
      </c>
      <c r="H598">
        <v>38.406009837626748</v>
      </c>
    </row>
    <row r="599" spans="1:20" x14ac:dyDescent="0.25">
      <c r="A599" s="57" t="s">
        <v>144</v>
      </c>
      <c r="B599">
        <v>1.2446526347203719</v>
      </c>
      <c r="C599">
        <v>-0.81100116488073926</v>
      </c>
      <c r="D599">
        <v>2.7682471760632841</v>
      </c>
      <c r="E599">
        <v>-6.6732904920621472</v>
      </c>
      <c r="G599" s="57" t="s">
        <v>167</v>
      </c>
      <c r="H599">
        <v>27.244525172097859</v>
      </c>
    </row>
    <row r="600" spans="1:20" x14ac:dyDescent="0.25">
      <c r="A600" s="57" t="s">
        <v>167</v>
      </c>
      <c r="B600">
        <v>1.6445289944235311</v>
      </c>
      <c r="C600">
        <v>5.8986044425415676</v>
      </c>
      <c r="D600">
        <v>1.866403317530372</v>
      </c>
      <c r="E600">
        <v>-5.5533877916964531</v>
      </c>
      <c r="G600" s="57" t="s">
        <v>168</v>
      </c>
      <c r="H600">
        <v>20.34287291213785</v>
      </c>
    </row>
    <row r="601" spans="1:20" x14ac:dyDescent="0.25">
      <c r="A601" s="57" t="s">
        <v>168</v>
      </c>
      <c r="B601">
        <v>1.029332706621489</v>
      </c>
      <c r="C601">
        <v>0.1191335490522465</v>
      </c>
      <c r="D601">
        <v>2.6692494945833452</v>
      </c>
      <c r="E601">
        <v>0.59548461869641689</v>
      </c>
      <c r="G601" s="57" t="s">
        <v>169</v>
      </c>
      <c r="H601">
        <v>4.3547736877522647</v>
      </c>
    </row>
    <row r="602" spans="1:20" x14ac:dyDescent="0.25">
      <c r="A602" s="57" t="s">
        <v>169</v>
      </c>
      <c r="B602">
        <v>0.84110985537978067</v>
      </c>
      <c r="C602">
        <v>-2.4532373044547131</v>
      </c>
      <c r="D602">
        <v>0.87979148443822253</v>
      </c>
      <c r="E602">
        <v>1.9013901969658189</v>
      </c>
      <c r="G602" s="57" t="s">
        <v>170</v>
      </c>
      <c r="H602">
        <v>12.408875001525869</v>
      </c>
    </row>
    <row r="603" spans="1:20" x14ac:dyDescent="0.25">
      <c r="A603" s="57" t="s">
        <v>170</v>
      </c>
      <c r="B603">
        <v>0.604103235535426</v>
      </c>
      <c r="C603">
        <v>1.08117058006138</v>
      </c>
      <c r="D603">
        <v>1.549170631979049</v>
      </c>
      <c r="E603">
        <v>-2.8822565752056248</v>
      </c>
    </row>
  </sheetData>
  <mergeCells count="18">
    <mergeCell ref="B408:C408"/>
    <mergeCell ref="D408:E408"/>
    <mergeCell ref="B431:C431"/>
    <mergeCell ref="D431:E431"/>
    <mergeCell ref="B454:C454"/>
    <mergeCell ref="D454:E454"/>
    <mergeCell ref="B477:C477"/>
    <mergeCell ref="D477:E477"/>
    <mergeCell ref="B500:C500"/>
    <mergeCell ref="D500:E500"/>
    <mergeCell ref="B523:C523"/>
    <mergeCell ref="D523:E523"/>
    <mergeCell ref="B546:C546"/>
    <mergeCell ref="D546:E546"/>
    <mergeCell ref="B569:C569"/>
    <mergeCell ref="D569:E569"/>
    <mergeCell ref="B592:C592"/>
    <mergeCell ref="D592:E59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66"/>
  <sheetViews>
    <sheetView topLeftCell="A451" workbookViewId="0">
      <selection activeCell="K22" sqref="K22"/>
    </sheetView>
  </sheetViews>
  <sheetFormatPr defaultRowHeight="15" x14ac:dyDescent="0.25"/>
  <sheetData>
    <row r="1" spans="1:50" x14ac:dyDescent="0.25">
      <c r="A1" s="64" t="s">
        <v>0</v>
      </c>
      <c r="B1" s="1" t="s">
        <v>1</v>
      </c>
      <c r="C1" s="64" t="s">
        <v>162</v>
      </c>
      <c r="D1" s="1">
        <v>159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</row>
    <row r="2" spans="1:50" x14ac:dyDescent="0.25">
      <c r="A2" s="64" t="s">
        <v>2</v>
      </c>
      <c r="B2" s="1">
        <v>45</v>
      </c>
      <c r="C2" s="64" t="s">
        <v>163</v>
      </c>
      <c r="D2" s="1">
        <v>61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</row>
    <row r="3" spans="1:50" x14ac:dyDescent="0.25">
      <c r="A3" s="64" t="s">
        <v>3</v>
      </c>
      <c r="B3" s="1" t="s">
        <v>217</v>
      </c>
      <c r="C3" s="64" t="s">
        <v>164</v>
      </c>
      <c r="D3" s="1" t="s">
        <v>165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</row>
    <row r="4" spans="1:50" x14ac:dyDescent="0.25">
      <c r="A4" s="64" t="s">
        <v>166</v>
      </c>
      <c r="B4" s="1" t="s">
        <v>5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</row>
    <row r="5" spans="1:50" x14ac:dyDescent="0.25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</row>
    <row r="6" spans="1:50" x14ac:dyDescent="0.25">
      <c r="A6" s="63"/>
      <c r="B6" s="64" t="s">
        <v>6</v>
      </c>
      <c r="C6" s="63"/>
      <c r="D6" s="63"/>
      <c r="E6" s="63"/>
      <c r="F6" s="63"/>
      <c r="G6" s="63"/>
      <c r="H6" s="64" t="s">
        <v>7</v>
      </c>
      <c r="I6" s="63"/>
      <c r="J6" s="63"/>
      <c r="K6" s="63"/>
      <c r="L6" s="63"/>
      <c r="M6" s="63"/>
      <c r="N6" s="63"/>
      <c r="O6" s="63"/>
      <c r="P6" s="64" t="s">
        <v>8</v>
      </c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</row>
    <row r="7" spans="1:50" x14ac:dyDescent="0.25">
      <c r="A7" s="64"/>
      <c r="B7" s="64" t="s">
        <v>9</v>
      </c>
      <c r="C7" s="64" t="s">
        <v>5</v>
      </c>
      <c r="D7" s="63"/>
      <c r="E7" s="63"/>
      <c r="F7" s="63"/>
      <c r="G7" s="63"/>
      <c r="H7" s="36"/>
      <c r="I7" s="36" t="s">
        <v>10</v>
      </c>
      <c r="J7" s="36" t="s">
        <v>11</v>
      </c>
      <c r="K7" s="63"/>
      <c r="L7" s="63"/>
      <c r="M7" s="63"/>
      <c r="N7" s="63"/>
      <c r="O7" s="63"/>
      <c r="P7" s="36"/>
      <c r="Q7" s="36" t="s">
        <v>10</v>
      </c>
      <c r="R7" s="36" t="s">
        <v>11</v>
      </c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</row>
    <row r="8" spans="1:50" x14ac:dyDescent="0.25">
      <c r="A8" s="64" t="s">
        <v>12</v>
      </c>
      <c r="B8" s="63">
        <v>3.561318463899112</v>
      </c>
      <c r="C8" s="63">
        <v>4.4036854655620026</v>
      </c>
      <c r="D8" s="63"/>
      <c r="E8" s="63"/>
      <c r="F8" s="63"/>
      <c r="G8" s="63"/>
      <c r="H8" s="36" t="s">
        <v>13</v>
      </c>
      <c r="I8" s="63">
        <v>0.1029114777033347</v>
      </c>
      <c r="J8" s="63">
        <v>6.5754162316812026E-2</v>
      </c>
      <c r="K8" s="63"/>
      <c r="L8" s="63"/>
      <c r="M8" s="63"/>
      <c r="N8" s="63"/>
      <c r="O8" s="63"/>
      <c r="P8" s="36" t="s">
        <v>14</v>
      </c>
      <c r="Q8" s="63">
        <v>-1.440213780661447E-2</v>
      </c>
      <c r="R8" s="63">
        <v>9.628189936066954E-2</v>
      </c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</row>
    <row r="9" spans="1:50" x14ac:dyDescent="0.25">
      <c r="A9" s="64" t="s">
        <v>15</v>
      </c>
      <c r="B9" s="63">
        <v>8.4255257724017145</v>
      </c>
      <c r="C9" s="63">
        <v>10.3332423743436</v>
      </c>
      <c r="D9" s="63"/>
      <c r="E9" s="63"/>
      <c r="F9" s="63"/>
      <c r="G9" s="63"/>
      <c r="H9" s="36" t="s">
        <v>16</v>
      </c>
      <c r="I9" s="63">
        <v>6.2145383083380842E-2</v>
      </c>
      <c r="J9" s="63">
        <v>7.420193887326286E-2</v>
      </c>
      <c r="K9" s="63"/>
      <c r="L9" s="63"/>
      <c r="M9" s="63"/>
      <c r="N9" s="63"/>
      <c r="O9" s="63"/>
      <c r="P9" s="36" t="s">
        <v>17</v>
      </c>
      <c r="Q9" s="63">
        <v>4.2574388343851659</v>
      </c>
      <c r="R9" s="63">
        <v>4.8376368656839306</v>
      </c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</row>
    <row r="10" spans="1:50" x14ac:dyDescent="0.25">
      <c r="A10" s="64" t="s">
        <v>18</v>
      </c>
      <c r="B10" s="63">
        <v>24.345002713831189</v>
      </c>
      <c r="C10" s="63">
        <v>14.17064586530339</v>
      </c>
      <c r="D10" s="63"/>
      <c r="E10" s="63"/>
      <c r="F10" s="63"/>
      <c r="G10" s="63"/>
      <c r="H10" s="36" t="s">
        <v>19</v>
      </c>
      <c r="I10" s="63">
        <v>0.14757556087739121</v>
      </c>
      <c r="J10" s="63">
        <v>0.20025277878051409</v>
      </c>
      <c r="K10" s="63"/>
      <c r="L10" s="63"/>
      <c r="M10" s="63"/>
      <c r="N10" s="63"/>
      <c r="O10" s="63"/>
      <c r="P10" s="36" t="s">
        <v>20</v>
      </c>
      <c r="Q10" s="63">
        <v>24.626708850564071</v>
      </c>
      <c r="R10" s="63">
        <v>31.941376329119709</v>
      </c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</row>
    <row r="11" spans="1:50" x14ac:dyDescent="0.25">
      <c r="A11" s="64" t="s">
        <v>21</v>
      </c>
      <c r="B11" s="63">
        <v>98.174054627595837</v>
      </c>
      <c r="C11" s="63">
        <v>5.2853563782918123</v>
      </c>
      <c r="D11" s="63"/>
      <c r="E11" s="63"/>
      <c r="F11" s="63"/>
      <c r="G11" s="63"/>
      <c r="H11" s="36" t="s">
        <v>22</v>
      </c>
      <c r="I11" s="63">
        <v>5.9039699561596139E-2</v>
      </c>
      <c r="J11" s="63">
        <v>6.3155255818879361E-2</v>
      </c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</row>
    <row r="12" spans="1:50" x14ac:dyDescent="0.25">
      <c r="A12" s="63"/>
      <c r="B12" s="63"/>
      <c r="C12" s="63"/>
      <c r="D12" s="63"/>
      <c r="E12" s="63"/>
      <c r="F12" s="63"/>
      <c r="G12" s="63"/>
      <c r="H12" s="36" t="s">
        <v>23</v>
      </c>
      <c r="I12" s="63">
        <v>5.7769802323484443E-2</v>
      </c>
      <c r="J12" s="63">
        <v>8.9024514208773053E-2</v>
      </c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</row>
    <row r="13" spans="1:50" x14ac:dyDescent="0.25">
      <c r="A13" s="63"/>
      <c r="B13" s="63"/>
      <c r="C13" s="63"/>
      <c r="D13" s="63"/>
      <c r="E13" s="63"/>
      <c r="F13" s="63"/>
      <c r="G13" s="63"/>
      <c r="H13" s="36" t="s">
        <v>24</v>
      </c>
      <c r="I13" s="63">
        <v>0.17990105263376349</v>
      </c>
      <c r="J13" s="63">
        <v>9.3043345619373566E-2</v>
      </c>
      <c r="K13" s="63"/>
      <c r="L13" s="63"/>
      <c r="M13" s="63"/>
      <c r="N13" s="63"/>
      <c r="O13" s="63"/>
      <c r="P13" s="36" t="s">
        <v>25</v>
      </c>
      <c r="Q13" s="63">
        <v>339.86528197845757</v>
      </c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spans="1:50" x14ac:dyDescent="0.25">
      <c r="A14" s="63"/>
      <c r="B14" s="63"/>
      <c r="C14" s="63"/>
      <c r="D14" s="63"/>
      <c r="E14" s="63"/>
      <c r="F14" s="63"/>
      <c r="G14" s="63"/>
      <c r="H14" s="36" t="s">
        <v>26</v>
      </c>
      <c r="I14" s="63">
        <v>7.7130370866536013E-2</v>
      </c>
      <c r="J14" s="63">
        <v>7.5296295383003836E-2</v>
      </c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</row>
    <row r="15" spans="1:50" x14ac:dyDescent="0.25">
      <c r="A15" s="63"/>
      <c r="B15" s="63"/>
      <c r="C15" s="63"/>
      <c r="D15" s="63"/>
      <c r="E15" s="63"/>
      <c r="F15" s="63"/>
      <c r="G15" s="63"/>
      <c r="H15" s="36" t="s">
        <v>27</v>
      </c>
      <c r="I15" s="63">
        <v>8.3334145549995825E-2</v>
      </c>
      <c r="J15" s="63">
        <v>8.9607625484050893E-2</v>
      </c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</row>
    <row r="16" spans="1:50" x14ac:dyDescent="0.25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</row>
    <row r="17" spans="1:50" x14ac:dyDescent="0.25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</row>
    <row r="18" spans="1:50" x14ac:dyDescent="0.25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</row>
    <row r="19" spans="1:50" x14ac:dyDescent="0.25">
      <c r="A19" s="63"/>
      <c r="B19" s="64" t="s">
        <v>28</v>
      </c>
      <c r="C19" s="63"/>
      <c r="D19" s="63"/>
      <c r="E19" s="63"/>
      <c r="F19" s="63"/>
      <c r="G19" s="63"/>
      <c r="H19" s="64" t="s">
        <v>29</v>
      </c>
      <c r="I19" s="63"/>
      <c r="J19" s="63"/>
      <c r="K19" s="63"/>
      <c r="L19" s="63"/>
      <c r="M19" s="63"/>
      <c r="N19" s="63"/>
      <c r="O19" s="63"/>
      <c r="P19" s="64" t="s">
        <v>30</v>
      </c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</row>
    <row r="20" spans="1:50" x14ac:dyDescent="0.25">
      <c r="A20" s="64"/>
      <c r="B20" s="64" t="s">
        <v>9</v>
      </c>
      <c r="C20" s="64" t="s">
        <v>5</v>
      </c>
      <c r="D20" s="63"/>
      <c r="E20" s="63"/>
      <c r="F20" s="63"/>
      <c r="G20" s="63"/>
      <c r="H20" s="36"/>
      <c r="I20" s="36" t="s">
        <v>10</v>
      </c>
      <c r="J20" s="36" t="s">
        <v>11</v>
      </c>
      <c r="K20" s="63"/>
      <c r="L20" s="63"/>
      <c r="M20" s="63"/>
      <c r="N20" s="63"/>
      <c r="O20" s="63"/>
      <c r="P20" s="36"/>
      <c r="Q20" s="36" t="s">
        <v>10</v>
      </c>
      <c r="R20" s="36" t="s">
        <v>11</v>
      </c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spans="1:50" x14ac:dyDescent="0.25">
      <c r="A21" s="64" t="s">
        <v>12</v>
      </c>
      <c r="B21" s="63">
        <v>4.6106886501226754</v>
      </c>
      <c r="C21" s="63">
        <v>5.5302696640314144</v>
      </c>
      <c r="D21" s="63"/>
      <c r="E21" s="63"/>
      <c r="F21" s="63"/>
      <c r="G21" s="63"/>
      <c r="H21" s="36" t="s">
        <v>13</v>
      </c>
      <c r="I21" s="63">
        <v>0.40593547816756759</v>
      </c>
      <c r="J21" s="63">
        <v>0.2964842780752564</v>
      </c>
      <c r="K21" s="63"/>
      <c r="L21" s="63"/>
      <c r="M21" s="63"/>
      <c r="N21" s="63"/>
      <c r="O21" s="63"/>
      <c r="P21" s="36" t="s">
        <v>14</v>
      </c>
      <c r="Q21" s="63">
        <v>-0.1509068240117783</v>
      </c>
      <c r="R21" s="63">
        <v>9.0426835541044942E-2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</row>
    <row r="22" spans="1:50" x14ac:dyDescent="0.25">
      <c r="A22" s="64" t="s">
        <v>15</v>
      </c>
      <c r="B22" s="63">
        <v>9.5810445891653142</v>
      </c>
      <c r="C22" s="63">
        <v>9.7917375841171541</v>
      </c>
      <c r="D22" s="63"/>
      <c r="E22" s="63"/>
      <c r="F22" s="63"/>
      <c r="G22" s="63"/>
      <c r="H22" s="36" t="s">
        <v>16</v>
      </c>
      <c r="I22" s="63">
        <v>0.48062568918652931</v>
      </c>
      <c r="J22" s="63">
        <v>0.46877307804549923</v>
      </c>
      <c r="K22" s="63"/>
      <c r="L22" s="63"/>
      <c r="M22" s="63"/>
      <c r="N22" s="63"/>
      <c r="O22" s="63"/>
      <c r="P22" s="36" t="s">
        <v>17</v>
      </c>
      <c r="Q22" s="63">
        <v>11.111323834465651</v>
      </c>
      <c r="R22" s="63">
        <v>13.41818750270498</v>
      </c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</row>
    <row r="23" spans="1:50" x14ac:dyDescent="0.25">
      <c r="A23" s="64" t="s">
        <v>18</v>
      </c>
      <c r="B23" s="63">
        <v>27.470208081710211</v>
      </c>
      <c r="C23" s="63">
        <v>37.077648808401648</v>
      </c>
      <c r="D23" s="63"/>
      <c r="E23" s="63"/>
      <c r="F23" s="63"/>
      <c r="G23" s="63"/>
      <c r="H23" s="36" t="s">
        <v>19</v>
      </c>
      <c r="I23" s="63">
        <v>0.71814972314041625</v>
      </c>
      <c r="J23" s="63">
        <v>0.67376407676147232</v>
      </c>
      <c r="K23" s="63"/>
      <c r="L23" s="63"/>
      <c r="M23" s="63"/>
      <c r="N23" s="63"/>
      <c r="O23" s="63"/>
      <c r="P23" s="36" t="s">
        <v>20</v>
      </c>
      <c r="Q23" s="63">
        <v>101.1230698139173</v>
      </c>
      <c r="R23" s="63">
        <v>142.4490842202988</v>
      </c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</row>
    <row r="24" spans="1:50" x14ac:dyDescent="0.25">
      <c r="A24" s="64" t="s">
        <v>21</v>
      </c>
      <c r="B24" s="63">
        <v>104.88418397202901</v>
      </c>
      <c r="C24" s="63">
        <v>17.525815546071321</v>
      </c>
      <c r="D24" s="63"/>
      <c r="E24" s="63"/>
      <c r="F24" s="63"/>
      <c r="G24" s="63"/>
      <c r="H24" s="36" t="s">
        <v>22</v>
      </c>
      <c r="I24" s="63">
        <v>0.4105133000844291</v>
      </c>
      <c r="J24" s="63">
        <v>0.34605901690500879</v>
      </c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</row>
    <row r="25" spans="1:50" x14ac:dyDescent="0.25">
      <c r="A25" s="63"/>
      <c r="B25" s="63"/>
      <c r="C25" s="63"/>
      <c r="D25" s="63"/>
      <c r="E25" s="63"/>
      <c r="F25" s="63"/>
      <c r="G25" s="63"/>
      <c r="H25" s="36" t="s">
        <v>23</v>
      </c>
      <c r="I25" s="63">
        <v>0.33260489973677659</v>
      </c>
      <c r="J25" s="63">
        <v>0.36187990808146148</v>
      </c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</row>
    <row r="26" spans="1:50" x14ac:dyDescent="0.25">
      <c r="A26" s="63"/>
      <c r="B26" s="63"/>
      <c r="C26" s="63"/>
      <c r="D26" s="63"/>
      <c r="E26" s="63"/>
      <c r="F26" s="63"/>
      <c r="G26" s="63"/>
      <c r="H26" s="36" t="s">
        <v>24</v>
      </c>
      <c r="I26" s="63">
        <v>0.83044587693360095</v>
      </c>
      <c r="J26" s="63">
        <v>0.6215644413613588</v>
      </c>
      <c r="K26" s="63"/>
      <c r="L26" s="63"/>
      <c r="M26" s="63"/>
      <c r="N26" s="63"/>
      <c r="O26" s="63"/>
      <c r="P26" s="36" t="s">
        <v>25</v>
      </c>
      <c r="Q26" s="63">
        <v>5887.7249069707977</v>
      </c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</row>
    <row r="27" spans="1:50" x14ac:dyDescent="0.25">
      <c r="A27" s="63"/>
      <c r="B27" s="63"/>
      <c r="C27" s="63"/>
      <c r="D27" s="63"/>
      <c r="E27" s="63"/>
      <c r="F27" s="63"/>
      <c r="G27" s="63"/>
      <c r="H27" s="36" t="s">
        <v>26</v>
      </c>
      <c r="I27" s="63">
        <v>0.579969716394797</v>
      </c>
      <c r="J27" s="63">
        <v>0.51039582370313497</v>
      </c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spans="1:50" x14ac:dyDescent="0.25">
      <c r="A28" s="63"/>
      <c r="B28" s="63"/>
      <c r="C28" s="63"/>
      <c r="D28" s="63"/>
      <c r="E28" s="63"/>
      <c r="F28" s="63"/>
      <c r="G28" s="63"/>
      <c r="H28" s="36" t="s">
        <v>27</v>
      </c>
      <c r="I28" s="63">
        <v>0.47330335434520421</v>
      </c>
      <c r="J28" s="63">
        <v>0.30324530032137809</v>
      </c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</row>
    <row r="29" spans="1:50" x14ac:dyDescent="0.25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</row>
    <row r="30" spans="1:50" x14ac:dyDescent="0.25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</row>
    <row r="31" spans="1:50" x14ac:dyDescent="0.25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</row>
    <row r="32" spans="1:50" x14ac:dyDescent="0.25">
      <c r="A32" s="63"/>
      <c r="B32" s="64" t="s">
        <v>31</v>
      </c>
      <c r="C32" s="63"/>
      <c r="D32" s="63"/>
      <c r="E32" s="63"/>
      <c r="F32" s="63"/>
      <c r="G32" s="63"/>
      <c r="H32" s="64" t="s">
        <v>32</v>
      </c>
      <c r="I32" s="63"/>
      <c r="J32" s="63"/>
      <c r="K32" s="63"/>
      <c r="L32" s="63"/>
      <c r="M32" s="63"/>
      <c r="N32" s="63"/>
      <c r="O32" s="63"/>
      <c r="P32" s="64" t="s">
        <v>33</v>
      </c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</row>
    <row r="33" spans="1:50" x14ac:dyDescent="0.25">
      <c r="A33" s="64"/>
      <c r="B33" s="64" t="s">
        <v>9</v>
      </c>
      <c r="C33" s="64" t="s">
        <v>5</v>
      </c>
      <c r="D33" s="63"/>
      <c r="E33" s="63"/>
      <c r="F33" s="63"/>
      <c r="G33" s="63"/>
      <c r="H33" s="36"/>
      <c r="I33" s="36" t="s">
        <v>10</v>
      </c>
      <c r="J33" s="36" t="s">
        <v>11</v>
      </c>
      <c r="K33" s="63"/>
      <c r="L33" s="63"/>
      <c r="M33" s="63"/>
      <c r="N33" s="63"/>
      <c r="O33" s="63"/>
      <c r="P33" s="36"/>
      <c r="Q33" s="36" t="s">
        <v>10</v>
      </c>
      <c r="R33" s="36" t="s">
        <v>11</v>
      </c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</row>
    <row r="34" spans="1:50" x14ac:dyDescent="0.25">
      <c r="A34" s="64" t="s">
        <v>12</v>
      </c>
      <c r="B34" s="63">
        <v>5.4651627508579672</v>
      </c>
      <c r="C34" s="63">
        <v>6.8873758829672056</v>
      </c>
      <c r="D34" s="63"/>
      <c r="E34" s="63"/>
      <c r="F34" s="63"/>
      <c r="G34" s="63"/>
      <c r="H34" s="36" t="s">
        <v>13</v>
      </c>
      <c r="I34" s="63">
        <v>0.22840696818780409</v>
      </c>
      <c r="J34" s="63">
        <v>0.4630148962021145</v>
      </c>
      <c r="K34" s="63"/>
      <c r="L34" s="63"/>
      <c r="M34" s="63"/>
      <c r="N34" s="63"/>
      <c r="O34" s="63"/>
      <c r="P34" s="36" t="s">
        <v>14</v>
      </c>
      <c r="Q34" s="63">
        <v>-0.32900746209984733</v>
      </c>
      <c r="R34" s="63">
        <v>0.72339451172727853</v>
      </c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</row>
    <row r="35" spans="1:50" x14ac:dyDescent="0.25">
      <c r="A35" s="64" t="s">
        <v>15</v>
      </c>
      <c r="B35" s="63">
        <v>12.863600871369281</v>
      </c>
      <c r="C35" s="63">
        <v>33.260793364694543</v>
      </c>
      <c r="D35" s="63"/>
      <c r="E35" s="63"/>
      <c r="F35" s="63"/>
      <c r="G35" s="63"/>
      <c r="H35" s="36" t="s">
        <v>16</v>
      </c>
      <c r="I35" s="63">
        <v>0.4343517654871169</v>
      </c>
      <c r="J35" s="63">
        <v>0.29012975854932649</v>
      </c>
      <c r="K35" s="63"/>
      <c r="L35" s="63"/>
      <c r="M35" s="63"/>
      <c r="N35" s="63"/>
      <c r="O35" s="63"/>
      <c r="P35" s="36" t="s">
        <v>17</v>
      </c>
      <c r="Q35" s="63">
        <v>19.335343585280889</v>
      </c>
      <c r="R35" s="63">
        <v>13.040467021527499</v>
      </c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</row>
    <row r="36" spans="1:50" x14ac:dyDescent="0.25">
      <c r="A36" s="64" t="s">
        <v>18</v>
      </c>
      <c r="B36" s="63">
        <v>98.490206077622616</v>
      </c>
      <c r="C36" s="63">
        <v>50.501241829599252</v>
      </c>
      <c r="D36" s="63"/>
      <c r="E36" s="63"/>
      <c r="F36" s="63"/>
      <c r="G36" s="63"/>
      <c r="H36" s="36" t="s">
        <v>19</v>
      </c>
      <c r="I36" s="63">
        <v>0.68134693622070541</v>
      </c>
      <c r="J36" s="63">
        <v>0.32107156753692973</v>
      </c>
      <c r="K36" s="63"/>
      <c r="L36" s="63"/>
      <c r="M36" s="63"/>
      <c r="N36" s="63"/>
      <c r="O36" s="63"/>
      <c r="P36" s="36" t="s">
        <v>20</v>
      </c>
      <c r="Q36" s="63">
        <v>77.111438509063674</v>
      </c>
      <c r="R36" s="63">
        <v>64.427880522829895</v>
      </c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</row>
    <row r="37" spans="1:50" x14ac:dyDescent="0.25">
      <c r="A37" s="64" t="s">
        <v>21</v>
      </c>
      <c r="B37" s="63">
        <v>107.9620734995662</v>
      </c>
      <c r="C37" s="63">
        <v>17.102373400798061</v>
      </c>
      <c r="D37" s="63"/>
      <c r="E37" s="63"/>
      <c r="F37" s="63"/>
      <c r="G37" s="63"/>
      <c r="H37" s="36" t="s">
        <v>22</v>
      </c>
      <c r="I37" s="63">
        <v>0.3510017734737807</v>
      </c>
      <c r="J37" s="63">
        <v>0.39071723043270351</v>
      </c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</row>
    <row r="38" spans="1:50" x14ac:dyDescent="0.25">
      <c r="A38" s="63"/>
      <c r="B38" s="63"/>
      <c r="C38" s="63"/>
      <c r="D38" s="63"/>
      <c r="E38" s="63"/>
      <c r="F38" s="63"/>
      <c r="G38" s="63"/>
      <c r="H38" s="36" t="s">
        <v>23</v>
      </c>
      <c r="I38" s="63">
        <v>0.38664267833159011</v>
      </c>
      <c r="J38" s="63">
        <v>0.3781180691758092</v>
      </c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</row>
    <row r="39" spans="1:50" x14ac:dyDescent="0.25">
      <c r="A39" s="63"/>
      <c r="B39" s="63"/>
      <c r="C39" s="63"/>
      <c r="D39" s="63"/>
      <c r="E39" s="63"/>
      <c r="F39" s="63"/>
      <c r="G39" s="63"/>
      <c r="H39" s="36" t="s">
        <v>24</v>
      </c>
      <c r="I39" s="63">
        <v>0.39338016303965773</v>
      </c>
      <c r="J39" s="63">
        <v>0.40208374323735457</v>
      </c>
      <c r="K39" s="63"/>
      <c r="L39" s="63"/>
      <c r="M39" s="63"/>
      <c r="N39" s="63"/>
      <c r="O39" s="63"/>
      <c r="P39" s="36" t="s">
        <v>25</v>
      </c>
      <c r="Q39" s="63">
        <v>1442.8449549798181</v>
      </c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</row>
    <row r="40" spans="1:50" x14ac:dyDescent="0.25">
      <c r="A40" s="63"/>
      <c r="B40" s="63"/>
      <c r="C40" s="63"/>
      <c r="D40" s="63"/>
      <c r="E40" s="63"/>
      <c r="F40" s="63"/>
      <c r="G40" s="63"/>
      <c r="H40" s="36" t="s">
        <v>26</v>
      </c>
      <c r="I40" s="63">
        <v>0.80232113404068606</v>
      </c>
      <c r="J40" s="63">
        <v>0.43463680790289561</v>
      </c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</row>
    <row r="41" spans="1:50" x14ac:dyDescent="0.25">
      <c r="A41" s="63"/>
      <c r="B41" s="63"/>
      <c r="C41" s="63"/>
      <c r="D41" s="63"/>
      <c r="E41" s="63"/>
      <c r="F41" s="63"/>
      <c r="G41" s="63"/>
      <c r="H41" s="36" t="s">
        <v>27</v>
      </c>
      <c r="I41" s="63">
        <v>0.33493746728196772</v>
      </c>
      <c r="J41" s="63">
        <v>0.17467685699381169</v>
      </c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</row>
    <row r="42" spans="1:50" x14ac:dyDescent="0.25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</row>
    <row r="43" spans="1:50" x14ac:dyDescent="0.25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</row>
    <row r="44" spans="1:50" x14ac:dyDescent="0.25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</row>
    <row r="45" spans="1:50" x14ac:dyDescent="0.25">
      <c r="A45" s="63"/>
      <c r="B45" s="64" t="s">
        <v>34</v>
      </c>
      <c r="C45" s="63"/>
      <c r="D45" s="63"/>
      <c r="E45" s="63"/>
      <c r="F45" s="63"/>
      <c r="G45" s="63"/>
      <c r="H45" s="64" t="s">
        <v>36</v>
      </c>
      <c r="I45" s="63"/>
      <c r="J45" s="63"/>
      <c r="K45" s="63"/>
      <c r="L45" s="63"/>
      <c r="M45" s="63"/>
      <c r="N45" s="63"/>
      <c r="O45" s="63"/>
      <c r="P45" s="64" t="s">
        <v>35</v>
      </c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</row>
    <row r="46" spans="1:50" x14ac:dyDescent="0.25">
      <c r="A46" s="64"/>
      <c r="B46" s="64" t="s">
        <v>9</v>
      </c>
      <c r="C46" s="64" t="s">
        <v>5</v>
      </c>
      <c r="D46" s="63"/>
      <c r="E46" s="63"/>
      <c r="F46" s="63"/>
      <c r="G46" s="63"/>
      <c r="H46" s="36"/>
      <c r="I46" s="36" t="s">
        <v>10</v>
      </c>
      <c r="J46" s="36" t="s">
        <v>11</v>
      </c>
      <c r="K46" s="63"/>
      <c r="L46" s="63"/>
      <c r="M46" s="63"/>
      <c r="N46" s="63"/>
      <c r="O46" s="63"/>
      <c r="P46" s="36"/>
      <c r="Q46" s="36" t="s">
        <v>10</v>
      </c>
      <c r="R46" s="36" t="s">
        <v>11</v>
      </c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</row>
    <row r="47" spans="1:50" x14ac:dyDescent="0.25">
      <c r="A47" s="64" t="s">
        <v>12</v>
      </c>
      <c r="B47" s="63">
        <v>3.781872233322265</v>
      </c>
      <c r="C47" s="63">
        <v>5.8698350769254128</v>
      </c>
      <c r="D47" s="63"/>
      <c r="E47" s="63"/>
      <c r="F47" s="63"/>
      <c r="G47" s="63"/>
      <c r="H47" s="36" t="s">
        <v>13</v>
      </c>
      <c r="I47" s="63">
        <v>0.1140742996421642</v>
      </c>
      <c r="J47" s="63">
        <v>5.6864338693559453E-2</v>
      </c>
      <c r="K47" s="63"/>
      <c r="L47" s="63"/>
      <c r="M47" s="63"/>
      <c r="N47" s="63"/>
      <c r="O47" s="63"/>
      <c r="P47" s="36" t="s">
        <v>14</v>
      </c>
      <c r="Q47" s="63">
        <v>0.238125779444922</v>
      </c>
      <c r="R47" s="63">
        <v>-0.61236970953833736</v>
      </c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</row>
    <row r="48" spans="1:50" x14ac:dyDescent="0.25">
      <c r="A48" s="64" t="s">
        <v>15</v>
      </c>
      <c r="B48" s="63">
        <v>12.00560798674943</v>
      </c>
      <c r="C48" s="63">
        <v>13.24811467496753</v>
      </c>
      <c r="D48" s="63"/>
      <c r="E48" s="63"/>
      <c r="F48" s="63"/>
      <c r="G48" s="63"/>
      <c r="H48" s="36" t="s">
        <v>16</v>
      </c>
      <c r="I48" s="63">
        <v>6.4845552310962062E-2</v>
      </c>
      <c r="J48" s="63">
        <v>9.0411409979575266E-2</v>
      </c>
      <c r="K48" s="63"/>
      <c r="L48" s="63"/>
      <c r="M48" s="63"/>
      <c r="N48" s="63"/>
      <c r="O48" s="63"/>
      <c r="P48" s="36" t="s">
        <v>17</v>
      </c>
      <c r="Q48" s="63">
        <v>8.03459499897202</v>
      </c>
      <c r="R48" s="63">
        <v>24.905251917721682</v>
      </c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</row>
    <row r="49" spans="1:50" x14ac:dyDescent="0.25">
      <c r="A49" s="64" t="s">
        <v>18</v>
      </c>
      <c r="B49" s="63">
        <v>48.535433647438779</v>
      </c>
      <c r="C49" s="63">
        <v>26.918681552480979</v>
      </c>
      <c r="D49" s="63"/>
      <c r="E49" s="63"/>
      <c r="F49" s="63"/>
      <c r="G49" s="63"/>
      <c r="H49" s="36" t="s">
        <v>19</v>
      </c>
      <c r="I49" s="63">
        <v>0.19318018006907009</v>
      </c>
      <c r="J49" s="63">
        <v>0.1974388097716287</v>
      </c>
      <c r="K49" s="63"/>
      <c r="L49" s="63"/>
      <c r="M49" s="63"/>
      <c r="N49" s="63"/>
      <c r="O49" s="63"/>
      <c r="P49" s="36" t="s">
        <v>20</v>
      </c>
      <c r="Q49" s="63">
        <v>38.328436776908831</v>
      </c>
      <c r="R49" s="63">
        <v>112.2268577479182</v>
      </c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</row>
    <row r="50" spans="1:50" x14ac:dyDescent="0.25">
      <c r="A50" s="64" t="s">
        <v>21</v>
      </c>
      <c r="B50" s="63">
        <v>108.0830074153923</v>
      </c>
      <c r="C50" s="63">
        <v>21.988477679766401</v>
      </c>
      <c r="D50" s="63"/>
      <c r="E50" s="63"/>
      <c r="F50" s="63"/>
      <c r="G50" s="63"/>
      <c r="H50" s="36" t="s">
        <v>22</v>
      </c>
      <c r="I50" s="63">
        <v>7.1555006767499013E-2</v>
      </c>
      <c r="J50" s="63">
        <v>4.9484909927380187E-2</v>
      </c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</row>
    <row r="51" spans="1:50" x14ac:dyDescent="0.25">
      <c r="A51" s="63"/>
      <c r="B51" s="63"/>
      <c r="C51" s="63"/>
      <c r="D51" s="63"/>
      <c r="E51" s="63"/>
      <c r="F51" s="63"/>
      <c r="G51" s="63"/>
      <c r="H51" s="36" t="s">
        <v>23</v>
      </c>
      <c r="I51" s="63">
        <v>6.2396126107477273E-2</v>
      </c>
      <c r="J51" s="63">
        <v>8.7966212250385228E-2</v>
      </c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</row>
    <row r="52" spans="1:50" x14ac:dyDescent="0.25">
      <c r="A52" s="63"/>
      <c r="B52" s="63"/>
      <c r="C52" s="63"/>
      <c r="D52" s="63"/>
      <c r="E52" s="63"/>
      <c r="F52" s="63"/>
      <c r="G52" s="63"/>
      <c r="H52" s="36" t="s">
        <v>24</v>
      </c>
      <c r="I52" s="63">
        <v>0.1042448255931463</v>
      </c>
      <c r="J52" s="63">
        <v>0.1010709550827613</v>
      </c>
      <c r="K52" s="63"/>
      <c r="L52" s="63"/>
      <c r="M52" s="63"/>
      <c r="N52" s="63"/>
      <c r="O52" s="63"/>
      <c r="P52" s="36" t="s">
        <v>25</v>
      </c>
      <c r="Q52" s="63">
        <v>2643.4408778171178</v>
      </c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</row>
    <row r="53" spans="1:50" x14ac:dyDescent="0.25">
      <c r="A53" s="63"/>
      <c r="B53" s="63"/>
      <c r="C53" s="63"/>
      <c r="D53" s="63"/>
      <c r="E53" s="63"/>
      <c r="F53" s="63"/>
      <c r="G53" s="63"/>
      <c r="H53" s="36" t="s">
        <v>26</v>
      </c>
      <c r="I53" s="63">
        <v>0.12839869049921601</v>
      </c>
      <c r="J53" s="63">
        <v>7.3241595078264055E-2</v>
      </c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</row>
    <row r="54" spans="1:50" x14ac:dyDescent="0.25">
      <c r="A54" s="63"/>
      <c r="B54" s="63"/>
      <c r="C54" s="63"/>
      <c r="D54" s="63"/>
      <c r="E54" s="63"/>
      <c r="F54" s="63"/>
      <c r="G54" s="63"/>
      <c r="H54" s="36" t="s">
        <v>27</v>
      </c>
      <c r="I54" s="63">
        <v>9.5932641555662057E-2</v>
      </c>
      <c r="J54" s="63">
        <v>7.8114451225698253E-2</v>
      </c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</row>
    <row r="55" spans="1:50" x14ac:dyDescent="0.2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</row>
    <row r="56" spans="1:50" x14ac:dyDescent="0.25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</row>
    <row r="57" spans="1:50" x14ac:dyDescent="0.25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</row>
    <row r="58" spans="1:50" x14ac:dyDescent="0.25">
      <c r="A58" s="63"/>
      <c r="B58" s="64" t="s">
        <v>37</v>
      </c>
      <c r="C58" s="63"/>
      <c r="D58" s="63"/>
      <c r="E58" s="63"/>
      <c r="F58" s="63"/>
      <c r="G58" s="63"/>
      <c r="H58" s="64" t="s">
        <v>38</v>
      </c>
      <c r="I58" s="63"/>
      <c r="J58" s="63"/>
      <c r="K58" s="63"/>
      <c r="L58" s="63"/>
      <c r="M58" s="63"/>
      <c r="N58" s="63"/>
      <c r="O58" s="63"/>
      <c r="P58" s="64" t="s">
        <v>39</v>
      </c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</row>
    <row r="59" spans="1:50" x14ac:dyDescent="0.25">
      <c r="A59" s="64"/>
      <c r="B59" s="64" t="s">
        <v>9</v>
      </c>
      <c r="C59" s="64" t="s">
        <v>5</v>
      </c>
      <c r="D59" s="63"/>
      <c r="E59" s="63"/>
      <c r="F59" s="63"/>
      <c r="G59" s="63"/>
      <c r="H59" s="36"/>
      <c r="I59" s="36" t="s">
        <v>10</v>
      </c>
      <c r="J59" s="36" t="s">
        <v>11</v>
      </c>
      <c r="K59" s="63"/>
      <c r="L59" s="63"/>
      <c r="M59" s="63"/>
      <c r="N59" s="63"/>
      <c r="O59" s="63"/>
      <c r="P59" s="36"/>
      <c r="Q59" s="36" t="s">
        <v>10</v>
      </c>
      <c r="R59" s="36" t="s">
        <v>11</v>
      </c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</row>
    <row r="60" spans="1:50" x14ac:dyDescent="0.25">
      <c r="A60" s="64" t="s">
        <v>12</v>
      </c>
      <c r="B60" s="63">
        <v>3.9615488814545978</v>
      </c>
      <c r="C60" s="63">
        <v>4.576395892638434</v>
      </c>
      <c r="D60" s="63"/>
      <c r="E60" s="63"/>
      <c r="F60" s="63"/>
      <c r="G60" s="63"/>
      <c r="H60" s="36" t="s">
        <v>13</v>
      </c>
      <c r="I60" s="63">
        <v>8.9547204897907365E-2</v>
      </c>
      <c r="J60" s="63">
        <v>5.4773914644990707E-2</v>
      </c>
      <c r="K60" s="63"/>
      <c r="L60" s="63"/>
      <c r="M60" s="63"/>
      <c r="N60" s="63"/>
      <c r="O60" s="63"/>
      <c r="P60" s="36" t="s">
        <v>14</v>
      </c>
      <c r="Q60" s="63">
        <v>0.88864076629523769</v>
      </c>
      <c r="R60" s="63">
        <v>0.98136429071495257</v>
      </c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</row>
    <row r="61" spans="1:50" x14ac:dyDescent="0.25">
      <c r="A61" s="64" t="s">
        <v>15</v>
      </c>
      <c r="B61" s="63">
        <v>7.7606851292923</v>
      </c>
      <c r="C61" s="63">
        <v>9.1996660411392348</v>
      </c>
      <c r="D61" s="63"/>
      <c r="E61" s="63"/>
      <c r="F61" s="63"/>
      <c r="G61" s="63"/>
      <c r="H61" s="36" t="s">
        <v>16</v>
      </c>
      <c r="I61" s="63">
        <v>8.6426780603681239E-2</v>
      </c>
      <c r="J61" s="63">
        <v>6.7412972559011033E-2</v>
      </c>
      <c r="K61" s="63"/>
      <c r="L61" s="63"/>
      <c r="M61" s="63"/>
      <c r="N61" s="63"/>
      <c r="O61" s="63"/>
      <c r="P61" s="36" t="s">
        <v>17</v>
      </c>
      <c r="Q61" s="63">
        <v>8.3503436121172196</v>
      </c>
      <c r="R61" s="63">
        <v>11.21385128036073</v>
      </c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</row>
    <row r="62" spans="1:50" x14ac:dyDescent="0.25">
      <c r="A62" s="64" t="s">
        <v>18</v>
      </c>
      <c r="B62" s="63">
        <v>22.43559399701066</v>
      </c>
      <c r="C62" s="63">
        <v>21.11513876496079</v>
      </c>
      <c r="D62" s="63"/>
      <c r="E62" s="63"/>
      <c r="F62" s="63"/>
      <c r="G62" s="63"/>
      <c r="H62" s="36" t="s">
        <v>19</v>
      </c>
      <c r="I62" s="63">
        <v>0.1014322328613973</v>
      </c>
      <c r="J62" s="63">
        <v>6.1825389079345823E-2</v>
      </c>
      <c r="K62" s="63"/>
      <c r="L62" s="63"/>
      <c r="M62" s="63"/>
      <c r="N62" s="63"/>
      <c r="O62" s="63"/>
      <c r="P62" s="36" t="s">
        <v>20</v>
      </c>
      <c r="Q62" s="63">
        <v>60.547351472015883</v>
      </c>
      <c r="R62" s="63">
        <v>71.995514014466153</v>
      </c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</row>
    <row r="63" spans="1:50" x14ac:dyDescent="0.25">
      <c r="A63" s="64" t="s">
        <v>21</v>
      </c>
      <c r="B63" s="63">
        <v>102.5620841965851</v>
      </c>
      <c r="C63" s="63">
        <v>6.4214362172576323</v>
      </c>
      <c r="D63" s="63"/>
      <c r="E63" s="63"/>
      <c r="F63" s="63"/>
      <c r="G63" s="63"/>
      <c r="H63" s="36" t="s">
        <v>22</v>
      </c>
      <c r="I63" s="63">
        <v>0.1106622843529909</v>
      </c>
      <c r="J63" s="63">
        <v>8.7823191291044503E-2</v>
      </c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</row>
    <row r="64" spans="1:50" x14ac:dyDescent="0.25">
      <c r="A64" s="63"/>
      <c r="B64" s="63"/>
      <c r="C64" s="63"/>
      <c r="D64" s="63"/>
      <c r="E64" s="63"/>
      <c r="F64" s="63"/>
      <c r="G64" s="63"/>
      <c r="H64" s="36" t="s">
        <v>23</v>
      </c>
      <c r="I64" s="63">
        <v>8.9013797565855673E-2</v>
      </c>
      <c r="J64" s="63">
        <v>6.011353029433511E-2</v>
      </c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</row>
    <row r="65" spans="1:50" x14ac:dyDescent="0.25">
      <c r="A65" s="63"/>
      <c r="B65" s="63"/>
      <c r="C65" s="63"/>
      <c r="D65" s="63"/>
      <c r="E65" s="63"/>
      <c r="F65" s="63"/>
      <c r="G65" s="63"/>
      <c r="H65" s="36" t="s">
        <v>24</v>
      </c>
      <c r="I65" s="63">
        <v>5.215589008842017E-2</v>
      </c>
      <c r="J65" s="63">
        <v>6.190045382212523E-2</v>
      </c>
      <c r="K65" s="63"/>
      <c r="L65" s="63"/>
      <c r="M65" s="63"/>
      <c r="N65" s="63"/>
      <c r="O65" s="63"/>
      <c r="P65" s="36" t="s">
        <v>25</v>
      </c>
      <c r="Q65" s="63">
        <v>2587.0985528362589</v>
      </c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</row>
    <row r="66" spans="1:50" x14ac:dyDescent="0.25">
      <c r="A66" s="63"/>
      <c r="B66" s="63"/>
      <c r="C66" s="63"/>
      <c r="D66" s="63"/>
      <c r="E66" s="63"/>
      <c r="F66" s="63"/>
      <c r="G66" s="63"/>
      <c r="H66" s="36" t="s">
        <v>26</v>
      </c>
      <c r="I66" s="63">
        <v>8.0643967247952378E-2</v>
      </c>
      <c r="J66" s="63">
        <v>0.10233531954077819</v>
      </c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</row>
    <row r="67" spans="1:50" x14ac:dyDescent="0.25">
      <c r="A67" s="63"/>
      <c r="B67" s="63"/>
      <c r="C67" s="63"/>
      <c r="D67" s="63"/>
      <c r="E67" s="63"/>
      <c r="F67" s="63"/>
      <c r="G67" s="63"/>
      <c r="H67" s="36" t="s">
        <v>27</v>
      </c>
      <c r="I67" s="63">
        <v>0.1265741221772074</v>
      </c>
      <c r="J67" s="63">
        <v>0.12886596780970419</v>
      </c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</row>
    <row r="68" spans="1:50" x14ac:dyDescent="0.25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</row>
    <row r="69" spans="1:50" x14ac:dyDescent="0.25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</row>
    <row r="70" spans="1:50" x14ac:dyDescent="0.25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</row>
    <row r="71" spans="1:50" x14ac:dyDescent="0.25">
      <c r="A71" s="63"/>
      <c r="B71" s="64" t="s">
        <v>40</v>
      </c>
      <c r="C71" s="63"/>
      <c r="D71" s="63"/>
      <c r="E71" s="63"/>
      <c r="F71" s="63"/>
      <c r="G71" s="63"/>
      <c r="H71" s="64" t="s">
        <v>41</v>
      </c>
      <c r="I71" s="63"/>
      <c r="J71" s="63"/>
      <c r="K71" s="63"/>
      <c r="L71" s="63"/>
      <c r="M71" s="63"/>
      <c r="N71" s="63"/>
      <c r="O71" s="63"/>
      <c r="P71" s="64" t="s">
        <v>42</v>
      </c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</row>
    <row r="72" spans="1:50" x14ac:dyDescent="0.25">
      <c r="A72" s="64"/>
      <c r="B72" s="64" t="s">
        <v>9</v>
      </c>
      <c r="C72" s="64" t="s">
        <v>5</v>
      </c>
      <c r="D72" s="63"/>
      <c r="E72" s="63"/>
      <c r="F72" s="63"/>
      <c r="G72" s="63"/>
      <c r="H72" s="36"/>
      <c r="I72" s="36" t="s">
        <v>10</v>
      </c>
      <c r="J72" s="36" t="s">
        <v>11</v>
      </c>
      <c r="K72" s="63"/>
      <c r="L72" s="63"/>
      <c r="M72" s="63"/>
      <c r="N72" s="63"/>
      <c r="O72" s="63"/>
      <c r="P72" s="36"/>
      <c r="Q72" s="36" t="s">
        <v>10</v>
      </c>
      <c r="R72" s="36" t="s">
        <v>11</v>
      </c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</row>
    <row r="73" spans="1:50" x14ac:dyDescent="0.25">
      <c r="A73" s="64" t="s">
        <v>12</v>
      </c>
      <c r="B73" s="63">
        <v>3.770363291200082</v>
      </c>
      <c r="C73" s="63">
        <v>5.2801922160418009</v>
      </c>
      <c r="D73" s="63"/>
      <c r="E73" s="63"/>
      <c r="F73" s="63"/>
      <c r="G73" s="63"/>
      <c r="H73" s="36" t="s">
        <v>13</v>
      </c>
      <c r="I73" s="63">
        <v>7.8229813541144194E-2</v>
      </c>
      <c r="J73" s="63">
        <v>7.8553661676021833E-2</v>
      </c>
      <c r="K73" s="63"/>
      <c r="L73" s="63"/>
      <c r="M73" s="63"/>
      <c r="N73" s="63"/>
      <c r="O73" s="63"/>
      <c r="P73" s="36" t="s">
        <v>14</v>
      </c>
      <c r="Q73" s="63">
        <v>-3.9581635197498813E-2</v>
      </c>
      <c r="R73" s="63">
        <v>-4.9161541938416098E-2</v>
      </c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</row>
    <row r="74" spans="1:50" x14ac:dyDescent="0.25">
      <c r="A74" s="64" t="s">
        <v>15</v>
      </c>
      <c r="B74" s="63">
        <v>7.4292500757743714</v>
      </c>
      <c r="C74" s="63">
        <v>7.7971697150284793</v>
      </c>
      <c r="D74" s="63"/>
      <c r="E74" s="63"/>
      <c r="F74" s="63"/>
      <c r="G74" s="63"/>
      <c r="H74" s="36" t="s">
        <v>16</v>
      </c>
      <c r="I74" s="63">
        <v>0.1024735401652101</v>
      </c>
      <c r="J74" s="63">
        <v>7.1903347754761093E-2</v>
      </c>
      <c r="K74" s="63"/>
      <c r="L74" s="63"/>
      <c r="M74" s="63"/>
      <c r="N74" s="63"/>
      <c r="O74" s="63"/>
      <c r="P74" s="36" t="s">
        <v>17</v>
      </c>
      <c r="Q74" s="63">
        <v>2.2211279552233569</v>
      </c>
      <c r="R74" s="63">
        <v>3.055304529062191</v>
      </c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</row>
    <row r="75" spans="1:50" x14ac:dyDescent="0.25">
      <c r="A75" s="64" t="s">
        <v>18</v>
      </c>
      <c r="B75" s="63">
        <v>8.8201303315078405</v>
      </c>
      <c r="C75" s="63">
        <v>9.6451909585690867</v>
      </c>
      <c r="D75" s="63"/>
      <c r="E75" s="63"/>
      <c r="F75" s="63"/>
      <c r="G75" s="63"/>
      <c r="H75" s="36" t="s">
        <v>19</v>
      </c>
      <c r="I75" s="63">
        <v>0.54761855405053361</v>
      </c>
      <c r="J75" s="63">
        <v>0.47592304998307328</v>
      </c>
      <c r="K75" s="63"/>
      <c r="L75" s="63"/>
      <c r="M75" s="63"/>
      <c r="N75" s="63"/>
      <c r="O75" s="63"/>
      <c r="P75" s="36" t="s">
        <v>20</v>
      </c>
      <c r="Q75" s="63">
        <v>10.732973875925859</v>
      </c>
      <c r="R75" s="63">
        <v>17.862454429750759</v>
      </c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</row>
    <row r="76" spans="1:50" x14ac:dyDescent="0.25">
      <c r="A76" s="64" t="s">
        <v>21</v>
      </c>
      <c r="B76" s="63">
        <v>99.83742072382654</v>
      </c>
      <c r="C76" s="63">
        <v>5.3934056285197114</v>
      </c>
      <c r="D76" s="63"/>
      <c r="E76" s="63"/>
      <c r="F76" s="63"/>
      <c r="G76" s="63"/>
      <c r="H76" s="36" t="s">
        <v>22</v>
      </c>
      <c r="I76" s="63">
        <v>6.7683148806074747E-2</v>
      </c>
      <c r="J76" s="63">
        <v>6.899445829496581E-2</v>
      </c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</row>
    <row r="77" spans="1:50" x14ac:dyDescent="0.25">
      <c r="A77" s="63"/>
      <c r="B77" s="63"/>
      <c r="C77" s="63"/>
      <c r="D77" s="63"/>
      <c r="E77" s="63"/>
      <c r="F77" s="63"/>
      <c r="G77" s="63"/>
      <c r="H77" s="36" t="s">
        <v>23</v>
      </c>
      <c r="I77" s="63">
        <v>9.4283572754160855E-2</v>
      </c>
      <c r="J77" s="63">
        <v>9.0656023002655683E-2</v>
      </c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</row>
    <row r="78" spans="1:50" x14ac:dyDescent="0.25">
      <c r="A78" s="63"/>
      <c r="B78" s="63"/>
      <c r="C78" s="63"/>
      <c r="D78" s="63"/>
      <c r="E78" s="63"/>
      <c r="F78" s="63"/>
      <c r="G78" s="63"/>
      <c r="H78" s="36" t="s">
        <v>24</v>
      </c>
      <c r="I78" s="63">
        <v>0.10130178172815051</v>
      </c>
      <c r="J78" s="63">
        <v>7.1309987740247993E-2</v>
      </c>
      <c r="K78" s="63"/>
      <c r="L78" s="63"/>
      <c r="M78" s="63"/>
      <c r="N78" s="63"/>
      <c r="O78" s="63"/>
      <c r="P78" s="36" t="s">
        <v>25</v>
      </c>
      <c r="Q78" s="63">
        <v>129.613760221174</v>
      </c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</row>
    <row r="79" spans="1:50" x14ac:dyDescent="0.25">
      <c r="A79" s="63"/>
      <c r="B79" s="63"/>
      <c r="C79" s="63"/>
      <c r="D79" s="63"/>
      <c r="E79" s="63"/>
      <c r="F79" s="63"/>
      <c r="G79" s="63"/>
      <c r="H79" s="36" t="s">
        <v>26</v>
      </c>
      <c r="I79" s="63">
        <v>0.54264697463825207</v>
      </c>
      <c r="J79" s="63">
        <v>0.52476799547644226</v>
      </c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</row>
    <row r="80" spans="1:50" x14ac:dyDescent="0.25">
      <c r="A80" s="63"/>
      <c r="B80" s="63"/>
      <c r="C80" s="63"/>
      <c r="D80" s="63"/>
      <c r="E80" s="63"/>
      <c r="F80" s="63"/>
      <c r="G80" s="63"/>
      <c r="H80" s="36" t="s">
        <v>27</v>
      </c>
      <c r="I80" s="63">
        <v>0.33954823113016219</v>
      </c>
      <c r="J80" s="63">
        <v>0.2762423594505462</v>
      </c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</row>
    <row r="81" spans="1:50" x14ac:dyDescent="0.25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</row>
    <row r="82" spans="1:50" x14ac:dyDescent="0.25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</row>
    <row r="83" spans="1:50" x14ac:dyDescent="0.25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</row>
    <row r="84" spans="1:50" x14ac:dyDescent="0.25">
      <c r="A84" s="63"/>
      <c r="B84" s="64" t="s">
        <v>43</v>
      </c>
      <c r="C84" s="63"/>
      <c r="D84" s="63"/>
      <c r="E84" s="63"/>
      <c r="F84" s="63"/>
      <c r="G84" s="63"/>
      <c r="H84" s="64" t="s">
        <v>45</v>
      </c>
      <c r="I84" s="63"/>
      <c r="J84" s="63"/>
      <c r="K84" s="63"/>
      <c r="L84" s="63"/>
      <c r="M84" s="63"/>
      <c r="N84" s="63"/>
      <c r="O84" s="63"/>
      <c r="P84" s="64" t="s">
        <v>44</v>
      </c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</row>
    <row r="85" spans="1:50" x14ac:dyDescent="0.25">
      <c r="A85" s="64"/>
      <c r="B85" s="64" t="s">
        <v>9</v>
      </c>
      <c r="C85" s="64" t="s">
        <v>5</v>
      </c>
      <c r="D85" s="63"/>
      <c r="E85" s="63"/>
      <c r="F85" s="63"/>
      <c r="G85" s="63"/>
      <c r="H85" s="36"/>
      <c r="I85" s="36" t="s">
        <v>10</v>
      </c>
      <c r="J85" s="36" t="s">
        <v>11</v>
      </c>
      <c r="K85" s="63"/>
      <c r="L85" s="63"/>
      <c r="M85" s="63"/>
      <c r="N85" s="63"/>
      <c r="O85" s="63"/>
      <c r="P85" s="36"/>
      <c r="Q85" s="36" t="s">
        <v>10</v>
      </c>
      <c r="R85" s="36" t="s">
        <v>11</v>
      </c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</row>
    <row r="86" spans="1:50" x14ac:dyDescent="0.25">
      <c r="A86" s="64" t="s">
        <v>12</v>
      </c>
      <c r="B86" s="63">
        <v>4.3830625801104182</v>
      </c>
      <c r="C86" s="63">
        <v>5.2998985488661106</v>
      </c>
      <c r="D86" s="63"/>
      <c r="E86" s="63"/>
      <c r="F86" s="63"/>
      <c r="G86" s="63"/>
      <c r="H86" s="36" t="s">
        <v>13</v>
      </c>
      <c r="I86" s="63">
        <v>0.23406817940042809</v>
      </c>
      <c r="J86" s="63">
        <v>0.38047460698700469</v>
      </c>
      <c r="K86" s="63"/>
      <c r="L86" s="63"/>
      <c r="M86" s="63"/>
      <c r="N86" s="63"/>
      <c r="O86" s="63"/>
      <c r="P86" s="36" t="s">
        <v>14</v>
      </c>
      <c r="Q86" s="63">
        <v>-1.6073221992380169</v>
      </c>
      <c r="R86" s="63">
        <v>2.205153988694029</v>
      </c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</row>
    <row r="87" spans="1:50" x14ac:dyDescent="0.25">
      <c r="A87" s="64" t="s">
        <v>15</v>
      </c>
      <c r="B87" s="63">
        <v>20.878111764712319</v>
      </c>
      <c r="C87" s="63">
        <v>26.763874067037172</v>
      </c>
      <c r="D87" s="63"/>
      <c r="E87" s="63"/>
      <c r="F87" s="63"/>
      <c r="G87" s="63"/>
      <c r="H87" s="36" t="s">
        <v>16</v>
      </c>
      <c r="I87" s="63">
        <v>0.30128812004285382</v>
      </c>
      <c r="J87" s="63">
        <v>0.25351098509999059</v>
      </c>
      <c r="K87" s="63"/>
      <c r="L87" s="63"/>
      <c r="M87" s="63"/>
      <c r="N87" s="63"/>
      <c r="O87" s="63"/>
      <c r="P87" s="36" t="s">
        <v>17</v>
      </c>
      <c r="Q87" s="63">
        <v>9.0562705630179519</v>
      </c>
      <c r="R87" s="63">
        <v>13.601582282007881</v>
      </c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</row>
    <row r="88" spans="1:50" x14ac:dyDescent="0.25">
      <c r="A88" s="64" t="s">
        <v>18</v>
      </c>
      <c r="B88" s="63">
        <v>25.5968883033655</v>
      </c>
      <c r="C88" s="63">
        <v>17.693286546209659</v>
      </c>
      <c r="D88" s="63"/>
      <c r="E88" s="63"/>
      <c r="F88" s="63"/>
      <c r="G88" s="63"/>
      <c r="H88" s="36" t="s">
        <v>19</v>
      </c>
      <c r="I88" s="63">
        <v>0.61128891798477691</v>
      </c>
      <c r="J88" s="63">
        <v>0.31681866728784153</v>
      </c>
      <c r="K88" s="63"/>
      <c r="L88" s="63"/>
      <c r="M88" s="63"/>
      <c r="N88" s="63"/>
      <c r="O88" s="63"/>
      <c r="P88" s="36" t="s">
        <v>20</v>
      </c>
      <c r="Q88" s="63">
        <v>69.386797284202899</v>
      </c>
      <c r="R88" s="63">
        <v>100.32367589772559</v>
      </c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</row>
    <row r="89" spans="1:50" x14ac:dyDescent="0.25">
      <c r="A89" s="64" t="s">
        <v>21</v>
      </c>
      <c r="B89" s="63">
        <v>99.392246058998921</v>
      </c>
      <c r="C89" s="63">
        <v>26.16120911801849</v>
      </c>
      <c r="D89" s="63"/>
      <c r="E89" s="63"/>
      <c r="F89" s="63"/>
      <c r="G89" s="63"/>
      <c r="H89" s="36" t="s">
        <v>22</v>
      </c>
      <c r="I89" s="63">
        <v>0.63134300955439182</v>
      </c>
      <c r="J89" s="63">
        <v>0.81573533963568989</v>
      </c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</row>
    <row r="90" spans="1:50" x14ac:dyDescent="0.25">
      <c r="A90" s="63"/>
      <c r="B90" s="63"/>
      <c r="C90" s="63"/>
      <c r="D90" s="63"/>
      <c r="E90" s="63"/>
      <c r="F90" s="63"/>
      <c r="G90" s="63"/>
      <c r="H90" s="36" t="s">
        <v>23</v>
      </c>
      <c r="I90" s="63">
        <v>0.27980910713942408</v>
      </c>
      <c r="J90" s="63">
        <v>0.39013924304254649</v>
      </c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</row>
    <row r="91" spans="1:50" x14ac:dyDescent="0.25">
      <c r="A91" s="63"/>
      <c r="B91" s="63"/>
      <c r="C91" s="63"/>
      <c r="D91" s="63"/>
      <c r="E91" s="63"/>
      <c r="F91" s="63"/>
      <c r="G91" s="63"/>
      <c r="H91" s="36" t="s">
        <v>24</v>
      </c>
      <c r="I91" s="63">
        <v>0.25654613903445728</v>
      </c>
      <c r="J91" s="63">
        <v>0.39436315163871632</v>
      </c>
      <c r="K91" s="63"/>
      <c r="L91" s="63"/>
      <c r="M91" s="63"/>
      <c r="N91" s="63"/>
      <c r="O91" s="63"/>
      <c r="P91" s="36" t="s">
        <v>25</v>
      </c>
      <c r="Q91" s="63">
        <v>1749.0891260271401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</row>
    <row r="92" spans="1:50" x14ac:dyDescent="0.25">
      <c r="A92" s="63"/>
      <c r="B92" s="63"/>
      <c r="C92" s="63"/>
      <c r="D92" s="63"/>
      <c r="E92" s="63"/>
      <c r="F92" s="63"/>
      <c r="G92" s="63"/>
      <c r="H92" s="36" t="s">
        <v>26</v>
      </c>
      <c r="I92" s="63">
        <v>0.38592477260173808</v>
      </c>
      <c r="J92" s="63">
        <v>0.5146490168704636</v>
      </c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</row>
    <row r="93" spans="1:50" x14ac:dyDescent="0.25">
      <c r="A93" s="63"/>
      <c r="B93" s="63"/>
      <c r="C93" s="63"/>
      <c r="D93" s="63"/>
      <c r="E93" s="63"/>
      <c r="F93" s="63"/>
      <c r="G93" s="63"/>
      <c r="H93" s="36" t="s">
        <v>27</v>
      </c>
      <c r="I93" s="63">
        <v>0.36096886000711847</v>
      </c>
      <c r="J93" s="63">
        <v>0.44514915637568708</v>
      </c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</row>
    <row r="94" spans="1:50" x14ac:dyDescent="0.25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</row>
    <row r="95" spans="1:50" x14ac:dyDescent="0.2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</row>
    <row r="96" spans="1:50" x14ac:dyDescent="0.25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</row>
    <row r="97" spans="1:50" x14ac:dyDescent="0.25">
      <c r="A97" s="63"/>
      <c r="B97" s="64" t="s">
        <v>46</v>
      </c>
      <c r="C97" s="63"/>
      <c r="D97" s="63"/>
      <c r="E97" s="63"/>
      <c r="F97" s="63"/>
      <c r="G97" s="63"/>
      <c r="H97" s="64" t="s">
        <v>47</v>
      </c>
      <c r="I97" s="63"/>
      <c r="J97" s="63"/>
      <c r="K97" s="63"/>
      <c r="L97" s="63"/>
      <c r="M97" s="63"/>
      <c r="N97" s="63"/>
      <c r="O97" s="63"/>
      <c r="P97" s="64" t="s">
        <v>48</v>
      </c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</row>
    <row r="98" spans="1:50" x14ac:dyDescent="0.25">
      <c r="A98" s="64"/>
      <c r="B98" s="64" t="s">
        <v>9</v>
      </c>
      <c r="C98" s="64" t="s">
        <v>5</v>
      </c>
      <c r="D98" s="63"/>
      <c r="E98" s="63"/>
      <c r="F98" s="63"/>
      <c r="G98" s="63"/>
      <c r="H98" s="36"/>
      <c r="I98" s="36" t="s">
        <v>10</v>
      </c>
      <c r="J98" s="36" t="s">
        <v>11</v>
      </c>
      <c r="K98" s="63"/>
      <c r="L98" s="63"/>
      <c r="M98" s="63"/>
      <c r="N98" s="63"/>
      <c r="O98" s="63"/>
      <c r="P98" s="36"/>
      <c r="Q98" s="36" t="s">
        <v>10</v>
      </c>
      <c r="R98" s="36" t="s">
        <v>11</v>
      </c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</row>
    <row r="99" spans="1:50" x14ac:dyDescent="0.25">
      <c r="A99" s="64" t="s">
        <v>12</v>
      </c>
      <c r="B99" s="63">
        <v>3.7915295035582939</v>
      </c>
      <c r="C99" s="63">
        <v>4.7644695285285668</v>
      </c>
      <c r="D99" s="63"/>
      <c r="E99" s="63"/>
      <c r="F99" s="63"/>
      <c r="G99" s="63"/>
      <c r="H99" s="36" t="s">
        <v>13</v>
      </c>
      <c r="I99" s="63">
        <v>0.22653060508075029</v>
      </c>
      <c r="J99" s="63">
        <v>0.14843628867951481</v>
      </c>
      <c r="K99" s="63"/>
      <c r="L99" s="63"/>
      <c r="M99" s="63"/>
      <c r="N99" s="63"/>
      <c r="O99" s="63"/>
      <c r="P99" s="36" t="s">
        <v>14</v>
      </c>
      <c r="Q99" s="63">
        <v>-0.18459995269172949</v>
      </c>
      <c r="R99" s="63">
        <v>-0.19799542581410859</v>
      </c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</row>
    <row r="100" spans="1:50" x14ac:dyDescent="0.25">
      <c r="A100" s="64" t="s">
        <v>15</v>
      </c>
      <c r="B100" s="63">
        <v>8.3395429492670718</v>
      </c>
      <c r="C100" s="63">
        <v>9.9846320591647366</v>
      </c>
      <c r="D100" s="63"/>
      <c r="E100" s="63"/>
      <c r="F100" s="63"/>
      <c r="G100" s="63"/>
      <c r="H100" s="36" t="s">
        <v>16</v>
      </c>
      <c r="I100" s="63">
        <v>0.1391123235508446</v>
      </c>
      <c r="J100" s="63">
        <v>0.1067795418078297</v>
      </c>
      <c r="K100" s="63"/>
      <c r="L100" s="63"/>
      <c r="M100" s="63"/>
      <c r="N100" s="63"/>
      <c r="O100" s="63"/>
      <c r="P100" s="36" t="s">
        <v>17</v>
      </c>
      <c r="Q100" s="63">
        <v>3.361764823648056</v>
      </c>
      <c r="R100" s="63">
        <v>5.5002994147465456</v>
      </c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</row>
    <row r="101" spans="1:50" x14ac:dyDescent="0.25">
      <c r="A101" s="64" t="s">
        <v>18</v>
      </c>
      <c r="B101" s="63">
        <v>13.21885190308539</v>
      </c>
      <c r="C101" s="63">
        <v>14.08794973355824</v>
      </c>
      <c r="D101" s="63"/>
      <c r="E101" s="63"/>
      <c r="F101" s="63"/>
      <c r="G101" s="63"/>
      <c r="H101" s="36" t="s">
        <v>19</v>
      </c>
      <c r="I101" s="63">
        <v>0.23345684406763731</v>
      </c>
      <c r="J101" s="63">
        <v>0.17976531183394759</v>
      </c>
      <c r="K101" s="63"/>
      <c r="L101" s="63"/>
      <c r="M101" s="63"/>
      <c r="N101" s="63"/>
      <c r="O101" s="63"/>
      <c r="P101" s="36" t="s">
        <v>20</v>
      </c>
      <c r="Q101" s="63">
        <v>18.444774598301638</v>
      </c>
      <c r="R101" s="63">
        <v>34.878235501161193</v>
      </c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</row>
    <row r="102" spans="1:50" x14ac:dyDescent="0.25">
      <c r="A102" s="64" t="s">
        <v>21</v>
      </c>
      <c r="B102" s="63">
        <v>99.044190215059004</v>
      </c>
      <c r="C102" s="63">
        <v>11.593295325746229</v>
      </c>
      <c r="D102" s="63"/>
      <c r="E102" s="63"/>
      <c r="F102" s="63"/>
      <c r="G102" s="63"/>
      <c r="H102" s="36" t="s">
        <v>22</v>
      </c>
      <c r="I102" s="63">
        <v>6.3205273348181906E-2</v>
      </c>
      <c r="J102" s="63">
        <v>6.5605539140833433E-2</v>
      </c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</row>
    <row r="103" spans="1:50" x14ac:dyDescent="0.25">
      <c r="A103" s="63"/>
      <c r="B103" s="63"/>
      <c r="C103" s="63"/>
      <c r="D103" s="63"/>
      <c r="E103" s="63"/>
      <c r="F103" s="63"/>
      <c r="G103" s="63"/>
      <c r="H103" s="36" t="s">
        <v>23</v>
      </c>
      <c r="I103" s="63">
        <v>0.2143085864945371</v>
      </c>
      <c r="J103" s="63">
        <v>0.14806091613519681</v>
      </c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</row>
    <row r="104" spans="1:50" x14ac:dyDescent="0.25">
      <c r="A104" s="63"/>
      <c r="B104" s="63"/>
      <c r="C104" s="63"/>
      <c r="D104" s="63"/>
      <c r="E104" s="63"/>
      <c r="F104" s="63"/>
      <c r="G104" s="63"/>
      <c r="H104" s="36" t="s">
        <v>24</v>
      </c>
      <c r="I104" s="63">
        <v>0.17406060142990901</v>
      </c>
      <c r="J104" s="63">
        <v>9.7661344480023365E-2</v>
      </c>
      <c r="K104" s="63"/>
      <c r="L104" s="63"/>
      <c r="M104" s="63"/>
      <c r="N104" s="63"/>
      <c r="O104" s="63"/>
      <c r="P104" s="36" t="s">
        <v>25</v>
      </c>
      <c r="Q104" s="63">
        <v>293.53139295700089</v>
      </c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</row>
    <row r="105" spans="1:50" x14ac:dyDescent="0.25">
      <c r="A105" s="63"/>
      <c r="B105" s="63"/>
      <c r="C105" s="63"/>
      <c r="D105" s="63"/>
      <c r="E105" s="63"/>
      <c r="F105" s="63"/>
      <c r="G105" s="63"/>
      <c r="H105" s="36" t="s">
        <v>26</v>
      </c>
      <c r="I105" s="63">
        <v>0.1581501386238893</v>
      </c>
      <c r="J105" s="63">
        <v>0.1223615841770847</v>
      </c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</row>
    <row r="106" spans="1:50" x14ac:dyDescent="0.25">
      <c r="A106" s="63"/>
      <c r="B106" s="63"/>
      <c r="C106" s="63"/>
      <c r="D106" s="63"/>
      <c r="E106" s="63"/>
      <c r="F106" s="63"/>
      <c r="G106" s="63"/>
      <c r="H106" s="36" t="s">
        <v>27</v>
      </c>
      <c r="I106" s="63">
        <v>0.22262708401475781</v>
      </c>
      <c r="J106" s="63">
        <v>0.15365195448481811</v>
      </c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</row>
    <row r="107" spans="1:50" x14ac:dyDescent="0.25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</row>
    <row r="108" spans="1:50" x14ac:dyDescent="0.25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</row>
    <row r="109" spans="1:50" x14ac:dyDescent="0.25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</row>
    <row r="110" spans="1:50" x14ac:dyDescent="0.25">
      <c r="A110" s="63"/>
      <c r="B110" s="64" t="s">
        <v>49</v>
      </c>
      <c r="C110" s="63"/>
      <c r="D110" s="63"/>
      <c r="E110" s="63"/>
      <c r="F110" s="63"/>
      <c r="G110" s="63"/>
      <c r="H110" s="64" t="s">
        <v>50</v>
      </c>
      <c r="I110" s="63"/>
      <c r="J110" s="63"/>
      <c r="K110" s="63"/>
      <c r="L110" s="63"/>
      <c r="M110" s="63"/>
      <c r="N110" s="63"/>
      <c r="O110" s="63"/>
      <c r="P110" s="64" t="s">
        <v>51</v>
      </c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</row>
    <row r="111" spans="1:50" x14ac:dyDescent="0.25">
      <c r="A111" s="64"/>
      <c r="B111" s="64" t="s">
        <v>9</v>
      </c>
      <c r="C111" s="64" t="s">
        <v>5</v>
      </c>
      <c r="D111" s="63"/>
      <c r="E111" s="63"/>
      <c r="F111" s="63"/>
      <c r="G111" s="63"/>
      <c r="H111" s="36"/>
      <c r="I111" s="36" t="s">
        <v>10</v>
      </c>
      <c r="J111" s="36" t="s">
        <v>11</v>
      </c>
      <c r="K111" s="63"/>
      <c r="L111" s="63"/>
      <c r="M111" s="63"/>
      <c r="N111" s="63"/>
      <c r="O111" s="63"/>
      <c r="P111" s="36"/>
      <c r="Q111" s="36" t="s">
        <v>10</v>
      </c>
      <c r="R111" s="36" t="s">
        <v>11</v>
      </c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</row>
    <row r="112" spans="1:50" x14ac:dyDescent="0.25">
      <c r="A112" s="64" t="s">
        <v>12</v>
      </c>
      <c r="B112" s="63">
        <v>5.5364993814248216</v>
      </c>
      <c r="C112" s="63">
        <v>5.6440967501417676</v>
      </c>
      <c r="D112" s="63"/>
      <c r="E112" s="63"/>
      <c r="F112" s="63"/>
      <c r="G112" s="63"/>
      <c r="H112" s="36" t="s">
        <v>13</v>
      </c>
      <c r="I112" s="63">
        <v>5.2606306475408253E-2</v>
      </c>
      <c r="J112" s="63">
        <v>4.6632327309707032E-2</v>
      </c>
      <c r="K112" s="63"/>
      <c r="L112" s="63"/>
      <c r="M112" s="63"/>
      <c r="N112" s="63"/>
      <c r="O112" s="63"/>
      <c r="P112" s="36" t="s">
        <v>14</v>
      </c>
      <c r="Q112" s="63">
        <v>-2.2890348281301161</v>
      </c>
      <c r="R112" s="63">
        <v>0.86440460600648283</v>
      </c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</row>
    <row r="113" spans="1:50" x14ac:dyDescent="0.25">
      <c r="A113" s="64" t="s">
        <v>15</v>
      </c>
      <c r="B113" s="63">
        <v>7.1461895800744228</v>
      </c>
      <c r="C113" s="63">
        <v>8.5933104961058184</v>
      </c>
      <c r="D113" s="63"/>
      <c r="E113" s="63"/>
      <c r="F113" s="63"/>
      <c r="G113" s="63"/>
      <c r="H113" s="36" t="s">
        <v>16</v>
      </c>
      <c r="I113" s="63">
        <v>5.3413196809045577E-2</v>
      </c>
      <c r="J113" s="63">
        <v>0.11642703436909239</v>
      </c>
      <c r="K113" s="63"/>
      <c r="L113" s="63"/>
      <c r="M113" s="63"/>
      <c r="N113" s="63"/>
      <c r="O113" s="63"/>
      <c r="P113" s="36" t="s">
        <v>17</v>
      </c>
      <c r="Q113" s="63">
        <v>11.183239078688439</v>
      </c>
      <c r="R113" s="63">
        <v>22.149434795309151</v>
      </c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</row>
    <row r="114" spans="1:50" x14ac:dyDescent="0.25">
      <c r="A114" s="64" t="s">
        <v>18</v>
      </c>
      <c r="B114" s="63">
        <v>25.988460433060599</v>
      </c>
      <c r="C114" s="63">
        <v>40.354612560574388</v>
      </c>
      <c r="D114" s="63"/>
      <c r="E114" s="63"/>
      <c r="F114" s="63"/>
      <c r="G114" s="63"/>
      <c r="H114" s="36" t="s">
        <v>19</v>
      </c>
      <c r="I114" s="63">
        <v>9.1453977621670152E-2</v>
      </c>
      <c r="J114" s="63">
        <v>0.12348521044166801</v>
      </c>
      <c r="K114" s="63"/>
      <c r="L114" s="63"/>
      <c r="M114" s="63"/>
      <c r="N114" s="63"/>
      <c r="O114" s="63"/>
      <c r="P114" s="36" t="s">
        <v>20</v>
      </c>
      <c r="Q114" s="63">
        <v>50.525634694910771</v>
      </c>
      <c r="R114" s="63">
        <v>109.81087601201079</v>
      </c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</row>
    <row r="115" spans="1:50" x14ac:dyDescent="0.25">
      <c r="A115" s="64" t="s">
        <v>21</v>
      </c>
      <c r="B115" s="63">
        <v>1347.487262836318</v>
      </c>
      <c r="C115" s="63">
        <v>32.75537411819338</v>
      </c>
      <c r="D115" s="63"/>
      <c r="E115" s="63"/>
      <c r="F115" s="63"/>
      <c r="G115" s="63"/>
      <c r="H115" s="36" t="s">
        <v>22</v>
      </c>
      <c r="I115" s="63">
        <v>5.9247488992394563E-2</v>
      </c>
      <c r="J115" s="63">
        <v>7.838671968560279E-2</v>
      </c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</row>
    <row r="116" spans="1:50" x14ac:dyDescent="0.25">
      <c r="A116" s="63"/>
      <c r="B116" s="63"/>
      <c r="C116" s="63"/>
      <c r="D116" s="63"/>
      <c r="E116" s="63"/>
      <c r="F116" s="63"/>
      <c r="G116" s="63"/>
      <c r="H116" s="36" t="s">
        <v>23</v>
      </c>
      <c r="I116" s="63">
        <v>7.9841588557396773E-2</v>
      </c>
      <c r="J116" s="63">
        <v>8.5525666838650843E-2</v>
      </c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</row>
    <row r="117" spans="1:50" x14ac:dyDescent="0.25">
      <c r="A117" s="63"/>
      <c r="B117" s="63"/>
      <c r="C117" s="63"/>
      <c r="D117" s="63"/>
      <c r="E117" s="63"/>
      <c r="F117" s="63"/>
      <c r="G117" s="63"/>
      <c r="H117" s="36" t="s">
        <v>24</v>
      </c>
      <c r="I117" s="63">
        <v>9.0373332888177463E-2</v>
      </c>
      <c r="J117" s="63">
        <v>0.1383662855952365</v>
      </c>
      <c r="K117" s="63"/>
      <c r="L117" s="63"/>
      <c r="M117" s="63"/>
      <c r="N117" s="63"/>
      <c r="O117" s="63"/>
      <c r="P117" s="36" t="s">
        <v>25</v>
      </c>
      <c r="Q117" s="63">
        <v>3294.1291522922852</v>
      </c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</row>
    <row r="118" spans="1:50" x14ac:dyDescent="0.25">
      <c r="A118" s="63"/>
      <c r="B118" s="63"/>
      <c r="C118" s="63"/>
      <c r="D118" s="63"/>
      <c r="E118" s="63"/>
      <c r="F118" s="63"/>
      <c r="G118" s="63"/>
      <c r="H118" s="36" t="s">
        <v>26</v>
      </c>
      <c r="I118" s="63">
        <v>8.9491149985492541E-2</v>
      </c>
      <c r="J118" s="63">
        <v>0.12995371580888079</v>
      </c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</row>
    <row r="119" spans="1:50" x14ac:dyDescent="0.25">
      <c r="A119" s="63"/>
      <c r="B119" s="63"/>
      <c r="C119" s="63"/>
      <c r="D119" s="63"/>
      <c r="E119" s="63"/>
      <c r="F119" s="63"/>
      <c r="G119" s="63"/>
      <c r="H119" s="36" t="s">
        <v>27</v>
      </c>
      <c r="I119" s="63">
        <v>0.12926610654004589</v>
      </c>
      <c r="J119" s="63">
        <v>0.1258178807853233</v>
      </c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</row>
    <row r="120" spans="1:50" x14ac:dyDescent="0.25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</row>
    <row r="121" spans="1:50" x14ac:dyDescent="0.25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</row>
    <row r="122" spans="1:50" x14ac:dyDescent="0.25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</row>
    <row r="123" spans="1:50" x14ac:dyDescent="0.25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</row>
    <row r="124" spans="1:50" x14ac:dyDescent="0.25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</row>
    <row r="125" spans="1:50" x14ac:dyDescent="0.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</row>
    <row r="126" spans="1:50" x14ac:dyDescent="0.25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</row>
    <row r="127" spans="1:50" x14ac:dyDescent="0.25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</row>
    <row r="128" spans="1:50" x14ac:dyDescent="0.2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</row>
    <row r="129" spans="1:50" x14ac:dyDescent="0.25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</row>
    <row r="130" spans="1:50" x14ac:dyDescent="0.25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</row>
    <row r="131" spans="1:50" x14ac:dyDescent="0.25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</row>
    <row r="132" spans="1:50" x14ac:dyDescent="0.25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</row>
    <row r="133" spans="1:50" x14ac:dyDescent="0.25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</row>
    <row r="134" spans="1:50" x14ac:dyDescent="0.25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</row>
    <row r="135" spans="1:50" x14ac:dyDescent="0.2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</row>
    <row r="136" spans="1:50" x14ac:dyDescent="0.25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</row>
    <row r="137" spans="1:50" x14ac:dyDescent="0.25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</row>
    <row r="138" spans="1:50" x14ac:dyDescent="0.25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</row>
    <row r="139" spans="1:50" x14ac:dyDescent="0.25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</row>
    <row r="140" spans="1:50" x14ac:dyDescent="0.25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</row>
    <row r="141" spans="1:50" x14ac:dyDescent="0.25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</row>
    <row r="142" spans="1:50" x14ac:dyDescent="0.25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</row>
    <row r="143" spans="1:50" x14ac:dyDescent="0.25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</row>
    <row r="144" spans="1:50" x14ac:dyDescent="0.25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</row>
    <row r="145" spans="1:50" x14ac:dyDescent="0.2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</row>
    <row r="146" spans="1:50" x14ac:dyDescent="0.25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</row>
    <row r="147" spans="1:50" x14ac:dyDescent="0.25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</row>
    <row r="148" spans="1:50" x14ac:dyDescent="0.2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</row>
    <row r="149" spans="1:50" x14ac:dyDescent="0.25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</row>
    <row r="150" spans="1:50" x14ac:dyDescent="0.25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</row>
    <row r="151" spans="1:50" x14ac:dyDescent="0.25">
      <c r="A151" s="64" t="s">
        <v>52</v>
      </c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</row>
    <row r="152" spans="1:50" x14ac:dyDescent="0.25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</row>
    <row r="153" spans="1:50" x14ac:dyDescent="0.25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</row>
    <row r="154" spans="1:50" x14ac:dyDescent="0.25">
      <c r="A154" s="63" t="s">
        <v>53</v>
      </c>
      <c r="B154" s="63"/>
      <c r="C154" s="63"/>
      <c r="D154" s="63"/>
      <c r="E154" s="63"/>
      <c r="F154" s="63"/>
      <c r="G154" s="63"/>
      <c r="H154" s="63" t="s">
        <v>54</v>
      </c>
      <c r="I154" s="63"/>
      <c r="J154" s="63"/>
      <c r="K154" s="63"/>
      <c r="L154" s="63"/>
      <c r="M154" s="63"/>
      <c r="N154" s="63"/>
      <c r="O154" s="63" t="s">
        <v>55</v>
      </c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</row>
    <row r="155" spans="1:50" x14ac:dyDescent="0.25">
      <c r="A155" s="63" t="s">
        <v>56</v>
      </c>
      <c r="B155" s="63"/>
      <c r="C155" s="63"/>
      <c r="D155" s="63"/>
      <c r="E155" s="63"/>
      <c r="F155" s="63"/>
      <c r="G155" s="63"/>
      <c r="H155" s="63" t="s">
        <v>57</v>
      </c>
      <c r="I155" s="63"/>
      <c r="J155" s="63"/>
      <c r="K155" s="63"/>
      <c r="L155" s="63"/>
      <c r="M155" s="63"/>
      <c r="N155" s="63"/>
      <c r="O155" s="63" t="s">
        <v>57</v>
      </c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</row>
    <row r="156" spans="1:50" x14ac:dyDescent="0.25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</row>
    <row r="157" spans="1:50" x14ac:dyDescent="0.25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</row>
    <row r="158" spans="1:50" x14ac:dyDescent="0.25">
      <c r="A158" s="64" t="s">
        <v>58</v>
      </c>
      <c r="B158" s="63"/>
      <c r="C158" s="63"/>
      <c r="D158" s="63"/>
      <c r="E158" s="63"/>
      <c r="F158" s="63"/>
      <c r="G158" s="63"/>
      <c r="H158" s="64" t="s">
        <v>58</v>
      </c>
      <c r="I158" s="63"/>
      <c r="J158" s="63"/>
      <c r="K158" s="63"/>
      <c r="L158" s="63"/>
      <c r="M158" s="63"/>
      <c r="N158" s="63"/>
      <c r="O158" s="64" t="s">
        <v>58</v>
      </c>
      <c r="P158" s="63"/>
      <c r="Q158" s="63"/>
      <c r="R158" s="63"/>
      <c r="S158" s="63"/>
      <c r="T158" s="63"/>
      <c r="U158" s="63"/>
      <c r="V158" s="63"/>
      <c r="W158" s="64" t="s">
        <v>59</v>
      </c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</row>
    <row r="159" spans="1:50" x14ac:dyDescent="0.25">
      <c r="A159" s="37"/>
      <c r="B159" s="37" t="s">
        <v>10</v>
      </c>
      <c r="C159" s="37" t="s">
        <v>60</v>
      </c>
      <c r="D159" s="37" t="s">
        <v>61</v>
      </c>
      <c r="E159" s="63"/>
      <c r="F159" s="63"/>
      <c r="G159" s="63"/>
      <c r="H159" s="37"/>
      <c r="I159" s="37" t="s">
        <v>11</v>
      </c>
      <c r="J159" s="37" t="s">
        <v>62</v>
      </c>
      <c r="K159" s="37" t="s">
        <v>63</v>
      </c>
      <c r="L159" s="63"/>
      <c r="M159" s="63"/>
      <c r="N159" s="63"/>
      <c r="O159" s="37"/>
      <c r="P159" s="37" t="s">
        <v>10</v>
      </c>
      <c r="Q159" s="37" t="s">
        <v>11</v>
      </c>
      <c r="R159" s="63"/>
      <c r="S159" s="63"/>
      <c r="T159" s="63"/>
      <c r="U159" s="63"/>
      <c r="V159" s="63"/>
      <c r="W159" s="37"/>
      <c r="X159" s="37" t="s">
        <v>10</v>
      </c>
      <c r="Y159" s="37" t="s">
        <v>11</v>
      </c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</row>
    <row r="160" spans="1:50" x14ac:dyDescent="0.25">
      <c r="A160" s="37" t="s">
        <v>12</v>
      </c>
      <c r="B160" s="63">
        <v>8.0338151611233071E-3</v>
      </c>
      <c r="C160" s="63">
        <v>-3.26189781616343E-3</v>
      </c>
      <c r="D160" s="63">
        <v>1.127296510675632E-2</v>
      </c>
      <c r="E160" s="63"/>
      <c r="F160" s="63"/>
      <c r="G160" s="63"/>
      <c r="H160" s="37" t="s">
        <v>64</v>
      </c>
      <c r="I160" s="63">
        <v>2.95126202697868E-2</v>
      </c>
      <c r="J160" s="63">
        <v>-3.0911685762849968E-2</v>
      </c>
      <c r="K160" s="63">
        <v>-2.876272061016482E-2</v>
      </c>
      <c r="L160" s="63"/>
      <c r="M160" s="63"/>
      <c r="N160" s="63"/>
      <c r="O160" s="37" t="s">
        <v>65</v>
      </c>
      <c r="P160" s="63">
        <v>-1.2027220668417609E-2</v>
      </c>
      <c r="Q160" s="63">
        <v>-7.3837389576512882E-2</v>
      </c>
      <c r="R160" s="63"/>
      <c r="S160" s="63"/>
      <c r="T160" s="63"/>
      <c r="U160" s="63"/>
      <c r="V160" s="63"/>
      <c r="W160" s="37" t="s">
        <v>13</v>
      </c>
      <c r="X160" s="63">
        <v>-7.2198665830054054E-3</v>
      </c>
      <c r="Y160" s="63">
        <v>-5.2829388985631838E-2</v>
      </c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</row>
    <row r="161" spans="1:50" x14ac:dyDescent="0.25">
      <c r="A161" s="37" t="s">
        <v>15</v>
      </c>
      <c r="B161" s="63">
        <v>-4.4097380580790338E-2</v>
      </c>
      <c r="C161" s="63">
        <v>3.3327342183658369E-2</v>
      </c>
      <c r="D161" s="63">
        <v>4.6370002021510627E-2</v>
      </c>
      <c r="E161" s="63"/>
      <c r="F161" s="63"/>
      <c r="G161" s="63"/>
      <c r="H161" s="37" t="s">
        <v>66</v>
      </c>
      <c r="I161" s="63">
        <v>-2.0939017691447039E-2</v>
      </c>
      <c r="J161" s="63">
        <v>8.1270499584738809E-3</v>
      </c>
      <c r="K161" s="63">
        <v>1.137375980934667E-2</v>
      </c>
      <c r="L161" s="63"/>
      <c r="M161" s="63"/>
      <c r="N161" s="63"/>
      <c r="O161" s="37" t="s">
        <v>67</v>
      </c>
      <c r="P161" s="63">
        <v>-1.9208165895019821E-3</v>
      </c>
      <c r="Q161" s="63">
        <v>3.0011406981157292E-2</v>
      </c>
      <c r="R161" s="63"/>
      <c r="S161" s="63"/>
      <c r="T161" s="63"/>
      <c r="U161" s="63"/>
      <c r="V161" s="63"/>
      <c r="W161" s="37" t="s">
        <v>16</v>
      </c>
      <c r="X161" s="63">
        <v>4.8845540136955683E-2</v>
      </c>
      <c r="Y161" s="63">
        <v>4.1418057653422317E-2</v>
      </c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</row>
    <row r="162" spans="1:50" x14ac:dyDescent="0.25">
      <c r="A162" s="37" t="s">
        <v>18</v>
      </c>
      <c r="B162" s="63">
        <v>-1.4373637546252821E-2</v>
      </c>
      <c r="C162" s="63">
        <v>-5.3630852992825377E-2</v>
      </c>
      <c r="D162" s="63">
        <v>-4.7510619454904868E-2</v>
      </c>
      <c r="E162" s="63"/>
      <c r="F162" s="63"/>
      <c r="G162" s="63"/>
      <c r="H162" s="37" t="s">
        <v>68</v>
      </c>
      <c r="I162" s="63">
        <v>-5.6583962780299847E-2</v>
      </c>
      <c r="J162" s="63">
        <v>4.0433429309152752E-2</v>
      </c>
      <c r="K162" s="63">
        <v>6.8847347664805755E-2</v>
      </c>
      <c r="L162" s="63"/>
      <c r="M162" s="63"/>
      <c r="N162" s="63"/>
      <c r="O162" s="37" t="s">
        <v>69</v>
      </c>
      <c r="P162" s="63">
        <v>4.9505553377316623E-2</v>
      </c>
      <c r="Q162" s="63">
        <v>-2.568406636717829E-2</v>
      </c>
      <c r="R162" s="63"/>
      <c r="S162" s="63"/>
      <c r="T162" s="63"/>
      <c r="U162" s="63"/>
      <c r="V162" s="63"/>
      <c r="W162" s="37" t="s">
        <v>19</v>
      </c>
      <c r="X162" s="63">
        <v>-5.8223887412880877E-2</v>
      </c>
      <c r="Y162" s="63">
        <v>-4.630547699668805E-2</v>
      </c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</row>
    <row r="163" spans="1:50" x14ac:dyDescent="0.25">
      <c r="A163" s="37" t="s">
        <v>21</v>
      </c>
      <c r="B163" s="63">
        <v>-1.5756296463377499E-4</v>
      </c>
      <c r="C163" s="63">
        <v>-7.9422852685295711E-2</v>
      </c>
      <c r="D163" s="63">
        <v>-7.117935098737542E-2</v>
      </c>
      <c r="E163" s="63"/>
      <c r="F163" s="63"/>
      <c r="G163" s="63"/>
      <c r="H163" s="37" t="s">
        <v>70</v>
      </c>
      <c r="I163" s="63">
        <v>1.6612406470932879E-2</v>
      </c>
      <c r="J163" s="63">
        <v>9.1068186170246816E-4</v>
      </c>
      <c r="K163" s="63">
        <v>2.196417162316007E-2</v>
      </c>
      <c r="L163" s="63"/>
      <c r="M163" s="63"/>
      <c r="N163" s="63"/>
      <c r="O163" s="37" t="s">
        <v>71</v>
      </c>
      <c r="P163" s="63">
        <v>-2.771374441018816E-2</v>
      </c>
      <c r="Q163" s="63">
        <v>-2.2871309301840951E-2</v>
      </c>
      <c r="R163" s="63"/>
      <c r="S163" s="63"/>
      <c r="T163" s="63"/>
      <c r="U163" s="63"/>
      <c r="V163" s="63"/>
      <c r="W163" s="37" t="s">
        <v>22</v>
      </c>
      <c r="X163" s="63">
        <v>-2.8967570542080098E-3</v>
      </c>
      <c r="Y163" s="63">
        <v>1.020885503096728E-2</v>
      </c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</row>
    <row r="164" spans="1:50" x14ac:dyDescent="0.25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37" t="s">
        <v>23</v>
      </c>
      <c r="X164" s="63">
        <v>-2.9434236581845712E-3</v>
      </c>
      <c r="Y164" s="63">
        <v>-5.213486859969791E-2</v>
      </c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</row>
    <row r="165" spans="1:50" x14ac:dyDescent="0.2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37" t="s">
        <v>24</v>
      </c>
      <c r="X165" s="63">
        <v>-3.7377040376440802E-2</v>
      </c>
      <c r="Y165" s="63">
        <v>-1.1506530486071941E-2</v>
      </c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</row>
    <row r="166" spans="1:50" x14ac:dyDescent="0.25">
      <c r="A166" s="64" t="s">
        <v>72</v>
      </c>
      <c r="B166" s="63"/>
      <c r="C166" s="63"/>
      <c r="D166" s="63"/>
      <c r="E166" s="63"/>
      <c r="F166" s="63"/>
      <c r="G166" s="63"/>
      <c r="H166" s="64" t="s">
        <v>72</v>
      </c>
      <c r="I166" s="63"/>
      <c r="J166" s="63"/>
      <c r="K166" s="63"/>
      <c r="L166" s="63"/>
      <c r="M166" s="63"/>
      <c r="N166" s="63"/>
      <c r="O166" s="64" t="s">
        <v>72</v>
      </c>
      <c r="P166" s="63"/>
      <c r="Q166" s="63"/>
      <c r="R166" s="63"/>
      <c r="S166" s="63"/>
      <c r="T166" s="63"/>
      <c r="U166" s="63"/>
      <c r="V166" s="63"/>
      <c r="W166" s="37" t="s">
        <v>26</v>
      </c>
      <c r="X166" s="63">
        <v>8.2715521920733795E-2</v>
      </c>
      <c r="Y166" s="63">
        <v>6.0620120245028495E-4</v>
      </c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</row>
    <row r="167" spans="1:50" x14ac:dyDescent="0.25">
      <c r="A167" s="37"/>
      <c r="B167" s="37" t="s">
        <v>10</v>
      </c>
      <c r="C167" s="37" t="s">
        <v>60</v>
      </c>
      <c r="D167" s="37" t="s">
        <v>61</v>
      </c>
      <c r="E167" s="63"/>
      <c r="F167" s="63"/>
      <c r="G167" s="63"/>
      <c r="H167" s="37"/>
      <c r="I167" s="37" t="s">
        <v>11</v>
      </c>
      <c r="J167" s="37" t="s">
        <v>62</v>
      </c>
      <c r="K167" s="37" t="s">
        <v>63</v>
      </c>
      <c r="L167" s="63"/>
      <c r="M167" s="63"/>
      <c r="N167" s="63"/>
      <c r="O167" s="37"/>
      <c r="P167" s="37" t="s">
        <v>10</v>
      </c>
      <c r="Q167" s="37" t="s">
        <v>11</v>
      </c>
      <c r="R167" s="63"/>
      <c r="S167" s="63"/>
      <c r="T167" s="63"/>
      <c r="U167" s="63"/>
      <c r="V167" s="63"/>
      <c r="W167" s="37" t="s">
        <v>27</v>
      </c>
      <c r="X167" s="63">
        <v>-5.2565362153422848E-3</v>
      </c>
      <c r="Y167" s="63">
        <v>-6.0015259850476912E-2</v>
      </c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</row>
    <row r="168" spans="1:50" x14ac:dyDescent="0.25">
      <c r="A168" s="37" t="s">
        <v>12</v>
      </c>
      <c r="B168" s="63">
        <v>-9.3233595469167305E-2</v>
      </c>
      <c r="C168" s="63">
        <v>1.126017529292296E-3</v>
      </c>
      <c r="D168" s="63">
        <v>-5.3952462201736651E-3</v>
      </c>
      <c r="E168" s="63"/>
      <c r="F168" s="63"/>
      <c r="G168" s="63"/>
      <c r="H168" s="37" t="s">
        <v>64</v>
      </c>
      <c r="I168" s="63">
        <v>-1.193714991719156E-2</v>
      </c>
      <c r="J168" s="63">
        <v>-0.1150999108722609</v>
      </c>
      <c r="K168" s="63">
        <v>-0.1196716917242146</v>
      </c>
      <c r="L168" s="63"/>
      <c r="M168" s="63"/>
      <c r="N168" s="63"/>
      <c r="O168" s="37" t="s">
        <v>65</v>
      </c>
      <c r="P168" s="63">
        <v>0.46898616006138688</v>
      </c>
      <c r="Q168" s="63">
        <v>0.27444266841306142</v>
      </c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</row>
    <row r="169" spans="1:50" x14ac:dyDescent="0.25">
      <c r="A169" s="37" t="s">
        <v>15</v>
      </c>
      <c r="B169" s="63">
        <v>0.106634527861089</v>
      </c>
      <c r="C169" s="63">
        <v>0.2334403031243712</v>
      </c>
      <c r="D169" s="63">
        <v>0.2155984124153062</v>
      </c>
      <c r="E169" s="63"/>
      <c r="F169" s="63"/>
      <c r="G169" s="63"/>
      <c r="H169" s="37" t="s">
        <v>66</v>
      </c>
      <c r="I169" s="63">
        <v>0.2911701553470033</v>
      </c>
      <c r="J169" s="63">
        <v>0.23315733944517941</v>
      </c>
      <c r="K169" s="63">
        <v>0.2181329763804081</v>
      </c>
      <c r="L169" s="63"/>
      <c r="M169" s="63"/>
      <c r="N169" s="63"/>
      <c r="O169" s="37" t="s">
        <v>67</v>
      </c>
      <c r="P169" s="63">
        <v>-0.1021222075949566</v>
      </c>
      <c r="Q169" s="63">
        <v>2.8978287602203279E-2</v>
      </c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</row>
    <row r="170" spans="1:50" x14ac:dyDescent="0.25">
      <c r="A170" s="37" t="s">
        <v>18</v>
      </c>
      <c r="B170" s="63">
        <v>0.36195313737746571</v>
      </c>
      <c r="C170" s="63">
        <v>0.46155133552433281</v>
      </c>
      <c r="D170" s="63">
        <v>0.44716845990459342</v>
      </c>
      <c r="E170" s="63"/>
      <c r="F170" s="63"/>
      <c r="G170" s="63"/>
      <c r="H170" s="37" t="s">
        <v>68</v>
      </c>
      <c r="I170" s="63">
        <v>0.1098949928978521</v>
      </c>
      <c r="J170" s="63">
        <v>0.14452740873928049</v>
      </c>
      <c r="K170" s="63">
        <v>0.15650647955312311</v>
      </c>
      <c r="L170" s="63"/>
      <c r="M170" s="63"/>
      <c r="N170" s="63"/>
      <c r="O170" s="37" t="s">
        <v>69</v>
      </c>
      <c r="P170" s="63">
        <v>0.63008585023833175</v>
      </c>
      <c r="Q170" s="63">
        <v>0.43825429679420552</v>
      </c>
      <c r="R170" s="63"/>
      <c r="S170" s="63"/>
      <c r="T170" s="63"/>
      <c r="U170" s="63"/>
      <c r="V170" s="63"/>
      <c r="W170" s="64" t="s">
        <v>73</v>
      </c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</row>
    <row r="171" spans="1:50" x14ac:dyDescent="0.25">
      <c r="A171" s="37" t="s">
        <v>21</v>
      </c>
      <c r="B171" s="63">
        <v>-0.54374288514293145</v>
      </c>
      <c r="C171" s="63">
        <v>-0.3890101859929278</v>
      </c>
      <c r="D171" s="63">
        <v>-0.37012694404998903</v>
      </c>
      <c r="E171" s="63"/>
      <c r="F171" s="63"/>
      <c r="G171" s="63"/>
      <c r="H171" s="37" t="s">
        <v>70</v>
      </c>
      <c r="I171" s="63">
        <v>0.49542366809250071</v>
      </c>
      <c r="J171" s="63">
        <v>0.46514012132131211</v>
      </c>
      <c r="K171" s="63">
        <v>0.46335922614798758</v>
      </c>
      <c r="L171" s="63"/>
      <c r="M171" s="63"/>
      <c r="N171" s="63"/>
      <c r="O171" s="37" t="s">
        <v>71</v>
      </c>
      <c r="P171" s="63">
        <v>0.28911518558558807</v>
      </c>
      <c r="Q171" s="63">
        <v>0.15783208349816519</v>
      </c>
      <c r="R171" s="63"/>
      <c r="S171" s="63"/>
      <c r="T171" s="63"/>
      <c r="U171" s="63"/>
      <c r="V171" s="63"/>
      <c r="W171" s="37"/>
      <c r="X171" s="37" t="s">
        <v>10</v>
      </c>
      <c r="Y171" s="37" t="s">
        <v>11</v>
      </c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</row>
    <row r="172" spans="1:50" x14ac:dyDescent="0.25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37" t="s">
        <v>13</v>
      </c>
      <c r="X172" s="63">
        <v>0.20608253328181081</v>
      </c>
      <c r="Y172" s="63">
        <v>0.16105649741374581</v>
      </c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</row>
    <row r="173" spans="1:50" x14ac:dyDescent="0.25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37" t="s">
        <v>16</v>
      </c>
      <c r="X173" s="63">
        <v>0.50167207066173503</v>
      </c>
      <c r="Y173" s="63">
        <v>0.34321583314900561</v>
      </c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</row>
    <row r="174" spans="1:50" x14ac:dyDescent="0.25">
      <c r="A174" s="64" t="s">
        <v>74</v>
      </c>
      <c r="B174" s="63"/>
      <c r="C174" s="63"/>
      <c r="D174" s="63"/>
      <c r="E174" s="63"/>
      <c r="F174" s="63"/>
      <c r="G174" s="63"/>
      <c r="H174" s="64" t="s">
        <v>74</v>
      </c>
      <c r="I174" s="63"/>
      <c r="J174" s="63"/>
      <c r="K174" s="63"/>
      <c r="L174" s="63"/>
      <c r="M174" s="63"/>
      <c r="N174" s="63"/>
      <c r="O174" s="64" t="s">
        <v>74</v>
      </c>
      <c r="P174" s="63"/>
      <c r="Q174" s="63"/>
      <c r="R174" s="63"/>
      <c r="S174" s="63"/>
      <c r="T174" s="63"/>
      <c r="U174" s="63"/>
      <c r="V174" s="63"/>
      <c r="W174" s="37" t="s">
        <v>19</v>
      </c>
      <c r="X174" s="63">
        <v>0.26219616054631312</v>
      </c>
      <c r="Y174" s="63">
        <v>0.14798402474976191</v>
      </c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</row>
    <row r="175" spans="1:50" x14ac:dyDescent="0.25">
      <c r="A175" s="37"/>
      <c r="B175" s="37" t="s">
        <v>10</v>
      </c>
      <c r="C175" s="37" t="s">
        <v>60</v>
      </c>
      <c r="D175" s="37" t="s">
        <v>61</v>
      </c>
      <c r="E175" s="63"/>
      <c r="F175" s="63"/>
      <c r="G175" s="63"/>
      <c r="H175" s="37"/>
      <c r="I175" s="37" t="s">
        <v>11</v>
      </c>
      <c r="J175" s="37" t="s">
        <v>62</v>
      </c>
      <c r="K175" s="37" t="s">
        <v>63</v>
      </c>
      <c r="L175" s="63"/>
      <c r="M175" s="63"/>
      <c r="N175" s="63"/>
      <c r="O175" s="37"/>
      <c r="P175" s="37" t="s">
        <v>10</v>
      </c>
      <c r="Q175" s="37" t="s">
        <v>11</v>
      </c>
      <c r="R175" s="63"/>
      <c r="S175" s="63"/>
      <c r="T175" s="63"/>
      <c r="U175" s="63"/>
      <c r="V175" s="63"/>
      <c r="W175" s="37" t="s">
        <v>22</v>
      </c>
      <c r="X175" s="63">
        <v>-9.5930315436252179E-3</v>
      </c>
      <c r="Y175" s="63">
        <v>8.8996567255314116E-2</v>
      </c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</row>
    <row r="176" spans="1:50" x14ac:dyDescent="0.25">
      <c r="A176" s="37" t="s">
        <v>12</v>
      </c>
      <c r="B176" s="63">
        <v>0.1099297742040274</v>
      </c>
      <c r="C176" s="63">
        <v>7.3168749124393445E-2</v>
      </c>
      <c r="D176" s="63">
        <v>7.745323545617952E-2</v>
      </c>
      <c r="E176" s="63"/>
      <c r="F176" s="63"/>
      <c r="G176" s="63"/>
      <c r="H176" s="37" t="s">
        <v>64</v>
      </c>
      <c r="I176" s="63">
        <v>-9.1332821003348077E-3</v>
      </c>
      <c r="J176" s="63">
        <v>-0.13795953705557709</v>
      </c>
      <c r="K176" s="63">
        <v>-0.12828387787398871</v>
      </c>
      <c r="L176" s="63"/>
      <c r="M176" s="63"/>
      <c r="N176" s="63"/>
      <c r="O176" s="37" t="s">
        <v>65</v>
      </c>
      <c r="P176" s="63">
        <v>-0.58165110511865548</v>
      </c>
      <c r="Q176" s="63">
        <v>-0.36613987191680469</v>
      </c>
      <c r="R176" s="63"/>
      <c r="S176" s="63"/>
      <c r="T176" s="63"/>
      <c r="U176" s="63"/>
      <c r="V176" s="63"/>
      <c r="W176" s="37" t="s">
        <v>23</v>
      </c>
      <c r="X176" s="63">
        <v>0.13809065812662741</v>
      </c>
      <c r="Y176" s="63">
        <v>8.0413458181616645E-2</v>
      </c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</row>
    <row r="177" spans="1:50" x14ac:dyDescent="0.25">
      <c r="A177" s="37" t="s">
        <v>15</v>
      </c>
      <c r="B177" s="63">
        <v>-0.30979677390845078</v>
      </c>
      <c r="C177" s="63">
        <v>0.14702380340607291</v>
      </c>
      <c r="D177" s="63">
        <v>0.15536281577468419</v>
      </c>
      <c r="E177" s="63"/>
      <c r="F177" s="63"/>
      <c r="G177" s="63"/>
      <c r="H177" s="37" t="s">
        <v>66</v>
      </c>
      <c r="I177" s="63">
        <v>-0.37877276232789647</v>
      </c>
      <c r="J177" s="63">
        <v>-0.29530516343369112</v>
      </c>
      <c r="K177" s="63">
        <v>-0.22169113389463771</v>
      </c>
      <c r="L177" s="63"/>
      <c r="M177" s="63"/>
      <c r="N177" s="63"/>
      <c r="O177" s="37" t="s">
        <v>67</v>
      </c>
      <c r="P177" s="63">
        <v>2.359764250108971E-2</v>
      </c>
      <c r="Q177" s="63">
        <v>-4.2126873386242422E-2</v>
      </c>
      <c r="R177" s="63"/>
      <c r="S177" s="63"/>
      <c r="T177" s="63"/>
      <c r="U177" s="63"/>
      <c r="V177" s="63"/>
      <c r="W177" s="37" t="s">
        <v>24</v>
      </c>
      <c r="X177" s="63">
        <v>8.725414531326052E-2</v>
      </c>
      <c r="Y177" s="63">
        <v>2.0827899470336409E-2</v>
      </c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</row>
    <row r="178" spans="1:50" x14ac:dyDescent="0.25">
      <c r="A178" s="37" t="s">
        <v>18</v>
      </c>
      <c r="B178" s="63">
        <v>0.1560157160318755</v>
      </c>
      <c r="C178" s="63">
        <v>0.38161104018157133</v>
      </c>
      <c r="D178" s="63">
        <v>0.39002960990514568</v>
      </c>
      <c r="E178" s="63"/>
      <c r="F178" s="63"/>
      <c r="G178" s="63"/>
      <c r="H178" s="37" t="s">
        <v>68</v>
      </c>
      <c r="I178" s="63">
        <v>0.3548035093408865</v>
      </c>
      <c r="J178" s="63">
        <v>0.4350539698678425</v>
      </c>
      <c r="K178" s="63">
        <v>0.38744297139399569</v>
      </c>
      <c r="L178" s="63"/>
      <c r="M178" s="63"/>
      <c r="N178" s="63"/>
      <c r="O178" s="37" t="s">
        <v>69</v>
      </c>
      <c r="P178" s="63">
        <v>0.14434629772256319</v>
      </c>
      <c r="Q178" s="63">
        <v>0.32053643201658982</v>
      </c>
      <c r="R178" s="63"/>
      <c r="S178" s="63"/>
      <c r="T178" s="63"/>
      <c r="U178" s="63"/>
      <c r="V178" s="63"/>
      <c r="W178" s="37" t="s">
        <v>26</v>
      </c>
      <c r="X178" s="63">
        <v>0.64487207154437265</v>
      </c>
      <c r="Y178" s="63">
        <v>0.45459877145453559</v>
      </c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</row>
    <row r="179" spans="1:50" x14ac:dyDescent="0.25">
      <c r="A179" s="37" t="s">
        <v>21</v>
      </c>
      <c r="B179" s="63">
        <v>0.55657910238352326</v>
      </c>
      <c r="C179" s="63">
        <v>2.5833856971668449E-2</v>
      </c>
      <c r="D179" s="63">
        <v>-3.0257587383541069E-2</v>
      </c>
      <c r="E179" s="63"/>
      <c r="F179" s="63"/>
      <c r="G179" s="63"/>
      <c r="H179" s="37" t="s">
        <v>70</v>
      </c>
      <c r="I179" s="63">
        <v>0.37118876492144959</v>
      </c>
      <c r="J179" s="63">
        <v>0.43685024244981352</v>
      </c>
      <c r="K179" s="63">
        <v>0.38933048831819339</v>
      </c>
      <c r="L179" s="63"/>
      <c r="M179" s="63"/>
      <c r="N179" s="63"/>
      <c r="O179" s="37" t="s">
        <v>71</v>
      </c>
      <c r="P179" s="63">
        <v>0.1188033122975081</v>
      </c>
      <c r="Q179" s="63">
        <v>0.37755431637537967</v>
      </c>
      <c r="R179" s="63"/>
      <c r="S179" s="63"/>
      <c r="T179" s="63"/>
      <c r="U179" s="63"/>
      <c r="V179" s="63"/>
      <c r="W179" s="37" t="s">
        <v>27</v>
      </c>
      <c r="X179" s="63">
        <v>0.50515491527073431</v>
      </c>
      <c r="Y179" s="63">
        <v>0.314279248533192</v>
      </c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</row>
    <row r="180" spans="1:50" x14ac:dyDescent="0.25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</row>
    <row r="181" spans="1:50" x14ac:dyDescent="0.25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</row>
    <row r="182" spans="1:50" x14ac:dyDescent="0.25">
      <c r="A182" s="64" t="s">
        <v>76</v>
      </c>
      <c r="B182" s="63"/>
      <c r="C182" s="63"/>
      <c r="D182" s="63"/>
      <c r="E182" s="63"/>
      <c r="F182" s="63"/>
      <c r="G182" s="63"/>
      <c r="H182" s="64" t="s">
        <v>76</v>
      </c>
      <c r="I182" s="63"/>
      <c r="J182" s="63"/>
      <c r="K182" s="63"/>
      <c r="L182" s="63"/>
      <c r="M182" s="63"/>
      <c r="N182" s="63"/>
      <c r="O182" s="64" t="s">
        <v>76</v>
      </c>
      <c r="P182" s="63"/>
      <c r="Q182" s="63"/>
      <c r="R182" s="63"/>
      <c r="S182" s="63"/>
      <c r="T182" s="63"/>
      <c r="U182" s="63"/>
      <c r="V182" s="63"/>
      <c r="W182" s="64" t="s">
        <v>75</v>
      </c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</row>
    <row r="183" spans="1:50" x14ac:dyDescent="0.25">
      <c r="A183" s="37"/>
      <c r="B183" s="37" t="s">
        <v>10</v>
      </c>
      <c r="C183" s="37" t="s">
        <v>60</v>
      </c>
      <c r="D183" s="37" t="s">
        <v>61</v>
      </c>
      <c r="E183" s="63"/>
      <c r="F183" s="63"/>
      <c r="G183" s="63"/>
      <c r="H183" s="37"/>
      <c r="I183" s="37" t="s">
        <v>11</v>
      </c>
      <c r="J183" s="37" t="s">
        <v>62</v>
      </c>
      <c r="K183" s="37" t="s">
        <v>63</v>
      </c>
      <c r="L183" s="63"/>
      <c r="M183" s="63"/>
      <c r="N183" s="63"/>
      <c r="O183" s="37"/>
      <c r="P183" s="37" t="s">
        <v>10</v>
      </c>
      <c r="Q183" s="37" t="s">
        <v>11</v>
      </c>
      <c r="R183" s="63"/>
      <c r="S183" s="63"/>
      <c r="T183" s="63"/>
      <c r="U183" s="63"/>
      <c r="V183" s="63"/>
      <c r="W183" s="37"/>
      <c r="X183" s="37" t="s">
        <v>10</v>
      </c>
      <c r="Y183" s="37" t="s">
        <v>11</v>
      </c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</row>
    <row r="184" spans="1:50" x14ac:dyDescent="0.25">
      <c r="A184" s="37" t="s">
        <v>12</v>
      </c>
      <c r="B184" s="63">
        <v>9.2715037906926628E-3</v>
      </c>
      <c r="C184" s="63">
        <v>-7.5757965082461354E-2</v>
      </c>
      <c r="D184" s="63">
        <v>-6.7143933612402437E-2</v>
      </c>
      <c r="E184" s="63"/>
      <c r="F184" s="63"/>
      <c r="G184" s="63"/>
      <c r="H184" s="37" t="s">
        <v>64</v>
      </c>
      <c r="I184" s="63">
        <v>-0.1169452074775796</v>
      </c>
      <c r="J184" s="63">
        <v>2.1488581158626299E-2</v>
      </c>
      <c r="K184" s="63">
        <v>-2.3604814699719058E-3</v>
      </c>
      <c r="L184" s="63"/>
      <c r="M184" s="63"/>
      <c r="N184" s="63"/>
      <c r="O184" s="37" t="s">
        <v>65</v>
      </c>
      <c r="P184" s="63">
        <v>0.28363891074979303</v>
      </c>
      <c r="Q184" s="63">
        <v>8.0213420985938019E-2</v>
      </c>
      <c r="R184" s="63"/>
      <c r="S184" s="63"/>
      <c r="T184" s="63"/>
      <c r="U184" s="63"/>
      <c r="V184" s="63"/>
      <c r="W184" s="37" t="s">
        <v>13</v>
      </c>
      <c r="X184" s="63">
        <v>-5.925225891705925E-2</v>
      </c>
      <c r="Y184" s="63">
        <v>-2.7558985297173471E-2</v>
      </c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</row>
    <row r="185" spans="1:50" x14ac:dyDescent="0.25">
      <c r="A185" s="37" t="s">
        <v>15</v>
      </c>
      <c r="B185" s="63">
        <v>5.7325103635461262E-2</v>
      </c>
      <c r="C185" s="63">
        <v>7.3969326898146295E-2</v>
      </c>
      <c r="D185" s="63">
        <v>9.977025944687859E-2</v>
      </c>
      <c r="E185" s="63"/>
      <c r="F185" s="63"/>
      <c r="G185" s="63"/>
      <c r="H185" s="37" t="s">
        <v>66</v>
      </c>
      <c r="I185" s="63">
        <v>6.8071263392460474E-2</v>
      </c>
      <c r="J185" s="63">
        <v>-3.43342988049527E-3</v>
      </c>
      <c r="K185" s="63">
        <v>-3.8606544032361562E-4</v>
      </c>
      <c r="L185" s="63"/>
      <c r="M185" s="63"/>
      <c r="N185" s="63"/>
      <c r="O185" s="37" t="s">
        <v>67</v>
      </c>
      <c r="P185" s="63">
        <v>-4.8551543915047173E-2</v>
      </c>
      <c r="Q185" s="63">
        <v>-0.1245294509819683</v>
      </c>
      <c r="R185" s="63"/>
      <c r="S185" s="63"/>
      <c r="T185" s="63"/>
      <c r="U185" s="63"/>
      <c r="V185" s="63"/>
      <c r="W185" s="37" t="s">
        <v>16</v>
      </c>
      <c r="X185" s="63">
        <v>-0.1999086033930457</v>
      </c>
      <c r="Y185" s="63">
        <v>6.1864910506220401E-3</v>
      </c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</row>
    <row r="186" spans="1:50" x14ac:dyDescent="0.25">
      <c r="A186" s="37" t="s">
        <v>18</v>
      </c>
      <c r="B186" s="63">
        <v>0.14648386106179831</v>
      </c>
      <c r="C186" s="63">
        <v>-3.1610006298842468E-2</v>
      </c>
      <c r="D186" s="63">
        <v>-3.5272862058625877E-2</v>
      </c>
      <c r="E186" s="63"/>
      <c r="F186" s="63"/>
      <c r="G186" s="63"/>
      <c r="H186" s="37" t="s">
        <v>68</v>
      </c>
      <c r="I186" s="63">
        <v>0.10625328518072891</v>
      </c>
      <c r="J186" s="63">
        <v>3.8340255473448531E-3</v>
      </c>
      <c r="K186" s="63">
        <v>-1.3146712564866899E-2</v>
      </c>
      <c r="L186" s="63"/>
      <c r="M186" s="63"/>
      <c r="N186" s="63"/>
      <c r="O186" s="37" t="s">
        <v>69</v>
      </c>
      <c r="P186" s="63">
        <v>0.29060684471228831</v>
      </c>
      <c r="Q186" s="63">
        <v>0.1219962631012128</v>
      </c>
      <c r="R186" s="63"/>
      <c r="S186" s="63"/>
      <c r="T186" s="63"/>
      <c r="U186" s="63"/>
      <c r="V186" s="63"/>
      <c r="W186" s="37" t="s">
        <v>19</v>
      </c>
      <c r="X186" s="63">
        <v>6.1721351339322987E-2</v>
      </c>
      <c r="Y186" s="63">
        <v>0.33602845993291919</v>
      </c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</row>
    <row r="187" spans="1:50" x14ac:dyDescent="0.25">
      <c r="A187" s="37" t="s">
        <v>21</v>
      </c>
      <c r="B187" s="63">
        <v>-0.1007250126327395</v>
      </c>
      <c r="C187" s="63">
        <v>4.6022854712059268E-2</v>
      </c>
      <c r="D187" s="63">
        <v>3.6192468309361951E-2</v>
      </c>
      <c r="E187" s="63"/>
      <c r="F187" s="63"/>
      <c r="G187" s="63"/>
      <c r="H187" s="37" t="s">
        <v>70</v>
      </c>
      <c r="I187" s="63">
        <v>8.4875862160231685E-2</v>
      </c>
      <c r="J187" s="63">
        <v>-2.4315664157737379E-2</v>
      </c>
      <c r="K187" s="63">
        <v>-6.3850301905309742E-2</v>
      </c>
      <c r="L187" s="63"/>
      <c r="M187" s="63"/>
      <c r="N187" s="63"/>
      <c r="O187" s="37" t="s">
        <v>71</v>
      </c>
      <c r="P187" s="63">
        <v>0.13992040179296161</v>
      </c>
      <c r="Q187" s="63">
        <v>7.2766962809441602E-2</v>
      </c>
      <c r="R187" s="63"/>
      <c r="S187" s="63"/>
      <c r="T187" s="63"/>
      <c r="U187" s="63"/>
      <c r="V187" s="63"/>
      <c r="W187" s="37" t="s">
        <v>22</v>
      </c>
      <c r="X187" s="63">
        <v>1.7807107333702311E-2</v>
      </c>
      <c r="Y187" s="63">
        <v>-2.1417073961807542E-2</v>
      </c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</row>
    <row r="188" spans="1:50" x14ac:dyDescent="0.25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37" t="s">
        <v>23</v>
      </c>
      <c r="X188" s="63">
        <v>-6.4096046102870034E-3</v>
      </c>
      <c r="Y188" s="63">
        <v>3.009107517826776E-2</v>
      </c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</row>
    <row r="189" spans="1:50" x14ac:dyDescent="0.25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37" t="s">
        <v>24</v>
      </c>
      <c r="X189" s="63">
        <v>-0.32333886300931969</v>
      </c>
      <c r="Y189" s="63">
        <v>-0.19104161833310149</v>
      </c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</row>
    <row r="190" spans="1:50" x14ac:dyDescent="0.25">
      <c r="A190" s="64" t="s">
        <v>77</v>
      </c>
      <c r="B190" s="63"/>
      <c r="C190" s="63"/>
      <c r="D190" s="63"/>
      <c r="E190" s="63"/>
      <c r="F190" s="63"/>
      <c r="G190" s="63"/>
      <c r="H190" s="64" t="s">
        <v>77</v>
      </c>
      <c r="I190" s="63"/>
      <c r="J190" s="63"/>
      <c r="K190" s="63"/>
      <c r="L190" s="63"/>
      <c r="M190" s="63"/>
      <c r="N190" s="63"/>
      <c r="O190" s="64" t="s">
        <v>77</v>
      </c>
      <c r="P190" s="63"/>
      <c r="Q190" s="63"/>
      <c r="R190" s="63"/>
      <c r="S190" s="63"/>
      <c r="T190" s="63"/>
      <c r="U190" s="63"/>
      <c r="V190" s="63"/>
      <c r="W190" s="37" t="s">
        <v>26</v>
      </c>
      <c r="X190" s="63">
        <v>9.4264201355167582E-2</v>
      </c>
      <c r="Y190" s="63">
        <v>0.33057645788480711</v>
      </c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</row>
    <row r="191" spans="1:50" x14ac:dyDescent="0.25">
      <c r="A191" s="37"/>
      <c r="B191" s="37" t="s">
        <v>10</v>
      </c>
      <c r="C191" s="37" t="s">
        <v>60</v>
      </c>
      <c r="D191" s="37" t="s">
        <v>61</v>
      </c>
      <c r="E191" s="63"/>
      <c r="F191" s="63"/>
      <c r="G191" s="63"/>
      <c r="H191" s="37"/>
      <c r="I191" s="37" t="s">
        <v>11</v>
      </c>
      <c r="J191" s="37" t="s">
        <v>62</v>
      </c>
      <c r="K191" s="37" t="s">
        <v>63</v>
      </c>
      <c r="L191" s="63"/>
      <c r="M191" s="63"/>
      <c r="N191" s="63"/>
      <c r="O191" s="37"/>
      <c r="P191" s="37" t="s">
        <v>10</v>
      </c>
      <c r="Q191" s="37" t="s">
        <v>11</v>
      </c>
      <c r="R191" s="63"/>
      <c r="S191" s="63"/>
      <c r="T191" s="63"/>
      <c r="U191" s="63"/>
      <c r="V191" s="63"/>
      <c r="W191" s="37" t="s">
        <v>27</v>
      </c>
      <c r="X191" s="63">
        <v>-0.54049808599409532</v>
      </c>
      <c r="Y191" s="63">
        <v>-0.33431913779146788</v>
      </c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</row>
    <row r="192" spans="1:50" x14ac:dyDescent="0.25">
      <c r="A192" s="37" t="s">
        <v>12</v>
      </c>
      <c r="B192" s="63">
        <v>7.816193249336495E-2</v>
      </c>
      <c r="C192" s="63">
        <v>8.3303490372912584E-2</v>
      </c>
      <c r="D192" s="63">
        <v>0.101700224294532</v>
      </c>
      <c r="E192" s="63"/>
      <c r="F192" s="63"/>
      <c r="G192" s="63"/>
      <c r="H192" s="37" t="s">
        <v>64</v>
      </c>
      <c r="I192" s="63">
        <v>-2.7856712180633979E-2</v>
      </c>
      <c r="J192" s="63">
        <v>-0.1013479395496938</v>
      </c>
      <c r="K192" s="63">
        <v>-9.7958313952865306E-2</v>
      </c>
      <c r="L192" s="63"/>
      <c r="M192" s="63"/>
      <c r="N192" s="63"/>
      <c r="O192" s="37" t="s">
        <v>65</v>
      </c>
      <c r="P192" s="63">
        <v>-0.2348394162167475</v>
      </c>
      <c r="Q192" s="63">
        <v>-9.5089358400217178E-2</v>
      </c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</row>
    <row r="193" spans="1:50" x14ac:dyDescent="0.25">
      <c r="A193" s="37" t="s">
        <v>15</v>
      </c>
      <c r="B193" s="63">
        <v>5.4648275169959758E-2</v>
      </c>
      <c r="C193" s="63">
        <v>7.3339233923557776E-2</v>
      </c>
      <c r="D193" s="63">
        <v>5.6439169462480392E-2</v>
      </c>
      <c r="E193" s="63"/>
      <c r="F193" s="63"/>
      <c r="G193" s="63"/>
      <c r="H193" s="37" t="s">
        <v>66</v>
      </c>
      <c r="I193" s="63">
        <v>-9.8361706997657047E-2</v>
      </c>
      <c r="J193" s="63">
        <v>-7.9921448794128182E-3</v>
      </c>
      <c r="K193" s="63">
        <v>-9.0318016599008656E-3</v>
      </c>
      <c r="L193" s="63"/>
      <c r="M193" s="63"/>
      <c r="N193" s="63"/>
      <c r="O193" s="37" t="s">
        <v>67</v>
      </c>
      <c r="P193" s="63">
        <v>3.8522251574315901E-2</v>
      </c>
      <c r="Q193" s="63">
        <v>-3.5187897831131049E-2</v>
      </c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</row>
    <row r="194" spans="1:50" x14ac:dyDescent="0.25">
      <c r="A194" s="37" t="s">
        <v>18</v>
      </c>
      <c r="B194" s="63">
        <v>-0.1523006134047353</v>
      </c>
      <c r="C194" s="63">
        <v>2.4676571331826651E-2</v>
      </c>
      <c r="D194" s="63">
        <v>3.8430278125656442E-2</v>
      </c>
      <c r="E194" s="63"/>
      <c r="F194" s="63"/>
      <c r="G194" s="63"/>
      <c r="H194" s="37" t="s">
        <v>68</v>
      </c>
      <c r="I194" s="63">
        <v>6.0833221017149608E-2</v>
      </c>
      <c r="J194" s="63">
        <v>-4.4557752459391097E-3</v>
      </c>
      <c r="K194" s="63">
        <v>-1.0202613487285361E-2</v>
      </c>
      <c r="L194" s="63"/>
      <c r="M194" s="63"/>
      <c r="N194" s="63"/>
      <c r="O194" s="37" t="s">
        <v>69</v>
      </c>
      <c r="P194" s="63">
        <v>-0.14397777112174071</v>
      </c>
      <c r="Q194" s="63">
        <v>-3.2485573277834051E-2</v>
      </c>
      <c r="R194" s="63"/>
      <c r="S194" s="63"/>
      <c r="T194" s="63"/>
      <c r="U194" s="63"/>
      <c r="V194" s="63"/>
      <c r="W194" s="64" t="s">
        <v>79</v>
      </c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</row>
    <row r="195" spans="1:50" x14ac:dyDescent="0.25">
      <c r="A195" s="37" t="s">
        <v>21</v>
      </c>
      <c r="B195" s="63">
        <v>0.19190397918991639</v>
      </c>
      <c r="C195" s="63">
        <v>-5.7829929596368929E-2</v>
      </c>
      <c r="D195" s="63">
        <v>-5.356868955513646E-2</v>
      </c>
      <c r="E195" s="63"/>
      <c r="F195" s="63"/>
      <c r="G195" s="63"/>
      <c r="H195" s="37" t="s">
        <v>70</v>
      </c>
      <c r="I195" s="63">
        <v>1.7686567572183821E-2</v>
      </c>
      <c r="J195" s="63">
        <v>9.4794992890133337E-2</v>
      </c>
      <c r="K195" s="63">
        <v>8.3359982832311733E-2</v>
      </c>
      <c r="L195" s="63"/>
      <c r="M195" s="63"/>
      <c r="N195" s="63"/>
      <c r="O195" s="37" t="s">
        <v>71</v>
      </c>
      <c r="P195" s="63">
        <v>2.913862634168593E-2</v>
      </c>
      <c r="Q195" s="63">
        <v>-5.8283993335377284E-3</v>
      </c>
      <c r="R195" s="63"/>
      <c r="S195" s="63"/>
      <c r="T195" s="63"/>
      <c r="U195" s="63"/>
      <c r="V195" s="63"/>
      <c r="W195" s="37"/>
      <c r="X195" s="37" t="s">
        <v>10</v>
      </c>
      <c r="Y195" s="37" t="s">
        <v>11</v>
      </c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</row>
    <row r="196" spans="1:50" x14ac:dyDescent="0.25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37" t="s">
        <v>13</v>
      </c>
      <c r="X196" s="63">
        <v>2.316636423540443E-2</v>
      </c>
      <c r="Y196" s="63">
        <v>4.6690357624198917E-2</v>
      </c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</row>
    <row r="197" spans="1:50" x14ac:dyDescent="0.25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37" t="s">
        <v>16</v>
      </c>
      <c r="X197" s="63">
        <v>-2.642197548529272E-2</v>
      </c>
      <c r="Y197" s="63">
        <v>-3.4898443520632982E-2</v>
      </c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</row>
    <row r="198" spans="1:50" x14ac:dyDescent="0.25">
      <c r="A198" s="64" t="s">
        <v>78</v>
      </c>
      <c r="B198" s="63"/>
      <c r="C198" s="63"/>
      <c r="D198" s="63"/>
      <c r="E198" s="63"/>
      <c r="F198" s="63"/>
      <c r="G198" s="63"/>
      <c r="H198" s="64" t="s">
        <v>78</v>
      </c>
      <c r="I198" s="63"/>
      <c r="J198" s="63"/>
      <c r="K198" s="63"/>
      <c r="L198" s="63"/>
      <c r="M198" s="63"/>
      <c r="N198" s="63"/>
      <c r="O198" s="64" t="s">
        <v>78</v>
      </c>
      <c r="P198" s="63"/>
      <c r="Q198" s="63"/>
      <c r="R198" s="63"/>
      <c r="S198" s="63"/>
      <c r="T198" s="63"/>
      <c r="U198" s="63"/>
      <c r="V198" s="63"/>
      <c r="W198" s="37" t="s">
        <v>19</v>
      </c>
      <c r="X198" s="63">
        <v>0.1194627099237687</v>
      </c>
      <c r="Y198" s="63">
        <v>7.2675378667517138E-2</v>
      </c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</row>
    <row r="199" spans="1:50" x14ac:dyDescent="0.25">
      <c r="A199" s="37"/>
      <c r="B199" s="37" t="s">
        <v>10</v>
      </c>
      <c r="C199" s="37" t="s">
        <v>60</v>
      </c>
      <c r="D199" s="37" t="s">
        <v>61</v>
      </c>
      <c r="E199" s="63"/>
      <c r="F199" s="63"/>
      <c r="G199" s="63"/>
      <c r="H199" s="37"/>
      <c r="I199" s="37" t="s">
        <v>11</v>
      </c>
      <c r="J199" s="37" t="s">
        <v>62</v>
      </c>
      <c r="K199" s="37" t="s">
        <v>63</v>
      </c>
      <c r="L199" s="63"/>
      <c r="M199" s="63"/>
      <c r="N199" s="63"/>
      <c r="O199" s="37"/>
      <c r="P199" s="37" t="s">
        <v>10</v>
      </c>
      <c r="Q199" s="37" t="s">
        <v>11</v>
      </c>
      <c r="R199" s="63"/>
      <c r="S199" s="63"/>
      <c r="T199" s="63"/>
      <c r="U199" s="63"/>
      <c r="V199" s="63"/>
      <c r="W199" s="37" t="s">
        <v>22</v>
      </c>
      <c r="X199" s="63">
        <v>-3.8207552704974522E-2</v>
      </c>
      <c r="Y199" s="63">
        <v>-9.7009444306443454E-2</v>
      </c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</row>
    <row r="200" spans="1:50" x14ac:dyDescent="0.25">
      <c r="A200" s="37" t="s">
        <v>12</v>
      </c>
      <c r="B200" s="63">
        <v>2.2610360378556831E-2</v>
      </c>
      <c r="C200" s="63">
        <v>2.7769438564369778E-3</v>
      </c>
      <c r="D200" s="63">
        <v>7.4162791678680376E-3</v>
      </c>
      <c r="E200" s="63"/>
      <c r="F200" s="63"/>
      <c r="G200" s="63"/>
      <c r="H200" s="37" t="s">
        <v>64</v>
      </c>
      <c r="I200" s="63">
        <v>-0.39148976588331402</v>
      </c>
      <c r="J200" s="63">
        <v>-9.0051118241090924E-2</v>
      </c>
      <c r="K200" s="63">
        <v>-9.8786629787745838E-3</v>
      </c>
      <c r="L200" s="63"/>
      <c r="M200" s="63"/>
      <c r="N200" s="63"/>
      <c r="O200" s="37" t="s">
        <v>65</v>
      </c>
      <c r="P200" s="63">
        <v>0.61328576421864978</v>
      </c>
      <c r="Q200" s="63">
        <v>0.62094403119681563</v>
      </c>
      <c r="R200" s="63"/>
      <c r="S200" s="63"/>
      <c r="T200" s="63"/>
      <c r="U200" s="63"/>
      <c r="V200" s="63"/>
      <c r="W200" s="37" t="s">
        <v>23</v>
      </c>
      <c r="X200" s="63">
        <v>2.251598765384338E-2</v>
      </c>
      <c r="Y200" s="63">
        <v>6.5019948117934795E-2</v>
      </c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</row>
    <row r="201" spans="1:50" x14ac:dyDescent="0.25">
      <c r="A201" s="37" t="s">
        <v>15</v>
      </c>
      <c r="B201" s="63">
        <v>0.22547062421795769</v>
      </c>
      <c r="C201" s="63">
        <v>3.7833582616579417E-2</v>
      </c>
      <c r="D201" s="63">
        <v>2.6817200073245191E-2</v>
      </c>
      <c r="E201" s="63"/>
      <c r="F201" s="63"/>
      <c r="G201" s="63"/>
      <c r="H201" s="37" t="s">
        <v>66</v>
      </c>
      <c r="I201" s="63">
        <v>0.62113733565925944</v>
      </c>
      <c r="J201" s="63">
        <v>0.14705056808653999</v>
      </c>
      <c r="K201" s="63">
        <v>5.395936779253744E-2</v>
      </c>
      <c r="L201" s="63"/>
      <c r="M201" s="63"/>
      <c r="N201" s="63"/>
      <c r="O201" s="37" t="s">
        <v>67</v>
      </c>
      <c r="P201" s="63">
        <v>-0.38903168993989939</v>
      </c>
      <c r="Q201" s="63">
        <v>-0.39349324675240299</v>
      </c>
      <c r="R201" s="63"/>
      <c r="S201" s="63"/>
      <c r="T201" s="63"/>
      <c r="U201" s="63"/>
      <c r="V201" s="63"/>
      <c r="W201" s="37" t="s">
        <v>24</v>
      </c>
      <c r="X201" s="63">
        <v>2.904698691039536E-2</v>
      </c>
      <c r="Y201" s="63">
        <v>4.4128444711571548E-2</v>
      </c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</row>
    <row r="202" spans="1:50" x14ac:dyDescent="0.25">
      <c r="A202" s="37" t="s">
        <v>18</v>
      </c>
      <c r="B202" s="63">
        <v>0.38723647226323588</v>
      </c>
      <c r="C202" s="63">
        <v>0.1922362455690706</v>
      </c>
      <c r="D202" s="63">
        <v>1.9510936669520008E-2</v>
      </c>
      <c r="E202" s="63"/>
      <c r="F202" s="63"/>
      <c r="G202" s="63"/>
      <c r="H202" s="37" t="s">
        <v>68</v>
      </c>
      <c r="I202" s="63">
        <v>0.49841525165572131</v>
      </c>
      <c r="J202" s="63">
        <v>0.15133466652552921</v>
      </c>
      <c r="K202" s="63">
        <v>8.2687993339643884E-2</v>
      </c>
      <c r="L202" s="63"/>
      <c r="M202" s="63"/>
      <c r="N202" s="63"/>
      <c r="O202" s="37" t="s">
        <v>69</v>
      </c>
      <c r="P202" s="63">
        <v>0.68300207426403647</v>
      </c>
      <c r="Q202" s="63">
        <v>0.55073510983521301</v>
      </c>
      <c r="R202" s="63"/>
      <c r="S202" s="63"/>
      <c r="T202" s="63"/>
      <c r="U202" s="63"/>
      <c r="V202" s="63"/>
      <c r="W202" s="37" t="s">
        <v>26</v>
      </c>
      <c r="X202" s="63">
        <v>0.26896343097877812</v>
      </c>
      <c r="Y202" s="63">
        <v>9.6640040779875452E-2</v>
      </c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</row>
    <row r="203" spans="1:50" x14ac:dyDescent="0.25">
      <c r="A203" s="37" t="s">
        <v>21</v>
      </c>
      <c r="B203" s="63">
        <v>-0.57531690803892899</v>
      </c>
      <c r="C203" s="63">
        <v>-0.13663065840096139</v>
      </c>
      <c r="D203" s="63">
        <v>-3.1589735821776849E-2</v>
      </c>
      <c r="E203" s="63"/>
      <c r="F203" s="63"/>
      <c r="G203" s="63"/>
      <c r="H203" s="37" t="s">
        <v>70</v>
      </c>
      <c r="I203" s="63">
        <v>0.58131579168444547</v>
      </c>
      <c r="J203" s="63">
        <v>0.17328254383062591</v>
      </c>
      <c r="K203" s="63">
        <v>3.58302174953819E-2</v>
      </c>
      <c r="L203" s="63"/>
      <c r="M203" s="63"/>
      <c r="N203" s="63"/>
      <c r="O203" s="37" t="s">
        <v>71</v>
      </c>
      <c r="P203" s="63">
        <v>0.64475306488493678</v>
      </c>
      <c r="Q203" s="63">
        <v>0.53519496593557214</v>
      </c>
      <c r="R203" s="63"/>
      <c r="S203" s="63"/>
      <c r="T203" s="63"/>
      <c r="U203" s="63"/>
      <c r="V203" s="63"/>
      <c r="W203" s="37" t="s">
        <v>27</v>
      </c>
      <c r="X203" s="63">
        <v>0.14618760649503379</v>
      </c>
      <c r="Y203" s="63">
        <v>6.9257347836575001E-2</v>
      </c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</row>
    <row r="204" spans="1:50" x14ac:dyDescent="0.25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</row>
    <row r="205" spans="1:50" x14ac:dyDescent="0.2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</row>
    <row r="206" spans="1:50" x14ac:dyDescent="0.25">
      <c r="A206" s="64" t="s">
        <v>81</v>
      </c>
      <c r="B206" s="63"/>
      <c r="C206" s="63"/>
      <c r="D206" s="63"/>
      <c r="E206" s="63"/>
      <c r="F206" s="63"/>
      <c r="G206" s="63"/>
      <c r="H206" s="64" t="s">
        <v>81</v>
      </c>
      <c r="I206" s="63"/>
      <c r="J206" s="63"/>
      <c r="K206" s="63"/>
      <c r="L206" s="63"/>
      <c r="M206" s="63"/>
      <c r="N206" s="63"/>
      <c r="O206" s="64" t="s">
        <v>81</v>
      </c>
      <c r="P206" s="63"/>
      <c r="Q206" s="63"/>
      <c r="R206" s="63"/>
      <c r="S206" s="63"/>
      <c r="T206" s="63"/>
      <c r="U206" s="63"/>
      <c r="V206" s="63"/>
      <c r="W206" s="64" t="s">
        <v>80</v>
      </c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</row>
    <row r="207" spans="1:50" x14ac:dyDescent="0.25">
      <c r="A207" s="37"/>
      <c r="B207" s="37" t="s">
        <v>10</v>
      </c>
      <c r="C207" s="37" t="s">
        <v>60</v>
      </c>
      <c r="D207" s="37" t="s">
        <v>61</v>
      </c>
      <c r="E207" s="63"/>
      <c r="F207" s="63"/>
      <c r="G207" s="63"/>
      <c r="H207" s="37"/>
      <c r="I207" s="37" t="s">
        <v>11</v>
      </c>
      <c r="J207" s="37" t="s">
        <v>62</v>
      </c>
      <c r="K207" s="37" t="s">
        <v>63</v>
      </c>
      <c r="L207" s="63"/>
      <c r="M207" s="63"/>
      <c r="N207" s="63"/>
      <c r="O207" s="37"/>
      <c r="P207" s="37" t="s">
        <v>10</v>
      </c>
      <c r="Q207" s="37" t="s">
        <v>11</v>
      </c>
      <c r="R207" s="63"/>
      <c r="S207" s="63"/>
      <c r="T207" s="63"/>
      <c r="U207" s="63"/>
      <c r="V207" s="63"/>
      <c r="W207" s="37"/>
      <c r="X207" s="37" t="s">
        <v>10</v>
      </c>
      <c r="Y207" s="37" t="s">
        <v>11</v>
      </c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</row>
    <row r="208" spans="1:50" x14ac:dyDescent="0.25">
      <c r="A208" s="37" t="s">
        <v>12</v>
      </c>
      <c r="B208" s="63">
        <v>0.20711368381781201</v>
      </c>
      <c r="C208" s="63">
        <v>0.1214358569056367</v>
      </c>
      <c r="D208" s="63">
        <v>0.1268545793688293</v>
      </c>
      <c r="E208" s="63"/>
      <c r="F208" s="63"/>
      <c r="G208" s="63"/>
      <c r="H208" s="37" t="s">
        <v>64</v>
      </c>
      <c r="I208" s="63">
        <v>9.0185922742238203E-2</v>
      </c>
      <c r="J208" s="63">
        <v>0.2750562598610557</v>
      </c>
      <c r="K208" s="63">
        <v>0.2006866264370667</v>
      </c>
      <c r="L208" s="63"/>
      <c r="M208" s="63"/>
      <c r="N208" s="63"/>
      <c r="O208" s="37" t="s">
        <v>65</v>
      </c>
      <c r="P208" s="63">
        <v>0.39998892271823933</v>
      </c>
      <c r="Q208" s="63">
        <v>0.6110673501123558</v>
      </c>
      <c r="R208" s="63"/>
      <c r="S208" s="63"/>
      <c r="T208" s="63"/>
      <c r="U208" s="63"/>
      <c r="V208" s="63"/>
      <c r="W208" s="37" t="s">
        <v>13</v>
      </c>
      <c r="X208" s="63">
        <v>2.991177670927023E-2</v>
      </c>
      <c r="Y208" s="63">
        <v>3.9404860480433707E-2</v>
      </c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</row>
    <row r="209" spans="1:50" x14ac:dyDescent="0.25">
      <c r="A209" s="37" t="s">
        <v>15</v>
      </c>
      <c r="B209" s="63">
        <v>-6.0402562146196853E-2</v>
      </c>
      <c r="C209" s="63">
        <v>0.24776792973367329</v>
      </c>
      <c r="D209" s="63">
        <v>0.22698745643786369</v>
      </c>
      <c r="E209" s="63"/>
      <c r="F209" s="63"/>
      <c r="G209" s="63"/>
      <c r="H209" s="37" t="s">
        <v>66</v>
      </c>
      <c r="I209" s="63">
        <v>0.60693284439628947</v>
      </c>
      <c r="J209" s="63">
        <v>0.45898610825568792</v>
      </c>
      <c r="K209" s="63">
        <v>0.40097832289920649</v>
      </c>
      <c r="L209" s="63"/>
      <c r="M209" s="63"/>
      <c r="N209" s="63"/>
      <c r="O209" s="37" t="s">
        <v>67</v>
      </c>
      <c r="P209" s="63">
        <v>4.7252320416664689E-2</v>
      </c>
      <c r="Q209" s="63">
        <v>9.0350132830418858E-2</v>
      </c>
      <c r="R209" s="63"/>
      <c r="S209" s="63"/>
      <c r="T209" s="63"/>
      <c r="U209" s="63"/>
      <c r="V209" s="63"/>
      <c r="W209" s="37" t="s">
        <v>16</v>
      </c>
      <c r="X209" s="63">
        <v>5.0807430032228942E-2</v>
      </c>
      <c r="Y209" s="63">
        <v>0.15669319018832989</v>
      </c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</row>
    <row r="210" spans="1:50" x14ac:dyDescent="0.25">
      <c r="A210" s="37" t="s">
        <v>18</v>
      </c>
      <c r="B210" s="63">
        <v>0.49312676369399672</v>
      </c>
      <c r="C210" s="63">
        <v>0.1918490614219481</v>
      </c>
      <c r="D210" s="63">
        <v>0.17743995626514039</v>
      </c>
      <c r="E210" s="63"/>
      <c r="F210" s="63"/>
      <c r="G210" s="63"/>
      <c r="H210" s="37" t="s">
        <v>68</v>
      </c>
      <c r="I210" s="63">
        <v>0.42676388057215542</v>
      </c>
      <c r="J210" s="63">
        <v>0.43984209168589478</v>
      </c>
      <c r="K210" s="63">
        <v>0.37520861734448158</v>
      </c>
      <c r="L210" s="63"/>
      <c r="M210" s="63"/>
      <c r="N210" s="63"/>
      <c r="O210" s="37" t="s">
        <v>69</v>
      </c>
      <c r="P210" s="63">
        <v>0.38287163306125283</v>
      </c>
      <c r="Q210" s="63">
        <v>0.72490320634375038</v>
      </c>
      <c r="R210" s="63"/>
      <c r="S210" s="63"/>
      <c r="T210" s="63"/>
      <c r="U210" s="63"/>
      <c r="V210" s="63"/>
      <c r="W210" s="37" t="s">
        <v>19</v>
      </c>
      <c r="X210" s="63">
        <v>4.2391105486379907E-2</v>
      </c>
      <c r="Y210" s="63">
        <v>0.1112662727965384</v>
      </c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</row>
    <row r="211" spans="1:50" x14ac:dyDescent="0.25">
      <c r="A211" s="37" t="s">
        <v>21</v>
      </c>
      <c r="B211" s="63">
        <v>3.3791331370426843E-2</v>
      </c>
      <c r="C211" s="63">
        <v>6.9516685086303806E-2</v>
      </c>
      <c r="D211" s="63">
        <v>2.909732853666747E-2</v>
      </c>
      <c r="E211" s="63"/>
      <c r="F211" s="63"/>
      <c r="G211" s="63"/>
      <c r="H211" s="37" t="s">
        <v>70</v>
      </c>
      <c r="I211" s="63">
        <v>0.74380888173836357</v>
      </c>
      <c r="J211" s="63">
        <v>0.59764327403686546</v>
      </c>
      <c r="K211" s="63">
        <v>0.53196187063368949</v>
      </c>
      <c r="L211" s="63"/>
      <c r="M211" s="63"/>
      <c r="N211" s="63"/>
      <c r="O211" s="37" t="s">
        <v>71</v>
      </c>
      <c r="P211" s="63">
        <v>6.0325246636451099E-2</v>
      </c>
      <c r="Q211" s="63">
        <v>0.45356347987043072</v>
      </c>
      <c r="R211" s="63"/>
      <c r="S211" s="63"/>
      <c r="T211" s="63"/>
      <c r="U211" s="63"/>
      <c r="V211" s="63"/>
      <c r="W211" s="37" t="s">
        <v>22</v>
      </c>
      <c r="X211" s="63">
        <v>5.0731559507591818E-2</v>
      </c>
      <c r="Y211" s="63">
        <v>-8.7435894708670133E-3</v>
      </c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</row>
    <row r="212" spans="1:50" x14ac:dyDescent="0.25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37" t="s">
        <v>23</v>
      </c>
      <c r="X212" s="63">
        <v>4.5122371128292649E-2</v>
      </c>
      <c r="Y212" s="63">
        <v>5.2440280219281772E-2</v>
      </c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</row>
    <row r="213" spans="1:50" x14ac:dyDescent="0.25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37" t="s">
        <v>24</v>
      </c>
      <c r="X213" s="63">
        <v>0.1043181863401515</v>
      </c>
      <c r="Y213" s="63">
        <v>7.233655017749506E-2</v>
      </c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</row>
    <row r="214" spans="1:50" x14ac:dyDescent="0.25">
      <c r="A214" s="64" t="s">
        <v>82</v>
      </c>
      <c r="B214" s="63"/>
      <c r="C214" s="63"/>
      <c r="D214" s="63"/>
      <c r="E214" s="63"/>
      <c r="F214" s="63"/>
      <c r="G214" s="63"/>
      <c r="H214" s="64" t="s">
        <v>82</v>
      </c>
      <c r="I214" s="63"/>
      <c r="J214" s="63"/>
      <c r="K214" s="63"/>
      <c r="L214" s="63"/>
      <c r="M214" s="63"/>
      <c r="N214" s="63"/>
      <c r="O214" s="64" t="s">
        <v>82</v>
      </c>
      <c r="P214" s="63"/>
      <c r="Q214" s="63"/>
      <c r="R214" s="63"/>
      <c r="S214" s="63"/>
      <c r="T214" s="63"/>
      <c r="U214" s="63"/>
      <c r="V214" s="63"/>
      <c r="W214" s="37" t="s">
        <v>26</v>
      </c>
      <c r="X214" s="63">
        <v>-9.9140640820679929E-2</v>
      </c>
      <c r="Y214" s="63">
        <v>6.3006369526036013E-2</v>
      </c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</row>
    <row r="215" spans="1:50" x14ac:dyDescent="0.25">
      <c r="A215" s="37"/>
      <c r="B215" s="37" t="s">
        <v>10</v>
      </c>
      <c r="C215" s="37" t="s">
        <v>60</v>
      </c>
      <c r="D215" s="37" t="s">
        <v>61</v>
      </c>
      <c r="E215" s="63"/>
      <c r="F215" s="63"/>
      <c r="G215" s="63"/>
      <c r="H215" s="37"/>
      <c r="I215" s="37" t="s">
        <v>11</v>
      </c>
      <c r="J215" s="37" t="s">
        <v>62</v>
      </c>
      <c r="K215" s="37" t="s">
        <v>63</v>
      </c>
      <c r="L215" s="63"/>
      <c r="M215" s="63"/>
      <c r="N215" s="63"/>
      <c r="O215" s="37"/>
      <c r="P215" s="37" t="s">
        <v>10</v>
      </c>
      <c r="Q215" s="37" t="s">
        <v>11</v>
      </c>
      <c r="R215" s="63"/>
      <c r="S215" s="63"/>
      <c r="T215" s="63"/>
      <c r="U215" s="63"/>
      <c r="V215" s="63"/>
      <c r="W215" s="37" t="s">
        <v>27</v>
      </c>
      <c r="X215" s="63">
        <v>-0.18439639375148709</v>
      </c>
      <c r="Y215" s="63">
        <v>-6.0812254491630399E-2</v>
      </c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</row>
    <row r="216" spans="1:50" x14ac:dyDescent="0.25">
      <c r="A216" s="37" t="s">
        <v>12</v>
      </c>
      <c r="B216" s="63">
        <v>8.5830305878163399E-2</v>
      </c>
      <c r="C216" s="63">
        <v>8.6631701528342969E-3</v>
      </c>
      <c r="D216" s="63">
        <v>1.455088335989177E-2</v>
      </c>
      <c r="E216" s="63"/>
      <c r="F216" s="63"/>
      <c r="G216" s="63"/>
      <c r="H216" s="37" t="s">
        <v>64</v>
      </c>
      <c r="I216" s="63">
        <v>-8.3627604665876432E-2</v>
      </c>
      <c r="J216" s="63">
        <v>-0.12643768265447131</v>
      </c>
      <c r="K216" s="63">
        <v>-0.1221893411695418</v>
      </c>
      <c r="L216" s="63"/>
      <c r="M216" s="63"/>
      <c r="N216" s="63"/>
      <c r="O216" s="37" t="s">
        <v>65</v>
      </c>
      <c r="P216" s="63">
        <v>-1.9009293026112699E-2</v>
      </c>
      <c r="Q216" s="63">
        <v>-0.12968434921592351</v>
      </c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</row>
    <row r="217" spans="1:50" x14ac:dyDescent="0.25">
      <c r="A217" s="37" t="s">
        <v>15</v>
      </c>
      <c r="B217" s="63">
        <v>2.8456422507315351E-2</v>
      </c>
      <c r="C217" s="63">
        <v>1.1508026703012261E-2</v>
      </c>
      <c r="D217" s="63">
        <v>2.239905081742983E-3</v>
      </c>
      <c r="E217" s="63"/>
      <c r="F217" s="63"/>
      <c r="G217" s="63"/>
      <c r="H217" s="37" t="s">
        <v>66</v>
      </c>
      <c r="I217" s="63">
        <v>-0.10408593699059331</v>
      </c>
      <c r="J217" s="63">
        <v>-5.5948474089017222E-2</v>
      </c>
      <c r="K217" s="63">
        <v>-4.4383889255729822E-2</v>
      </c>
      <c r="L217" s="63"/>
      <c r="M217" s="63"/>
      <c r="N217" s="63"/>
      <c r="O217" s="37" t="s">
        <v>67</v>
      </c>
      <c r="P217" s="63">
        <v>-7.1363529164524134E-3</v>
      </c>
      <c r="Q217" s="63">
        <v>-8.2227968615258593E-2</v>
      </c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</row>
    <row r="218" spans="1:50" x14ac:dyDescent="0.25">
      <c r="A218" s="37" t="s">
        <v>18</v>
      </c>
      <c r="B218" s="63">
        <v>8.4607739390575545E-2</v>
      </c>
      <c r="C218" s="63">
        <v>-5.5486255616830609E-3</v>
      </c>
      <c r="D218" s="63">
        <v>-7.9555024316319434E-4</v>
      </c>
      <c r="E218" s="63"/>
      <c r="F218" s="63"/>
      <c r="G218" s="63"/>
      <c r="H218" s="37" t="s">
        <v>68</v>
      </c>
      <c r="I218" s="63">
        <v>-3.7617467041742653E-2</v>
      </c>
      <c r="J218" s="63">
        <v>3.0408227366844509E-2</v>
      </c>
      <c r="K218" s="63">
        <v>3.7717494709511738E-2</v>
      </c>
      <c r="L218" s="63"/>
      <c r="M218" s="63"/>
      <c r="N218" s="63"/>
      <c r="O218" s="37" t="s">
        <v>69</v>
      </c>
      <c r="P218" s="63">
        <v>8.5033435471853783E-2</v>
      </c>
      <c r="Q218" s="63">
        <v>0.1316819435906901</v>
      </c>
      <c r="R218" s="63"/>
      <c r="S218" s="63"/>
      <c r="T218" s="63"/>
      <c r="U218" s="63"/>
      <c r="V218" s="63"/>
      <c r="W218" s="64" t="s">
        <v>83</v>
      </c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</row>
    <row r="219" spans="1:50" x14ac:dyDescent="0.25">
      <c r="A219" s="37" t="s">
        <v>21</v>
      </c>
      <c r="B219" s="63">
        <v>1.839380726586273E-3</v>
      </c>
      <c r="C219" s="63">
        <v>-8.1674332412737832E-2</v>
      </c>
      <c r="D219" s="63">
        <v>-7.4324841517179469E-2</v>
      </c>
      <c r="E219" s="63"/>
      <c r="F219" s="63"/>
      <c r="G219" s="63"/>
      <c r="H219" s="37" t="s">
        <v>70</v>
      </c>
      <c r="I219" s="63">
        <v>2.3053965491676119E-2</v>
      </c>
      <c r="J219" s="63">
        <v>7.8690076589969321E-2</v>
      </c>
      <c r="K219" s="63">
        <v>7.1803045599542425E-2</v>
      </c>
      <c r="L219" s="63"/>
      <c r="M219" s="63"/>
      <c r="N219" s="63"/>
      <c r="O219" s="37" t="s">
        <v>71</v>
      </c>
      <c r="P219" s="63">
        <v>0.1584976569581944</v>
      </c>
      <c r="Q219" s="63">
        <v>6.2038784204877732E-2</v>
      </c>
      <c r="R219" s="63"/>
      <c r="S219" s="63"/>
      <c r="T219" s="63"/>
      <c r="U219" s="63"/>
      <c r="V219" s="63"/>
      <c r="W219" s="37"/>
      <c r="X219" s="37" t="s">
        <v>10</v>
      </c>
      <c r="Y219" s="37" t="s">
        <v>11</v>
      </c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</row>
    <row r="220" spans="1:50" x14ac:dyDescent="0.25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37" t="s">
        <v>13</v>
      </c>
      <c r="X220" s="63">
        <v>8.3961004863310304E-2</v>
      </c>
      <c r="Y220" s="63">
        <v>9.3264294948130086E-2</v>
      </c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</row>
    <row r="221" spans="1:50" x14ac:dyDescent="0.25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37" t="s">
        <v>16</v>
      </c>
      <c r="X221" s="63">
        <v>-4.4668229541986751E-2</v>
      </c>
      <c r="Y221" s="63">
        <v>2.4442904952460352E-2</v>
      </c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</row>
    <row r="222" spans="1:50" x14ac:dyDescent="0.25">
      <c r="A222" s="64" t="s">
        <v>84</v>
      </c>
      <c r="B222" s="63"/>
      <c r="C222" s="63"/>
      <c r="D222" s="63"/>
      <c r="E222" s="63"/>
      <c r="F222" s="63"/>
      <c r="G222" s="63"/>
      <c r="H222" s="64" t="s">
        <v>84</v>
      </c>
      <c r="I222" s="63"/>
      <c r="J222" s="63"/>
      <c r="K222" s="63"/>
      <c r="L222" s="63"/>
      <c r="M222" s="63"/>
      <c r="N222" s="63"/>
      <c r="O222" s="64" t="s">
        <v>84</v>
      </c>
      <c r="P222" s="63"/>
      <c r="Q222" s="63"/>
      <c r="R222" s="63"/>
      <c r="S222" s="63"/>
      <c r="T222" s="63"/>
      <c r="U222" s="63"/>
      <c r="V222" s="63"/>
      <c r="W222" s="37" t="s">
        <v>19</v>
      </c>
      <c r="X222" s="63">
        <v>0.56436776663149513</v>
      </c>
      <c r="Y222" s="63">
        <v>0.46742775851624319</v>
      </c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</row>
    <row r="223" spans="1:50" x14ac:dyDescent="0.25">
      <c r="A223" s="37"/>
      <c r="B223" s="37" t="s">
        <v>10</v>
      </c>
      <c r="C223" s="37" t="s">
        <v>60</v>
      </c>
      <c r="D223" s="37" t="s">
        <v>61</v>
      </c>
      <c r="E223" s="63"/>
      <c r="F223" s="63"/>
      <c r="G223" s="63"/>
      <c r="H223" s="37"/>
      <c r="I223" s="37" t="s">
        <v>11</v>
      </c>
      <c r="J223" s="37" t="s">
        <v>62</v>
      </c>
      <c r="K223" s="37" t="s">
        <v>63</v>
      </c>
      <c r="L223" s="63"/>
      <c r="M223" s="63"/>
      <c r="N223" s="63"/>
      <c r="O223" s="37"/>
      <c r="P223" s="37" t="s">
        <v>10</v>
      </c>
      <c r="Q223" s="37" t="s">
        <v>11</v>
      </c>
      <c r="R223" s="63"/>
      <c r="S223" s="63"/>
      <c r="T223" s="63"/>
      <c r="U223" s="63"/>
      <c r="V223" s="63"/>
      <c r="W223" s="37" t="s">
        <v>22</v>
      </c>
      <c r="X223" s="63">
        <v>-0.3132417126631511</v>
      </c>
      <c r="Y223" s="63">
        <v>-0.31444579493965857</v>
      </c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</row>
    <row r="224" spans="1:50" x14ac:dyDescent="0.25">
      <c r="A224" s="37" t="s">
        <v>12</v>
      </c>
      <c r="B224" s="63">
        <v>-4.8513193817005522E-2</v>
      </c>
      <c r="C224" s="63">
        <v>4.819973977654151E-2</v>
      </c>
      <c r="D224" s="63">
        <v>4.055302943080117E-2</v>
      </c>
      <c r="E224" s="63"/>
      <c r="F224" s="63"/>
      <c r="G224" s="63"/>
      <c r="H224" s="37" t="s">
        <v>64</v>
      </c>
      <c r="I224" s="63">
        <v>-4.5528176258585927E-2</v>
      </c>
      <c r="J224" s="63">
        <v>-4.6937814211002911E-2</v>
      </c>
      <c r="K224" s="63">
        <v>-3.9839217060660972E-2</v>
      </c>
      <c r="L224" s="63"/>
      <c r="M224" s="63"/>
      <c r="N224" s="63"/>
      <c r="O224" s="37" t="s">
        <v>65</v>
      </c>
      <c r="P224" s="63">
        <v>-9.3195531192670628E-2</v>
      </c>
      <c r="Q224" s="63">
        <v>-0.1338157610511489</v>
      </c>
      <c r="R224" s="63"/>
      <c r="S224" s="63"/>
      <c r="T224" s="63"/>
      <c r="U224" s="63"/>
      <c r="V224" s="63"/>
      <c r="W224" s="37" t="s">
        <v>23</v>
      </c>
      <c r="X224" s="63">
        <v>9.0526611366753634E-2</v>
      </c>
      <c r="Y224" s="63">
        <v>0.104346656826923</v>
      </c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</row>
    <row r="225" spans="1:50" x14ac:dyDescent="0.25">
      <c r="A225" s="37" t="s">
        <v>15</v>
      </c>
      <c r="B225" s="63">
        <v>-2.653081844149827E-2</v>
      </c>
      <c r="C225" s="63">
        <v>7.6504896827069305E-2</v>
      </c>
      <c r="D225" s="63">
        <v>3.6985238087540888E-2</v>
      </c>
      <c r="E225" s="63"/>
      <c r="F225" s="63"/>
      <c r="G225" s="63"/>
      <c r="H225" s="37" t="s">
        <v>66</v>
      </c>
      <c r="I225" s="63">
        <v>-0.13088005087541121</v>
      </c>
      <c r="J225" s="63">
        <v>1.3738690050352911E-2</v>
      </c>
      <c r="K225" s="63">
        <v>-2.0487180769150448E-3</v>
      </c>
      <c r="L225" s="63"/>
      <c r="M225" s="63"/>
      <c r="N225" s="63"/>
      <c r="O225" s="37" t="s">
        <v>67</v>
      </c>
      <c r="P225" s="63">
        <v>-6.267202581925699E-3</v>
      </c>
      <c r="Q225" s="63">
        <v>-4.0469998844195859E-2</v>
      </c>
      <c r="R225" s="63"/>
      <c r="S225" s="63"/>
      <c r="T225" s="63"/>
      <c r="U225" s="63"/>
      <c r="V225" s="63"/>
      <c r="W225" s="37" t="s">
        <v>24</v>
      </c>
      <c r="X225" s="63">
        <v>-5.4311817432255223E-2</v>
      </c>
      <c r="Y225" s="63">
        <v>-3.3821164064580897E-2</v>
      </c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</row>
    <row r="226" spans="1:50" x14ac:dyDescent="0.25">
      <c r="A226" s="37" t="s">
        <v>18</v>
      </c>
      <c r="B226" s="63">
        <v>-9.6768367517460444E-2</v>
      </c>
      <c r="C226" s="63">
        <v>7.1615257661201373E-2</v>
      </c>
      <c r="D226" s="63">
        <v>7.986835113541535E-2</v>
      </c>
      <c r="E226" s="63"/>
      <c r="F226" s="63"/>
      <c r="G226" s="63"/>
      <c r="H226" s="37" t="s">
        <v>68</v>
      </c>
      <c r="I226" s="63">
        <v>4.3700339539335269E-2</v>
      </c>
      <c r="J226" s="63">
        <v>6.7417912322378343E-2</v>
      </c>
      <c r="K226" s="63">
        <v>3.6012913522629121E-2</v>
      </c>
      <c r="L226" s="63"/>
      <c r="M226" s="63"/>
      <c r="N226" s="63"/>
      <c r="O226" s="37" t="s">
        <v>69</v>
      </c>
      <c r="P226" s="63">
        <v>-7.5599724713371397E-2</v>
      </c>
      <c r="Q226" s="63">
        <v>-0.21620588513402139</v>
      </c>
      <c r="R226" s="63"/>
      <c r="S226" s="63"/>
      <c r="T226" s="63"/>
      <c r="U226" s="63"/>
      <c r="V226" s="63"/>
      <c r="W226" s="37" t="s">
        <v>26</v>
      </c>
      <c r="X226" s="63">
        <v>0.67811504552391322</v>
      </c>
      <c r="Y226" s="63">
        <v>0.56232184771364002</v>
      </c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</row>
    <row r="227" spans="1:50" x14ac:dyDescent="0.25">
      <c r="A227" s="37" t="s">
        <v>21</v>
      </c>
      <c r="B227" s="63">
        <v>8.0214769176406769E-2</v>
      </c>
      <c r="C227" s="63">
        <v>-1.4392815509467839E-2</v>
      </c>
      <c r="D227" s="63">
        <v>-2.716316007393511E-3</v>
      </c>
      <c r="E227" s="63"/>
      <c r="F227" s="63"/>
      <c r="G227" s="63"/>
      <c r="H227" s="37" t="s">
        <v>70</v>
      </c>
      <c r="I227" s="63">
        <v>-9.1894776968180797E-2</v>
      </c>
      <c r="J227" s="63">
        <v>6.1125050676647211E-2</v>
      </c>
      <c r="K227" s="63">
        <v>7.2538174772338759E-2</v>
      </c>
      <c r="L227" s="63"/>
      <c r="M227" s="63"/>
      <c r="N227" s="63"/>
      <c r="O227" s="37" t="s">
        <v>71</v>
      </c>
      <c r="P227" s="63">
        <v>-2.9905786166202569E-2</v>
      </c>
      <c r="Q227" s="63">
        <v>7.6903188776767037E-2</v>
      </c>
      <c r="R227" s="63"/>
      <c r="S227" s="63"/>
      <c r="T227" s="63"/>
      <c r="U227" s="63"/>
      <c r="V227" s="63"/>
      <c r="W227" s="37" t="s">
        <v>27</v>
      </c>
      <c r="X227" s="63">
        <v>0.5583157277613735</v>
      </c>
      <c r="Y227" s="63">
        <v>0.56444614636552226</v>
      </c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</row>
    <row r="228" spans="1:50" x14ac:dyDescent="0.25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</row>
    <row r="229" spans="1:50" x14ac:dyDescent="0.25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</row>
    <row r="230" spans="1:50" x14ac:dyDescent="0.25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4" t="s">
        <v>86</v>
      </c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</row>
    <row r="231" spans="1:50" x14ac:dyDescent="0.25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37"/>
      <c r="X231" s="37" t="s">
        <v>10</v>
      </c>
      <c r="Y231" s="37" t="s">
        <v>11</v>
      </c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</row>
    <row r="232" spans="1:50" x14ac:dyDescent="0.25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37" t="s">
        <v>13</v>
      </c>
      <c r="X232" s="63">
        <v>0.12865889663239621</v>
      </c>
      <c r="Y232" s="63">
        <v>0.18618282028746791</v>
      </c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</row>
    <row r="233" spans="1:50" x14ac:dyDescent="0.25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37" t="s">
        <v>16</v>
      </c>
      <c r="X233" s="63">
        <v>0.16891436839674009</v>
      </c>
      <c r="Y233" s="63">
        <v>0.1348114524067586</v>
      </c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</row>
    <row r="234" spans="1:50" x14ac:dyDescent="0.25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37" t="s">
        <v>19</v>
      </c>
      <c r="X234" s="63">
        <v>5.2784560475182766E-3</v>
      </c>
      <c r="Y234" s="63">
        <v>0.39066360109281362</v>
      </c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</row>
    <row r="235" spans="1:50" x14ac:dyDescent="0.2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37" t="s">
        <v>22</v>
      </c>
      <c r="X235" s="63">
        <v>4.994598220961434E-2</v>
      </c>
      <c r="Y235" s="63">
        <v>7.2783898548412301E-2</v>
      </c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</row>
    <row r="236" spans="1:50" x14ac:dyDescent="0.25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37" t="s">
        <v>23</v>
      </c>
      <c r="X236" s="63">
        <v>0.17723149495404439</v>
      </c>
      <c r="Y236" s="63">
        <v>0.15486590679026699</v>
      </c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  <c r="AS236" s="63"/>
      <c r="AT236" s="63"/>
      <c r="AU236" s="63"/>
      <c r="AV236" s="63"/>
      <c r="AW236" s="63"/>
      <c r="AX236" s="63"/>
    </row>
    <row r="237" spans="1:50" x14ac:dyDescent="0.25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37" t="s">
        <v>24</v>
      </c>
      <c r="X237" s="63">
        <v>7.1323062907049581E-3</v>
      </c>
      <c r="Y237" s="63">
        <v>0.1464548527558148</v>
      </c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63"/>
      <c r="AT237" s="63"/>
      <c r="AU237" s="63"/>
      <c r="AV237" s="63"/>
      <c r="AW237" s="63"/>
      <c r="AX237" s="63"/>
    </row>
    <row r="238" spans="1:50" x14ac:dyDescent="0.25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37" t="s">
        <v>26</v>
      </c>
      <c r="X238" s="63">
        <v>0.38293084816751111</v>
      </c>
      <c r="Y238" s="63">
        <v>0.71212072107183699</v>
      </c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AT238" s="63"/>
      <c r="AU238" s="63"/>
      <c r="AV238" s="63"/>
      <c r="AW238" s="63"/>
      <c r="AX238" s="63"/>
    </row>
    <row r="239" spans="1:50" x14ac:dyDescent="0.25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37" t="s">
        <v>27</v>
      </c>
      <c r="X239" s="63">
        <v>0.38720282356404168</v>
      </c>
      <c r="Y239" s="63">
        <v>0.59808126358782554</v>
      </c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AT239" s="63"/>
      <c r="AU239" s="63"/>
      <c r="AV239" s="63"/>
      <c r="AW239" s="63"/>
      <c r="AX239" s="63"/>
    </row>
    <row r="240" spans="1:50" x14ac:dyDescent="0.25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AT240" s="63"/>
      <c r="AU240" s="63"/>
      <c r="AV240" s="63"/>
      <c r="AW240" s="63"/>
      <c r="AX240" s="63"/>
    </row>
    <row r="241" spans="1:50" x14ac:dyDescent="0.25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AT241" s="63"/>
      <c r="AU241" s="63"/>
      <c r="AV241" s="63"/>
      <c r="AW241" s="63"/>
      <c r="AX241" s="63"/>
    </row>
    <row r="242" spans="1:50" x14ac:dyDescent="0.25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4" t="s">
        <v>94</v>
      </c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AT242" s="63"/>
      <c r="AU242" s="63"/>
      <c r="AV242" s="63"/>
      <c r="AW242" s="63"/>
      <c r="AX242" s="63"/>
    </row>
    <row r="243" spans="1:50" x14ac:dyDescent="0.25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37"/>
      <c r="X243" s="37" t="s">
        <v>10</v>
      </c>
      <c r="Y243" s="37" t="s">
        <v>11</v>
      </c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  <c r="AS243" s="63"/>
      <c r="AT243" s="63"/>
      <c r="AU243" s="63"/>
      <c r="AV243" s="63"/>
      <c r="AW243" s="63"/>
      <c r="AX243" s="63"/>
    </row>
    <row r="244" spans="1:50" x14ac:dyDescent="0.25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37" t="s">
        <v>13</v>
      </c>
      <c r="X244" s="63">
        <v>-9.220255557660921E-3</v>
      </c>
      <c r="Y244" s="63">
        <v>-8.5520775874935034E-3</v>
      </c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</row>
    <row r="245" spans="1:50" x14ac:dyDescent="0.2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37" t="s">
        <v>16</v>
      </c>
      <c r="X245" s="63">
        <v>-8.0544364213734745E-2</v>
      </c>
      <c r="Y245" s="63">
        <v>-0.10114025204102579</v>
      </c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  <c r="AS245" s="63"/>
      <c r="AT245" s="63"/>
      <c r="AU245" s="63"/>
      <c r="AV245" s="63"/>
      <c r="AW245" s="63"/>
      <c r="AX245" s="63"/>
    </row>
    <row r="246" spans="1:50" x14ac:dyDescent="0.25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37" t="s">
        <v>19</v>
      </c>
      <c r="X246" s="63">
        <v>-6.3303449109855664E-2</v>
      </c>
      <c r="Y246" s="63">
        <v>-5.4393218134809268E-2</v>
      </c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63"/>
      <c r="AS246" s="63"/>
      <c r="AT246" s="63"/>
      <c r="AU246" s="63"/>
      <c r="AV246" s="63"/>
      <c r="AW246" s="63"/>
      <c r="AX246" s="63"/>
    </row>
    <row r="247" spans="1:50" x14ac:dyDescent="0.25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37" t="s">
        <v>22</v>
      </c>
      <c r="X247" s="63">
        <v>-5.3235711881612158E-3</v>
      </c>
      <c r="Y247" s="63">
        <v>-7.4673097182949691E-2</v>
      </c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AT247" s="63"/>
      <c r="AU247" s="63"/>
      <c r="AV247" s="63"/>
      <c r="AW247" s="63"/>
      <c r="AX247" s="63"/>
    </row>
    <row r="248" spans="1:50" x14ac:dyDescent="0.25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37" t="s">
        <v>23</v>
      </c>
      <c r="X248" s="63">
        <v>5.1997529326340934E-3</v>
      </c>
      <c r="Y248" s="63">
        <v>-1.6218540278081742E-2</v>
      </c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63"/>
      <c r="AS248" s="63"/>
      <c r="AT248" s="63"/>
      <c r="AU248" s="63"/>
      <c r="AV248" s="63"/>
      <c r="AW248" s="63"/>
      <c r="AX248" s="63"/>
    </row>
    <row r="249" spans="1:50" x14ac:dyDescent="0.25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37" t="s">
        <v>24</v>
      </c>
      <c r="X249" s="63">
        <v>2.2620250792253969E-2</v>
      </c>
      <c r="Y249" s="63">
        <v>-6.2583474647656444E-3</v>
      </c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AT249" s="63"/>
      <c r="AU249" s="63"/>
      <c r="AV249" s="63"/>
      <c r="AW249" s="63"/>
      <c r="AX249" s="63"/>
    </row>
    <row r="250" spans="1:50" x14ac:dyDescent="0.25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37" t="s">
        <v>26</v>
      </c>
      <c r="X250" s="63">
        <v>-1.433350250486428E-2</v>
      </c>
      <c r="Y250" s="63">
        <v>9.7653133769556016E-3</v>
      </c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</row>
    <row r="251" spans="1:50" x14ac:dyDescent="0.25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37" t="s">
        <v>27</v>
      </c>
      <c r="X251" s="63">
        <v>-1.705945028475039E-2</v>
      </c>
      <c r="Y251" s="63">
        <v>-5.6990055523757382E-2</v>
      </c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AT251" s="63"/>
      <c r="AU251" s="63"/>
      <c r="AV251" s="63"/>
      <c r="AW251" s="63"/>
      <c r="AX251" s="63"/>
    </row>
    <row r="252" spans="1:50" x14ac:dyDescent="0.25">
      <c r="A252" s="63" t="s">
        <v>85</v>
      </c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AT252" s="63"/>
      <c r="AU252" s="63"/>
      <c r="AV252" s="63"/>
      <c r="AW252" s="63"/>
      <c r="AX252" s="63"/>
    </row>
    <row r="253" spans="1:50" x14ac:dyDescent="0.25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63"/>
      <c r="AV253" s="63"/>
      <c r="AW253" s="63"/>
      <c r="AX253" s="63"/>
    </row>
    <row r="254" spans="1:50" x14ac:dyDescent="0.25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4" t="s">
        <v>97</v>
      </c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</row>
    <row r="255" spans="1:50" x14ac:dyDescent="0.2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37"/>
      <c r="X255" s="37" t="s">
        <v>10</v>
      </c>
      <c r="Y255" s="37" t="s">
        <v>11</v>
      </c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</row>
    <row r="256" spans="1:50" x14ac:dyDescent="0.25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37" t="s">
        <v>13</v>
      </c>
      <c r="X256" s="63">
        <v>2.6870810431250919E-2</v>
      </c>
      <c r="Y256" s="63">
        <v>1.164946781115897E-2</v>
      </c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</row>
    <row r="257" spans="1:50" x14ac:dyDescent="0.25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37" t="s">
        <v>16</v>
      </c>
      <c r="X257" s="63">
        <v>3.7743590511982027E-2</v>
      </c>
      <c r="Y257" s="63">
        <v>8.2003071011500409E-2</v>
      </c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</row>
    <row r="258" spans="1:50" x14ac:dyDescent="0.25">
      <c r="A258" s="64" t="s">
        <v>173</v>
      </c>
      <c r="B258" s="63"/>
      <c r="C258" s="63"/>
      <c r="D258" s="63"/>
      <c r="E258" s="63"/>
      <c r="F258" s="63"/>
      <c r="G258" s="63"/>
      <c r="H258" s="63"/>
      <c r="I258" s="63"/>
      <c r="J258" s="64" t="s">
        <v>174</v>
      </c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37" t="s">
        <v>19</v>
      </c>
      <c r="X258" s="63">
        <v>3.0323405331073361E-2</v>
      </c>
      <c r="Y258" s="63">
        <v>2.323119565887765E-2</v>
      </c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</row>
    <row r="259" spans="1:50" x14ac:dyDescent="0.25">
      <c r="A259" s="59"/>
      <c r="B259" s="59" t="s">
        <v>89</v>
      </c>
      <c r="C259" s="59" t="s">
        <v>90</v>
      </c>
      <c r="D259" s="59" t="s">
        <v>91</v>
      </c>
      <c r="E259" s="59" t="s">
        <v>92</v>
      </c>
      <c r="F259" s="63"/>
      <c r="G259" s="63"/>
      <c r="H259" s="63"/>
      <c r="I259" s="63"/>
      <c r="J259" s="59"/>
      <c r="K259" s="59" t="s">
        <v>89</v>
      </c>
      <c r="L259" s="59" t="s">
        <v>90</v>
      </c>
      <c r="M259" s="59" t="s">
        <v>91</v>
      </c>
      <c r="N259" s="59" t="s">
        <v>92</v>
      </c>
      <c r="O259" s="63"/>
      <c r="P259" s="63"/>
      <c r="Q259" s="63"/>
      <c r="R259" s="63"/>
      <c r="S259" s="63"/>
      <c r="T259" s="63"/>
      <c r="U259" s="63"/>
      <c r="V259" s="63"/>
      <c r="W259" s="37" t="s">
        <v>22</v>
      </c>
      <c r="X259" s="63">
        <v>2.2077042061833499E-3</v>
      </c>
      <c r="Y259" s="63">
        <v>-3.2589260509905592E-2</v>
      </c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</row>
    <row r="260" spans="1:50" x14ac:dyDescent="0.25">
      <c r="A260" s="59" t="s">
        <v>13</v>
      </c>
      <c r="B260" s="63">
        <v>49.8046875</v>
      </c>
      <c r="C260" s="63">
        <v>55.244691683335283</v>
      </c>
      <c r="D260" s="63">
        <v>86.9140625</v>
      </c>
      <c r="E260" s="63">
        <v>201.171875</v>
      </c>
      <c r="F260" s="63"/>
      <c r="G260" s="63"/>
      <c r="H260" s="63"/>
      <c r="I260" s="63"/>
      <c r="J260" s="59" t="s">
        <v>10</v>
      </c>
      <c r="K260" s="63">
        <v>0.16666666666666671</v>
      </c>
      <c r="L260" s="63">
        <v>1.0036549753216579</v>
      </c>
      <c r="M260" s="63">
        <v>0.5</v>
      </c>
      <c r="N260" s="63">
        <v>1.4</v>
      </c>
      <c r="O260" s="63"/>
      <c r="P260" s="63"/>
      <c r="Q260" s="63"/>
      <c r="R260" s="63"/>
      <c r="S260" s="63"/>
      <c r="T260" s="63"/>
      <c r="U260" s="63"/>
      <c r="V260" s="63"/>
      <c r="W260" s="37" t="s">
        <v>23</v>
      </c>
      <c r="X260" s="63">
        <v>1.389815024478748E-2</v>
      </c>
      <c r="Y260" s="63">
        <v>2.8626473366368962E-3</v>
      </c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</row>
    <row r="261" spans="1:50" x14ac:dyDescent="0.25">
      <c r="A261" s="59" t="s">
        <v>23</v>
      </c>
      <c r="B261" s="63">
        <v>32.2265625</v>
      </c>
      <c r="C261" s="63">
        <v>81.20170726408179</v>
      </c>
      <c r="D261" s="63">
        <v>166.9921875</v>
      </c>
      <c r="E261" s="63">
        <v>286.1328125</v>
      </c>
      <c r="F261" s="63"/>
      <c r="G261" s="63"/>
      <c r="H261" s="63"/>
      <c r="I261" s="63"/>
      <c r="J261" s="59" t="s">
        <v>93</v>
      </c>
      <c r="K261" s="63">
        <v>0.16666666666666671</v>
      </c>
      <c r="L261" s="63">
        <v>-2.541741789310624</v>
      </c>
      <c r="M261" s="63">
        <v>0.2</v>
      </c>
      <c r="N261" s="63">
        <v>0.93333333333333335</v>
      </c>
      <c r="O261" s="63"/>
      <c r="P261" s="63"/>
      <c r="Q261" s="63"/>
      <c r="R261" s="63"/>
      <c r="S261" s="63"/>
      <c r="T261" s="63"/>
      <c r="U261" s="63"/>
      <c r="V261" s="63"/>
      <c r="W261" s="37" t="s">
        <v>24</v>
      </c>
      <c r="X261" s="63">
        <v>-2.763528634188725E-2</v>
      </c>
      <c r="Y261" s="63">
        <v>2.0555615178541719E-2</v>
      </c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</row>
    <row r="262" spans="1:50" x14ac:dyDescent="0.25">
      <c r="A262" s="59" t="s">
        <v>16</v>
      </c>
      <c r="B262" s="63">
        <v>40.0390625</v>
      </c>
      <c r="C262" s="63">
        <v>62.5042335281764</v>
      </c>
      <c r="D262" s="63">
        <v>92.7734375</v>
      </c>
      <c r="E262" s="63">
        <v>148.4375</v>
      </c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37" t="s">
        <v>26</v>
      </c>
      <c r="X262" s="63">
        <v>-1.6298405102021081E-2</v>
      </c>
      <c r="Y262" s="63">
        <v>-8.967820547580678E-2</v>
      </c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</row>
    <row r="263" spans="1:50" x14ac:dyDescent="0.25">
      <c r="A263" s="59" t="s">
        <v>24</v>
      </c>
      <c r="B263" s="63">
        <v>33.203125</v>
      </c>
      <c r="C263" s="63">
        <v>66.264030477516911</v>
      </c>
      <c r="D263" s="63">
        <v>110.3515625</v>
      </c>
      <c r="E263" s="63">
        <v>184.5703125</v>
      </c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37" t="s">
        <v>27</v>
      </c>
      <c r="X263" s="63">
        <v>-8.2548178137408987E-2</v>
      </c>
      <c r="Y263" s="63">
        <v>-0.122725892525929</v>
      </c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</row>
    <row r="264" spans="1:50" x14ac:dyDescent="0.25">
      <c r="A264" s="59" t="s">
        <v>19</v>
      </c>
      <c r="B264" s="63">
        <v>53.7109375</v>
      </c>
      <c r="C264" s="63">
        <v>77.414713989882728</v>
      </c>
      <c r="D264" s="63">
        <v>110.3515625</v>
      </c>
      <c r="E264" s="63">
        <v>188.4765625</v>
      </c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</row>
    <row r="265" spans="1:50" x14ac:dyDescent="0.25">
      <c r="A265" s="59" t="s">
        <v>26</v>
      </c>
      <c r="B265" s="63">
        <v>65.4296875</v>
      </c>
      <c r="C265" s="63">
        <v>111.8981703015984</v>
      </c>
      <c r="D265" s="63">
        <v>186.5234375</v>
      </c>
      <c r="E265" s="63">
        <v>294.921875</v>
      </c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</row>
    <row r="266" spans="1:50" x14ac:dyDescent="0.25">
      <c r="A266" s="59" t="s">
        <v>22</v>
      </c>
      <c r="B266" s="63">
        <v>199.21875</v>
      </c>
      <c r="C266" s="63">
        <v>185.28457280869401</v>
      </c>
      <c r="D266" s="63">
        <v>202.1484375</v>
      </c>
      <c r="E266" s="63">
        <v>204.1015625</v>
      </c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</row>
    <row r="267" spans="1:50" x14ac:dyDescent="0.25">
      <c r="A267" s="59" t="s">
        <v>27</v>
      </c>
      <c r="B267" s="63">
        <v>18.5546875</v>
      </c>
      <c r="C267" s="63">
        <v>40.656390111125148</v>
      </c>
      <c r="D267" s="63">
        <v>84.9609375</v>
      </c>
      <c r="E267" s="63">
        <v>288.0859375</v>
      </c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</row>
    <row r="268" spans="1:50" x14ac:dyDescent="0.25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</row>
    <row r="269" spans="1:50" x14ac:dyDescent="0.25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</row>
    <row r="270" spans="1:50" x14ac:dyDescent="0.25">
      <c r="A270" s="64" t="s">
        <v>175</v>
      </c>
      <c r="B270" s="63"/>
      <c r="C270" s="63"/>
      <c r="D270" s="63"/>
      <c r="E270" s="63"/>
      <c r="F270" s="63"/>
      <c r="G270" s="63"/>
      <c r="H270" s="63"/>
      <c r="I270" s="63"/>
      <c r="J270" s="64" t="s">
        <v>176</v>
      </c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63"/>
      <c r="AV270" s="63"/>
      <c r="AW270" s="63"/>
      <c r="AX270" s="63"/>
    </row>
    <row r="271" spans="1:50" x14ac:dyDescent="0.25">
      <c r="A271" s="59"/>
      <c r="B271" s="59" t="s">
        <v>89</v>
      </c>
      <c r="C271" s="59" t="s">
        <v>90</v>
      </c>
      <c r="D271" s="59" t="s">
        <v>91</v>
      </c>
      <c r="E271" s="59" t="s">
        <v>92</v>
      </c>
      <c r="F271" s="63"/>
      <c r="G271" s="63"/>
      <c r="H271" s="63"/>
      <c r="I271" s="63"/>
      <c r="J271" s="59"/>
      <c r="K271" s="59" t="s">
        <v>89</v>
      </c>
      <c r="L271" s="59" t="s">
        <v>90</v>
      </c>
      <c r="M271" s="59" t="s">
        <v>91</v>
      </c>
      <c r="N271" s="59" t="s">
        <v>92</v>
      </c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63"/>
      <c r="AV271" s="63"/>
      <c r="AW271" s="63"/>
      <c r="AX271" s="63"/>
    </row>
    <row r="272" spans="1:50" x14ac:dyDescent="0.25">
      <c r="A272" s="59" t="s">
        <v>13</v>
      </c>
      <c r="B272" s="63">
        <v>34.1796875</v>
      </c>
      <c r="C272" s="63">
        <v>49.33873803486231</v>
      </c>
      <c r="D272" s="63">
        <v>81.0546875</v>
      </c>
      <c r="E272" s="63">
        <v>180.6640625</v>
      </c>
      <c r="F272" s="63"/>
      <c r="G272" s="63"/>
      <c r="H272" s="63"/>
      <c r="I272" s="63"/>
      <c r="J272" s="59" t="s">
        <v>10</v>
      </c>
      <c r="K272" s="63">
        <v>0.14285714285714279</v>
      </c>
      <c r="L272" s="63">
        <v>0.36039688843115042</v>
      </c>
      <c r="M272" s="63">
        <v>0.71428571428571419</v>
      </c>
      <c r="N272" s="63">
        <v>0.71428571428571419</v>
      </c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63"/>
    </row>
    <row r="273" spans="1:50" x14ac:dyDescent="0.25">
      <c r="A273" s="59" t="s">
        <v>23</v>
      </c>
      <c r="B273" s="63">
        <v>29.296875</v>
      </c>
      <c r="C273" s="63">
        <v>-14.246789895578321</v>
      </c>
      <c r="D273" s="63">
        <v>94.7265625</v>
      </c>
      <c r="E273" s="63">
        <v>364.2578125</v>
      </c>
      <c r="F273" s="63"/>
      <c r="G273" s="63"/>
      <c r="H273" s="63"/>
      <c r="I273" s="63"/>
      <c r="J273" s="59" t="s">
        <v>93</v>
      </c>
      <c r="K273" s="63">
        <v>0.14285714285714279</v>
      </c>
      <c r="L273" s="63">
        <v>-0.61766725163892733</v>
      </c>
      <c r="M273" s="63">
        <v>0.8571428571428571</v>
      </c>
      <c r="N273" s="63">
        <v>0.8571428571428571</v>
      </c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63"/>
      <c r="AV273" s="63"/>
      <c r="AW273" s="63"/>
      <c r="AX273" s="63"/>
    </row>
    <row r="274" spans="1:50" x14ac:dyDescent="0.25">
      <c r="A274" s="59" t="s">
        <v>16</v>
      </c>
      <c r="B274" s="63">
        <v>57.6171875</v>
      </c>
      <c r="C274" s="63">
        <v>66.207415088355674</v>
      </c>
      <c r="D274" s="63">
        <v>100.5859375</v>
      </c>
      <c r="E274" s="63">
        <v>164.0625</v>
      </c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</row>
    <row r="275" spans="1:50" x14ac:dyDescent="0.25">
      <c r="A275" s="59" t="s">
        <v>24</v>
      </c>
      <c r="B275" s="63">
        <v>49.8046875</v>
      </c>
      <c r="C275" s="63">
        <v>63.619902017642588</v>
      </c>
      <c r="D275" s="63">
        <v>102.5390625</v>
      </c>
      <c r="E275" s="63">
        <v>175.78125</v>
      </c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63"/>
    </row>
    <row r="276" spans="1:50" x14ac:dyDescent="0.25">
      <c r="A276" s="59" t="s">
        <v>19</v>
      </c>
      <c r="B276" s="63">
        <v>48.828125</v>
      </c>
      <c r="C276" s="63">
        <v>74.630964041576732</v>
      </c>
      <c r="D276" s="63">
        <v>98.6328125</v>
      </c>
      <c r="E276" s="63">
        <v>176.7578125</v>
      </c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</row>
    <row r="277" spans="1:50" x14ac:dyDescent="0.25">
      <c r="A277" s="59" t="s">
        <v>26</v>
      </c>
      <c r="B277" s="63">
        <v>54.6875</v>
      </c>
      <c r="C277" s="63">
        <v>101.71865412860831</v>
      </c>
      <c r="D277" s="63">
        <v>309.5703125</v>
      </c>
      <c r="E277" s="63">
        <v>366.2109375</v>
      </c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  <c r="AS277" s="63"/>
      <c r="AT277" s="63"/>
      <c r="AU277" s="63"/>
      <c r="AV277" s="63"/>
      <c r="AW277" s="63"/>
      <c r="AX277" s="63"/>
    </row>
    <row r="278" spans="1:50" x14ac:dyDescent="0.25">
      <c r="A278" s="59" t="s">
        <v>22</v>
      </c>
      <c r="B278" s="63">
        <v>191.40625</v>
      </c>
      <c r="C278" s="63">
        <v>169.78779853596791</v>
      </c>
      <c r="D278" s="63">
        <v>194.3359375</v>
      </c>
      <c r="E278" s="63">
        <v>195.3125</v>
      </c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AT278" s="63"/>
      <c r="AU278" s="63"/>
      <c r="AV278" s="63"/>
      <c r="AW278" s="63"/>
      <c r="AX278" s="63"/>
    </row>
    <row r="279" spans="1:50" x14ac:dyDescent="0.25">
      <c r="A279" s="59" t="s">
        <v>27</v>
      </c>
      <c r="B279" s="63">
        <v>49.8046875</v>
      </c>
      <c r="C279" s="63">
        <v>82.636500683426831</v>
      </c>
      <c r="D279" s="63">
        <v>111.328125</v>
      </c>
      <c r="E279" s="63">
        <v>245.1171875</v>
      </c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63"/>
    </row>
    <row r="280" spans="1:50" x14ac:dyDescent="0.25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  <c r="AV280" s="63"/>
      <c r="AW280" s="63"/>
      <c r="AX280" s="63"/>
    </row>
    <row r="281" spans="1:50" x14ac:dyDescent="0.25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63"/>
    </row>
    <row r="282" spans="1:50" x14ac:dyDescent="0.25">
      <c r="A282" s="64" t="s">
        <v>177</v>
      </c>
      <c r="B282" s="63"/>
      <c r="C282" s="63"/>
      <c r="D282" s="63"/>
      <c r="E282" s="63"/>
      <c r="F282" s="63"/>
      <c r="G282" s="63"/>
      <c r="H282" s="63"/>
      <c r="I282" s="63"/>
      <c r="J282" s="64" t="s">
        <v>178</v>
      </c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  <c r="AS282" s="63"/>
      <c r="AT282" s="63"/>
      <c r="AU282" s="63"/>
      <c r="AV282" s="63"/>
      <c r="AW282" s="63"/>
      <c r="AX282" s="63"/>
    </row>
    <row r="283" spans="1:50" x14ac:dyDescent="0.25">
      <c r="A283" s="59"/>
      <c r="B283" s="59" t="s">
        <v>89</v>
      </c>
      <c r="C283" s="59" t="s">
        <v>90</v>
      </c>
      <c r="D283" s="59" t="s">
        <v>91</v>
      </c>
      <c r="E283" s="59" t="s">
        <v>92</v>
      </c>
      <c r="F283" s="63"/>
      <c r="G283" s="63"/>
      <c r="H283" s="63"/>
      <c r="I283" s="63"/>
      <c r="J283" s="59"/>
      <c r="K283" s="59" t="s">
        <v>89</v>
      </c>
      <c r="L283" s="59" t="s">
        <v>90</v>
      </c>
      <c r="M283" s="59" t="s">
        <v>91</v>
      </c>
      <c r="N283" s="59" t="s">
        <v>92</v>
      </c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  <c r="AS283" s="63"/>
      <c r="AT283" s="63"/>
      <c r="AU283" s="63"/>
      <c r="AV283" s="63"/>
      <c r="AW283" s="63"/>
      <c r="AX283" s="63"/>
    </row>
    <row r="284" spans="1:50" x14ac:dyDescent="0.25">
      <c r="A284" s="59" t="s">
        <v>13</v>
      </c>
      <c r="B284" s="63">
        <v>33.203125</v>
      </c>
      <c r="C284" s="63">
        <v>45.758387669071183</v>
      </c>
      <c r="D284" s="63">
        <v>58.59375</v>
      </c>
      <c r="E284" s="63">
        <v>116.2109375</v>
      </c>
      <c r="F284" s="63"/>
      <c r="G284" s="63"/>
      <c r="H284" s="63"/>
      <c r="I284" s="63"/>
      <c r="J284" s="59" t="s">
        <v>10</v>
      </c>
      <c r="K284" s="63">
        <v>0.14285714285714279</v>
      </c>
      <c r="L284" s="63">
        <v>-0.91989817277823693</v>
      </c>
      <c r="M284" s="63">
        <v>0.5714285714285714</v>
      </c>
      <c r="N284" s="63">
        <v>0.8571428571428571</v>
      </c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  <c r="AS284" s="63"/>
      <c r="AT284" s="63"/>
      <c r="AU284" s="63"/>
      <c r="AV284" s="63"/>
      <c r="AW284" s="63"/>
      <c r="AX284" s="63"/>
    </row>
    <row r="285" spans="1:50" x14ac:dyDescent="0.25">
      <c r="A285" s="59" t="s">
        <v>23</v>
      </c>
      <c r="B285" s="63">
        <v>30.2734375</v>
      </c>
      <c r="C285" s="63">
        <v>102.921122082558</v>
      </c>
      <c r="D285" s="63">
        <v>86.9140625</v>
      </c>
      <c r="E285" s="63">
        <v>355.46875</v>
      </c>
      <c r="F285" s="63"/>
      <c r="G285" s="63"/>
      <c r="H285" s="63"/>
      <c r="I285" s="63"/>
      <c r="J285" s="59" t="s">
        <v>93</v>
      </c>
      <c r="K285" s="63">
        <v>0.14285714285714279</v>
      </c>
      <c r="L285" s="63">
        <v>2.6574479370842952E-2</v>
      </c>
      <c r="M285" s="63">
        <v>0.8571428571428571</v>
      </c>
      <c r="N285" s="63">
        <v>0.8571428571428571</v>
      </c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63"/>
    </row>
    <row r="286" spans="1:50" x14ac:dyDescent="0.25">
      <c r="A286" s="59" t="s">
        <v>16</v>
      </c>
      <c r="B286" s="63">
        <v>31.25</v>
      </c>
      <c r="C286" s="63">
        <v>67.882999900268757</v>
      </c>
      <c r="D286" s="63">
        <v>85.9375</v>
      </c>
      <c r="E286" s="63">
        <v>161.1328125</v>
      </c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  <c r="AS286" s="63"/>
      <c r="AT286" s="63"/>
      <c r="AU286" s="63"/>
      <c r="AV286" s="63"/>
      <c r="AW286" s="63"/>
      <c r="AX286" s="63"/>
    </row>
    <row r="287" spans="1:50" x14ac:dyDescent="0.25">
      <c r="A287" s="59" t="s">
        <v>24</v>
      </c>
      <c r="B287" s="63">
        <v>39.0625</v>
      </c>
      <c r="C287" s="63">
        <v>47.956461414863128</v>
      </c>
      <c r="D287" s="63">
        <v>70.3125</v>
      </c>
      <c r="E287" s="63">
        <v>106.4453125</v>
      </c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  <c r="AS287" s="63"/>
      <c r="AT287" s="63"/>
      <c r="AU287" s="63"/>
      <c r="AV287" s="63"/>
      <c r="AW287" s="63"/>
      <c r="AX287" s="63"/>
    </row>
    <row r="288" spans="1:50" x14ac:dyDescent="0.25">
      <c r="A288" s="59" t="s">
        <v>19</v>
      </c>
      <c r="B288" s="63">
        <v>25.390625</v>
      </c>
      <c r="C288" s="63">
        <v>51.260888783185187</v>
      </c>
      <c r="D288" s="63">
        <v>65.4296875</v>
      </c>
      <c r="E288" s="63">
        <v>105.46875</v>
      </c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  <c r="AS288" s="63"/>
      <c r="AT288" s="63"/>
      <c r="AU288" s="63"/>
      <c r="AV288" s="63"/>
      <c r="AW288" s="63"/>
      <c r="AX288" s="63"/>
    </row>
    <row r="289" spans="1:50" x14ac:dyDescent="0.25">
      <c r="A289" s="59" t="s">
        <v>26</v>
      </c>
      <c r="B289" s="63">
        <v>38.0859375</v>
      </c>
      <c r="C289" s="63">
        <v>74.471673806515099</v>
      </c>
      <c r="D289" s="63">
        <v>119.140625</v>
      </c>
      <c r="E289" s="63">
        <v>226.5625</v>
      </c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  <c r="AV289" s="63"/>
      <c r="AW289" s="63"/>
      <c r="AX289" s="63"/>
    </row>
    <row r="290" spans="1:50" x14ac:dyDescent="0.25">
      <c r="A290" s="59" t="s">
        <v>22</v>
      </c>
      <c r="B290" s="63">
        <v>375.9765625</v>
      </c>
      <c r="C290" s="63">
        <v>372.74218086298652</v>
      </c>
      <c r="D290" s="63">
        <v>379.8828125</v>
      </c>
      <c r="E290" s="63">
        <v>381.8359375</v>
      </c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</row>
    <row r="291" spans="1:50" x14ac:dyDescent="0.25">
      <c r="A291" s="59" t="s">
        <v>27</v>
      </c>
      <c r="B291" s="63">
        <v>46.875</v>
      </c>
      <c r="C291" s="63">
        <v>78.69933871433696</v>
      </c>
      <c r="D291" s="63">
        <v>96.6796875</v>
      </c>
      <c r="E291" s="63">
        <v>190.4296875</v>
      </c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  <c r="AS291" s="63"/>
      <c r="AT291" s="63"/>
      <c r="AU291" s="63"/>
      <c r="AV291" s="63"/>
      <c r="AW291" s="63"/>
      <c r="AX291" s="63"/>
    </row>
    <row r="292" spans="1:50" x14ac:dyDescent="0.25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  <c r="AS292" s="63"/>
      <c r="AT292" s="63"/>
      <c r="AU292" s="63"/>
      <c r="AV292" s="63"/>
      <c r="AW292" s="63"/>
      <c r="AX292" s="63"/>
    </row>
    <row r="293" spans="1:50" x14ac:dyDescent="0.25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  <c r="AS293" s="63"/>
      <c r="AT293" s="63"/>
      <c r="AU293" s="63"/>
      <c r="AV293" s="63"/>
      <c r="AW293" s="63"/>
      <c r="AX293" s="63"/>
    </row>
    <row r="294" spans="1:50" x14ac:dyDescent="0.25">
      <c r="A294" s="64" t="s">
        <v>179</v>
      </c>
      <c r="B294" s="63"/>
      <c r="C294" s="63"/>
      <c r="D294" s="63"/>
      <c r="E294" s="63"/>
      <c r="F294" s="63"/>
      <c r="G294" s="63"/>
      <c r="H294" s="63"/>
      <c r="I294" s="63"/>
      <c r="J294" s="64" t="s">
        <v>180</v>
      </c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  <c r="AS294" s="63"/>
      <c r="AT294" s="63"/>
      <c r="AU294" s="63"/>
      <c r="AV294" s="63"/>
      <c r="AW294" s="63"/>
      <c r="AX294" s="63"/>
    </row>
    <row r="295" spans="1:50" x14ac:dyDescent="0.25">
      <c r="A295" s="59"/>
      <c r="B295" s="59" t="s">
        <v>89</v>
      </c>
      <c r="C295" s="59" t="s">
        <v>90</v>
      </c>
      <c r="D295" s="59" t="s">
        <v>91</v>
      </c>
      <c r="E295" s="59" t="s">
        <v>92</v>
      </c>
      <c r="F295" s="63"/>
      <c r="G295" s="63"/>
      <c r="H295" s="63"/>
      <c r="I295" s="63"/>
      <c r="J295" s="59"/>
      <c r="K295" s="59" t="s">
        <v>89</v>
      </c>
      <c r="L295" s="59" t="s">
        <v>90</v>
      </c>
      <c r="M295" s="59" t="s">
        <v>91</v>
      </c>
      <c r="N295" s="59" t="s">
        <v>92</v>
      </c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</row>
    <row r="296" spans="1:50" x14ac:dyDescent="0.25">
      <c r="A296" s="59" t="s">
        <v>13</v>
      </c>
      <c r="B296" s="63">
        <v>35.15625</v>
      </c>
      <c r="C296" s="63">
        <v>49.239745086633683</v>
      </c>
      <c r="D296" s="63">
        <v>66.40625</v>
      </c>
      <c r="E296" s="63">
        <v>115.234375</v>
      </c>
      <c r="F296" s="63"/>
      <c r="G296" s="63"/>
      <c r="H296" s="63"/>
      <c r="I296" s="63"/>
      <c r="J296" s="59" t="s">
        <v>10</v>
      </c>
      <c r="K296" s="63">
        <v>0.26666666666666672</v>
      </c>
      <c r="L296" s="63">
        <v>-0.44620269300556042</v>
      </c>
      <c r="M296" s="63">
        <v>0.53333333333333333</v>
      </c>
      <c r="N296" s="63">
        <v>1.1000000000000001</v>
      </c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</row>
    <row r="297" spans="1:50" x14ac:dyDescent="0.25">
      <c r="A297" s="59" t="s">
        <v>23</v>
      </c>
      <c r="B297" s="63">
        <v>33.203125</v>
      </c>
      <c r="C297" s="63">
        <v>-100.30655731971289</v>
      </c>
      <c r="D297" s="63">
        <v>68.359375</v>
      </c>
      <c r="E297" s="63">
        <v>103.515625</v>
      </c>
      <c r="F297" s="63"/>
      <c r="G297" s="63"/>
      <c r="H297" s="63"/>
      <c r="I297" s="63"/>
      <c r="J297" s="59" t="s">
        <v>93</v>
      </c>
      <c r="K297" s="63">
        <v>3.3333333333333333E-2</v>
      </c>
      <c r="L297" s="63">
        <v>0.52756434563606946</v>
      </c>
      <c r="M297" s="63">
        <v>0.4</v>
      </c>
      <c r="N297" s="63">
        <v>0.83333333333333337</v>
      </c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63"/>
    </row>
    <row r="298" spans="1:50" x14ac:dyDescent="0.25">
      <c r="A298" s="59" t="s">
        <v>16</v>
      </c>
      <c r="B298" s="63">
        <v>54.6875</v>
      </c>
      <c r="C298" s="63">
        <v>69.618404328886811</v>
      </c>
      <c r="D298" s="63">
        <v>75.1953125</v>
      </c>
      <c r="E298" s="63">
        <v>173.828125</v>
      </c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  <c r="AV298" s="63"/>
      <c r="AW298" s="63"/>
      <c r="AX298" s="63"/>
    </row>
    <row r="299" spans="1:50" x14ac:dyDescent="0.25">
      <c r="A299" s="59" t="s">
        <v>24</v>
      </c>
      <c r="B299" s="63">
        <v>58.59375</v>
      </c>
      <c r="C299" s="63">
        <v>70.280901015010372</v>
      </c>
      <c r="D299" s="63">
        <v>87.890625</v>
      </c>
      <c r="E299" s="63">
        <v>174.8046875</v>
      </c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63"/>
    </row>
    <row r="300" spans="1:50" x14ac:dyDescent="0.25">
      <c r="A300" s="59" t="s">
        <v>19</v>
      </c>
      <c r="B300" s="63">
        <v>54.6875</v>
      </c>
      <c r="C300" s="63">
        <v>58.347635706512747</v>
      </c>
      <c r="D300" s="63">
        <v>93.75</v>
      </c>
      <c r="E300" s="63">
        <v>124.0234375</v>
      </c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  <c r="AV300" s="63"/>
      <c r="AW300" s="63"/>
      <c r="AX300" s="63"/>
    </row>
    <row r="301" spans="1:50" x14ac:dyDescent="0.25">
      <c r="A301" s="59" t="s">
        <v>26</v>
      </c>
      <c r="B301" s="63">
        <v>59.5703125</v>
      </c>
      <c r="C301" s="63">
        <v>95.207611120508531</v>
      </c>
      <c r="D301" s="63">
        <v>104.4921875</v>
      </c>
      <c r="E301" s="63">
        <v>333.0078125</v>
      </c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</row>
    <row r="302" spans="1:50" x14ac:dyDescent="0.25">
      <c r="A302" s="59" t="s">
        <v>22</v>
      </c>
      <c r="B302" s="63">
        <v>381.8359375</v>
      </c>
      <c r="C302" s="63">
        <v>378.63776668792559</v>
      </c>
      <c r="D302" s="63">
        <v>385.7421875</v>
      </c>
      <c r="E302" s="63">
        <v>385.7421875</v>
      </c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</row>
    <row r="303" spans="1:50" x14ac:dyDescent="0.25">
      <c r="A303" s="59" t="s">
        <v>27</v>
      </c>
      <c r="B303" s="63">
        <v>49.8046875</v>
      </c>
      <c r="C303" s="63">
        <v>79.729569431983094</v>
      </c>
      <c r="D303" s="63">
        <v>85.9375</v>
      </c>
      <c r="E303" s="63">
        <v>186.5234375</v>
      </c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  <c r="AT303" s="63"/>
      <c r="AU303" s="63"/>
      <c r="AV303" s="63"/>
      <c r="AW303" s="63"/>
      <c r="AX303" s="63"/>
    </row>
    <row r="304" spans="1:50" x14ac:dyDescent="0.25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</row>
    <row r="305" spans="1:50" x14ac:dyDescent="0.2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  <c r="AV305" s="63"/>
      <c r="AW305" s="63"/>
      <c r="AX305" s="63"/>
    </row>
    <row r="306" spans="1:50" x14ac:dyDescent="0.25">
      <c r="A306" s="64" t="s">
        <v>181</v>
      </c>
      <c r="B306" s="63"/>
      <c r="C306" s="63"/>
      <c r="D306" s="63"/>
      <c r="E306" s="63"/>
      <c r="F306" s="63"/>
      <c r="G306" s="63"/>
      <c r="H306" s="63"/>
      <c r="I306" s="63"/>
      <c r="J306" s="64" t="s">
        <v>182</v>
      </c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</row>
    <row r="307" spans="1:50" x14ac:dyDescent="0.25">
      <c r="A307" s="59"/>
      <c r="B307" s="59" t="s">
        <v>89</v>
      </c>
      <c r="C307" s="59" t="s">
        <v>90</v>
      </c>
      <c r="D307" s="59" t="s">
        <v>91</v>
      </c>
      <c r="E307" s="59" t="s">
        <v>92</v>
      </c>
      <c r="F307" s="63"/>
      <c r="G307" s="63"/>
      <c r="H307" s="63"/>
      <c r="I307" s="63"/>
      <c r="J307" s="59"/>
      <c r="K307" s="59" t="s">
        <v>89</v>
      </c>
      <c r="L307" s="59" t="s">
        <v>90</v>
      </c>
      <c r="M307" s="59" t="s">
        <v>91</v>
      </c>
      <c r="N307" s="59" t="s">
        <v>92</v>
      </c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</row>
    <row r="308" spans="1:50" x14ac:dyDescent="0.25">
      <c r="A308" s="59" t="s">
        <v>13</v>
      </c>
      <c r="B308" s="63">
        <v>35.15625</v>
      </c>
      <c r="C308" s="63">
        <v>54.488681930808987</v>
      </c>
      <c r="D308" s="63">
        <v>72.265625</v>
      </c>
      <c r="E308" s="63">
        <v>178.7109375</v>
      </c>
      <c r="F308" s="63"/>
      <c r="G308" s="63"/>
      <c r="H308" s="63"/>
      <c r="I308" s="63"/>
      <c r="J308" s="59" t="s">
        <v>10</v>
      </c>
      <c r="K308" s="63">
        <v>0.1333333333333333</v>
      </c>
      <c r="L308" s="63">
        <v>3.3349634120714149</v>
      </c>
      <c r="M308" s="63">
        <v>0.23333333333333331</v>
      </c>
      <c r="N308" s="63">
        <v>0.9</v>
      </c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  <c r="AV308" s="63"/>
      <c r="AW308" s="63"/>
      <c r="AX308" s="63"/>
    </row>
    <row r="309" spans="1:50" x14ac:dyDescent="0.25">
      <c r="A309" s="59" t="s">
        <v>23</v>
      </c>
      <c r="B309" s="63">
        <v>32.2265625</v>
      </c>
      <c r="C309" s="63">
        <v>97.898465144639573</v>
      </c>
      <c r="D309" s="63">
        <v>213.8671875</v>
      </c>
      <c r="E309" s="63">
        <v>361.328125</v>
      </c>
      <c r="F309" s="63"/>
      <c r="G309" s="63"/>
      <c r="H309" s="63"/>
      <c r="I309" s="63"/>
      <c r="J309" s="59" t="s">
        <v>93</v>
      </c>
      <c r="K309" s="63">
        <v>0.1</v>
      </c>
      <c r="L309" s="63">
        <v>1.964034042435381</v>
      </c>
      <c r="M309" s="63">
        <v>0.23333333333333331</v>
      </c>
      <c r="N309" s="63">
        <v>0.93333333333333335</v>
      </c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  <c r="AV309" s="63"/>
      <c r="AW309" s="63"/>
      <c r="AX309" s="63"/>
    </row>
    <row r="310" spans="1:50" x14ac:dyDescent="0.25">
      <c r="A310" s="59" t="s">
        <v>16</v>
      </c>
      <c r="B310" s="63">
        <v>25.390625</v>
      </c>
      <c r="C310" s="63">
        <v>60.062687531174753</v>
      </c>
      <c r="D310" s="63">
        <v>82.03125</v>
      </c>
      <c r="E310" s="63">
        <v>158.203125</v>
      </c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</row>
    <row r="311" spans="1:50" x14ac:dyDescent="0.25">
      <c r="A311" s="59" t="s">
        <v>24</v>
      </c>
      <c r="B311" s="63">
        <v>35.15625</v>
      </c>
      <c r="C311" s="63">
        <v>75.927903252363762</v>
      </c>
      <c r="D311" s="63">
        <v>112.3046875</v>
      </c>
      <c r="E311" s="63">
        <v>189.453125</v>
      </c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  <c r="AV311" s="63"/>
      <c r="AW311" s="63"/>
      <c r="AX311" s="63"/>
    </row>
    <row r="312" spans="1:50" x14ac:dyDescent="0.25">
      <c r="A312" s="59" t="s">
        <v>19</v>
      </c>
      <c r="B312" s="63">
        <v>51.7578125</v>
      </c>
      <c r="C312" s="63">
        <v>79.156332799962399</v>
      </c>
      <c r="D312" s="63">
        <v>103.515625</v>
      </c>
      <c r="E312" s="63">
        <v>201.171875</v>
      </c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63"/>
    </row>
    <row r="313" spans="1:50" x14ac:dyDescent="0.25">
      <c r="A313" s="59" t="s">
        <v>26</v>
      </c>
      <c r="B313" s="63">
        <v>47.8515625</v>
      </c>
      <c r="C313" s="63">
        <v>113.5041931584278</v>
      </c>
      <c r="D313" s="63">
        <v>218.75</v>
      </c>
      <c r="E313" s="63">
        <v>312.5</v>
      </c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</row>
    <row r="314" spans="1:50" x14ac:dyDescent="0.25">
      <c r="A314" s="59" t="s">
        <v>22</v>
      </c>
      <c r="B314" s="63">
        <v>201.171875</v>
      </c>
      <c r="C314" s="63">
        <v>188.66527166057449</v>
      </c>
      <c r="D314" s="63">
        <v>205.078125</v>
      </c>
      <c r="E314" s="63">
        <v>206.0546875</v>
      </c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</row>
    <row r="315" spans="1:50" x14ac:dyDescent="0.25">
      <c r="A315" s="59" t="s">
        <v>27</v>
      </c>
      <c r="B315" s="63">
        <v>18.5546875</v>
      </c>
      <c r="C315" s="63">
        <v>70.086580800813152</v>
      </c>
      <c r="D315" s="63">
        <v>112.3046875</v>
      </c>
      <c r="E315" s="63">
        <v>277.34375</v>
      </c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63"/>
    </row>
    <row r="316" spans="1:50" x14ac:dyDescent="0.25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</row>
    <row r="317" spans="1:50" x14ac:dyDescent="0.25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63"/>
    </row>
    <row r="318" spans="1:50" x14ac:dyDescent="0.25">
      <c r="A318" s="64" t="s">
        <v>183</v>
      </c>
      <c r="B318" s="63"/>
      <c r="C318" s="63"/>
      <c r="D318" s="63"/>
      <c r="E318" s="63"/>
      <c r="F318" s="63"/>
      <c r="G318" s="63"/>
      <c r="H318" s="63"/>
      <c r="I318" s="63"/>
      <c r="J318" s="64" t="s">
        <v>184</v>
      </c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</row>
    <row r="319" spans="1:50" x14ac:dyDescent="0.25">
      <c r="A319" s="59"/>
      <c r="B319" s="59" t="s">
        <v>89</v>
      </c>
      <c r="C319" s="59" t="s">
        <v>90</v>
      </c>
      <c r="D319" s="59" t="s">
        <v>91</v>
      </c>
      <c r="E319" s="59" t="s">
        <v>92</v>
      </c>
      <c r="F319" s="63"/>
      <c r="G319" s="63"/>
      <c r="H319" s="63"/>
      <c r="I319" s="63"/>
      <c r="J319" s="59"/>
      <c r="K319" s="59" t="s">
        <v>89</v>
      </c>
      <c r="L319" s="59" t="s">
        <v>90</v>
      </c>
      <c r="M319" s="59" t="s">
        <v>91</v>
      </c>
      <c r="N319" s="59" t="s">
        <v>92</v>
      </c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</row>
    <row r="320" spans="1:50" x14ac:dyDescent="0.25">
      <c r="A320" s="59" t="s">
        <v>13</v>
      </c>
      <c r="B320" s="63">
        <v>14.6484375</v>
      </c>
      <c r="C320" s="63">
        <v>44.607388037524672</v>
      </c>
      <c r="D320" s="63">
        <v>65.4296875</v>
      </c>
      <c r="E320" s="63">
        <v>172.8515625</v>
      </c>
      <c r="F320" s="63"/>
      <c r="G320" s="63"/>
      <c r="H320" s="63"/>
      <c r="I320" s="63"/>
      <c r="J320" s="59" t="s">
        <v>10</v>
      </c>
      <c r="K320" s="63">
        <v>3.3333333333333333E-2</v>
      </c>
      <c r="L320" s="63">
        <v>0.82170675017957473</v>
      </c>
      <c r="M320" s="63">
        <v>1.2666666666666671</v>
      </c>
      <c r="N320" s="63">
        <v>1.466666666666667</v>
      </c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  <c r="AS320" s="63"/>
      <c r="AT320" s="63"/>
      <c r="AU320" s="63"/>
      <c r="AV320" s="63"/>
      <c r="AW320" s="63"/>
      <c r="AX320" s="63"/>
    </row>
    <row r="321" spans="1:50" x14ac:dyDescent="0.25">
      <c r="A321" s="59" t="s">
        <v>23</v>
      </c>
      <c r="B321" s="63">
        <v>28.3203125</v>
      </c>
      <c r="C321" s="63">
        <v>57.390750532143009</v>
      </c>
      <c r="D321" s="63">
        <v>233.3984375</v>
      </c>
      <c r="E321" s="63">
        <v>422.8515625</v>
      </c>
      <c r="F321" s="63"/>
      <c r="G321" s="63"/>
      <c r="H321" s="63"/>
      <c r="I321" s="63"/>
      <c r="J321" s="59" t="s">
        <v>93</v>
      </c>
      <c r="K321" s="63">
        <v>0.26666666666666672</v>
      </c>
      <c r="L321" s="63">
        <v>0.85360325246674906</v>
      </c>
      <c r="M321" s="63">
        <v>0.5</v>
      </c>
      <c r="N321" s="63">
        <v>1.3</v>
      </c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</row>
    <row r="322" spans="1:50" x14ac:dyDescent="0.25">
      <c r="A322" s="59" t="s">
        <v>16</v>
      </c>
      <c r="B322" s="63">
        <v>34.1796875</v>
      </c>
      <c r="C322" s="63">
        <v>59.233183881918173</v>
      </c>
      <c r="D322" s="63">
        <v>88.8671875</v>
      </c>
      <c r="E322" s="63">
        <v>145.5078125</v>
      </c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  <c r="AV322" s="63"/>
      <c r="AW322" s="63"/>
      <c r="AX322" s="63"/>
    </row>
    <row r="323" spans="1:50" x14ac:dyDescent="0.25">
      <c r="A323" s="59" t="s">
        <v>24</v>
      </c>
      <c r="B323" s="63">
        <v>22.4609375</v>
      </c>
      <c r="C323" s="63">
        <v>62.99531371932288</v>
      </c>
      <c r="D323" s="63">
        <v>95.703125</v>
      </c>
      <c r="E323" s="63">
        <v>208.0078125</v>
      </c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  <c r="AS323" s="63"/>
      <c r="AT323" s="63"/>
      <c r="AU323" s="63"/>
      <c r="AV323" s="63"/>
      <c r="AW323" s="63"/>
      <c r="AX323" s="63"/>
    </row>
    <row r="324" spans="1:50" x14ac:dyDescent="0.25">
      <c r="A324" s="59" t="s">
        <v>19</v>
      </c>
      <c r="B324" s="63">
        <v>19.53125</v>
      </c>
      <c r="C324" s="63">
        <v>-104.94782081166871</v>
      </c>
      <c r="D324" s="63">
        <v>83.984375</v>
      </c>
      <c r="E324" s="63">
        <v>130.859375</v>
      </c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  <c r="AT324" s="63"/>
      <c r="AU324" s="63"/>
      <c r="AV324" s="63"/>
      <c r="AW324" s="63"/>
      <c r="AX324" s="63"/>
    </row>
    <row r="325" spans="1:50" x14ac:dyDescent="0.25">
      <c r="A325" s="59" t="s">
        <v>26</v>
      </c>
      <c r="B325" s="63">
        <v>176.7578125</v>
      </c>
      <c r="C325" s="63">
        <v>123.15361245592629</v>
      </c>
      <c r="D325" s="63">
        <v>267.578125</v>
      </c>
      <c r="E325" s="63">
        <v>395.5078125</v>
      </c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  <c r="AS325" s="63"/>
      <c r="AT325" s="63"/>
      <c r="AU325" s="63"/>
      <c r="AV325" s="63"/>
      <c r="AW325" s="63"/>
      <c r="AX325" s="63"/>
    </row>
    <row r="326" spans="1:50" x14ac:dyDescent="0.25">
      <c r="A326" s="59" t="s">
        <v>22</v>
      </c>
      <c r="B326" s="63">
        <v>195.3125</v>
      </c>
      <c r="C326" s="63">
        <v>181.30851735853901</v>
      </c>
      <c r="D326" s="63">
        <v>199.21875</v>
      </c>
      <c r="E326" s="63">
        <v>200.1953125</v>
      </c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  <c r="AS326" s="63"/>
      <c r="AT326" s="63"/>
      <c r="AU326" s="63"/>
      <c r="AV326" s="63"/>
      <c r="AW326" s="63"/>
      <c r="AX326" s="63"/>
    </row>
    <row r="327" spans="1:50" x14ac:dyDescent="0.25">
      <c r="A327" s="59" t="s">
        <v>27</v>
      </c>
      <c r="B327" s="63">
        <v>49.8046875</v>
      </c>
      <c r="C327" s="63">
        <v>61.955875275359418</v>
      </c>
      <c r="D327" s="63">
        <v>114.2578125</v>
      </c>
      <c r="E327" s="63">
        <v>317.3828125</v>
      </c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  <c r="AV327" s="63"/>
      <c r="AW327" s="63"/>
      <c r="AX327" s="63"/>
    </row>
    <row r="328" spans="1:50" x14ac:dyDescent="0.25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  <c r="AT328" s="63"/>
      <c r="AU328" s="63"/>
      <c r="AV328" s="63"/>
      <c r="AW328" s="63"/>
      <c r="AX328" s="63"/>
    </row>
    <row r="329" spans="1:50" x14ac:dyDescent="0.25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  <c r="AS329" s="63"/>
      <c r="AT329" s="63"/>
      <c r="AU329" s="63"/>
      <c r="AV329" s="63"/>
      <c r="AW329" s="63"/>
      <c r="AX329" s="63"/>
    </row>
    <row r="330" spans="1:50" x14ac:dyDescent="0.25">
      <c r="A330" s="64" t="s">
        <v>185</v>
      </c>
      <c r="B330" s="63"/>
      <c r="C330" s="63"/>
      <c r="D330" s="63"/>
      <c r="E330" s="63"/>
      <c r="F330" s="63"/>
      <c r="G330" s="63"/>
      <c r="H330" s="63"/>
      <c r="I330" s="63"/>
      <c r="J330" s="64" t="s">
        <v>186</v>
      </c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  <c r="AS330" s="63"/>
      <c r="AT330" s="63"/>
      <c r="AU330" s="63"/>
      <c r="AV330" s="63"/>
      <c r="AW330" s="63"/>
      <c r="AX330" s="63"/>
    </row>
    <row r="331" spans="1:50" x14ac:dyDescent="0.25">
      <c r="A331" s="59"/>
      <c r="B331" s="59" t="s">
        <v>89</v>
      </c>
      <c r="C331" s="59" t="s">
        <v>90</v>
      </c>
      <c r="D331" s="59" t="s">
        <v>91</v>
      </c>
      <c r="E331" s="59" t="s">
        <v>92</v>
      </c>
      <c r="F331" s="63"/>
      <c r="G331" s="63"/>
      <c r="H331" s="63"/>
      <c r="I331" s="63"/>
      <c r="J331" s="59"/>
      <c r="K331" s="59" t="s">
        <v>89</v>
      </c>
      <c r="L331" s="59" t="s">
        <v>90</v>
      </c>
      <c r="M331" s="59" t="s">
        <v>91</v>
      </c>
      <c r="N331" s="59" t="s">
        <v>92</v>
      </c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  <c r="AT331" s="63"/>
      <c r="AU331" s="63"/>
      <c r="AV331" s="63"/>
      <c r="AW331" s="63"/>
      <c r="AX331" s="63"/>
    </row>
    <row r="332" spans="1:50" x14ac:dyDescent="0.25">
      <c r="A332" s="59" t="s">
        <v>13</v>
      </c>
      <c r="B332" s="63">
        <v>36.1328125</v>
      </c>
      <c r="C332" s="63">
        <v>46.681873346895792</v>
      </c>
      <c r="D332" s="63">
        <v>65.4296875</v>
      </c>
      <c r="E332" s="63">
        <v>133.7890625</v>
      </c>
      <c r="F332" s="63"/>
      <c r="G332" s="63"/>
      <c r="H332" s="63"/>
      <c r="I332" s="63"/>
      <c r="J332" s="59" t="s">
        <v>10</v>
      </c>
      <c r="K332" s="63">
        <v>0.2857142857142857</v>
      </c>
      <c r="L332" s="63">
        <v>0.44207014692521768</v>
      </c>
      <c r="M332" s="63">
        <v>0.5714285714285714</v>
      </c>
      <c r="N332" s="63">
        <v>0.5714285714285714</v>
      </c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</row>
    <row r="333" spans="1:50" x14ac:dyDescent="0.25">
      <c r="A333" s="59" t="s">
        <v>23</v>
      </c>
      <c r="B333" s="63">
        <v>31.25</v>
      </c>
      <c r="C333" s="63">
        <v>16.582619311232751</v>
      </c>
      <c r="D333" s="63">
        <v>109.375</v>
      </c>
      <c r="E333" s="63">
        <v>246.09375</v>
      </c>
      <c r="F333" s="63"/>
      <c r="G333" s="63"/>
      <c r="H333" s="63"/>
      <c r="I333" s="63"/>
      <c r="J333" s="59" t="s">
        <v>93</v>
      </c>
      <c r="K333" s="63">
        <v>0.2857142857142857</v>
      </c>
      <c r="L333" s="63">
        <v>0.54999256663524787</v>
      </c>
      <c r="M333" s="63">
        <v>0.71428571428571419</v>
      </c>
      <c r="N333" s="63">
        <v>0.8571428571428571</v>
      </c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  <c r="AT333" s="63"/>
      <c r="AU333" s="63"/>
      <c r="AV333" s="63"/>
      <c r="AW333" s="63"/>
      <c r="AX333" s="63"/>
    </row>
    <row r="334" spans="1:50" x14ac:dyDescent="0.25">
      <c r="A334" s="59" t="s">
        <v>16</v>
      </c>
      <c r="B334" s="63">
        <v>41.015625</v>
      </c>
      <c r="C334" s="63">
        <v>64.295680110795473</v>
      </c>
      <c r="D334" s="63">
        <v>92.7734375</v>
      </c>
      <c r="E334" s="63">
        <v>187.5</v>
      </c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63"/>
    </row>
    <row r="335" spans="1:50" x14ac:dyDescent="0.25">
      <c r="A335" s="59" t="s">
        <v>24</v>
      </c>
      <c r="B335" s="63">
        <v>41.015625</v>
      </c>
      <c r="C335" s="63">
        <v>63.640217281558343</v>
      </c>
      <c r="D335" s="63">
        <v>89.84375</v>
      </c>
      <c r="E335" s="63">
        <v>147.4609375</v>
      </c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  <c r="AT335" s="63"/>
      <c r="AU335" s="63"/>
      <c r="AV335" s="63"/>
      <c r="AW335" s="63"/>
      <c r="AX335" s="63"/>
    </row>
    <row r="336" spans="1:50" x14ac:dyDescent="0.25">
      <c r="A336" s="59" t="s">
        <v>19</v>
      </c>
      <c r="B336" s="63">
        <v>15.625</v>
      </c>
      <c r="C336" s="63">
        <v>90.414880570309109</v>
      </c>
      <c r="D336" s="63">
        <v>113.28125</v>
      </c>
      <c r="E336" s="63">
        <v>278.3203125</v>
      </c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  <c r="AT336" s="63"/>
      <c r="AU336" s="63"/>
      <c r="AV336" s="63"/>
      <c r="AW336" s="63"/>
      <c r="AX336" s="63"/>
    </row>
    <row r="337" spans="1:50" x14ac:dyDescent="0.25">
      <c r="A337" s="59" t="s">
        <v>26</v>
      </c>
      <c r="B337" s="63">
        <v>54.6875</v>
      </c>
      <c r="C337" s="63">
        <v>129.28272054985149</v>
      </c>
      <c r="D337" s="63">
        <v>222.65625</v>
      </c>
      <c r="E337" s="63">
        <v>446.2890625</v>
      </c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</row>
    <row r="338" spans="1:50" x14ac:dyDescent="0.25">
      <c r="A338" s="59" t="s">
        <v>22</v>
      </c>
      <c r="B338" s="63">
        <v>206.0546875</v>
      </c>
      <c r="C338" s="63">
        <v>193.60667109852531</v>
      </c>
      <c r="D338" s="63">
        <v>210.9375</v>
      </c>
      <c r="E338" s="63">
        <v>212.890625</v>
      </c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  <c r="AS338" s="63"/>
      <c r="AT338" s="63"/>
      <c r="AU338" s="63"/>
      <c r="AV338" s="63"/>
      <c r="AW338" s="63"/>
      <c r="AX338" s="63"/>
    </row>
    <row r="339" spans="1:50" x14ac:dyDescent="0.25">
      <c r="A339" s="59" t="s">
        <v>27</v>
      </c>
      <c r="B339" s="63">
        <v>41.9921875</v>
      </c>
      <c r="C339" s="63">
        <v>74.239094076207437</v>
      </c>
      <c r="D339" s="63">
        <v>106.4453125</v>
      </c>
      <c r="E339" s="63">
        <v>171.875</v>
      </c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  <c r="AS339" s="63"/>
      <c r="AT339" s="63"/>
      <c r="AU339" s="63"/>
      <c r="AV339" s="63"/>
      <c r="AW339" s="63"/>
      <c r="AX339" s="63"/>
    </row>
    <row r="340" spans="1:50" x14ac:dyDescent="0.25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  <c r="AS340" s="63"/>
      <c r="AT340" s="63"/>
      <c r="AU340" s="63"/>
      <c r="AV340" s="63"/>
      <c r="AW340" s="63"/>
      <c r="AX340" s="63"/>
    </row>
    <row r="341" spans="1:50" x14ac:dyDescent="0.25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  <c r="AT341" s="63"/>
      <c r="AU341" s="63"/>
      <c r="AV341" s="63"/>
      <c r="AW341" s="63"/>
      <c r="AX341" s="63"/>
    </row>
    <row r="342" spans="1:50" x14ac:dyDescent="0.25">
      <c r="A342" s="64" t="s">
        <v>187</v>
      </c>
      <c r="B342" s="63"/>
      <c r="C342" s="63"/>
      <c r="D342" s="63"/>
      <c r="E342" s="63"/>
      <c r="F342" s="63"/>
      <c r="G342" s="63"/>
      <c r="H342" s="63"/>
      <c r="I342" s="63"/>
      <c r="J342" s="64" t="s">
        <v>188</v>
      </c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  <c r="AT342" s="63"/>
      <c r="AU342" s="63"/>
      <c r="AV342" s="63"/>
      <c r="AW342" s="63"/>
      <c r="AX342" s="63"/>
    </row>
    <row r="343" spans="1:50" x14ac:dyDescent="0.25">
      <c r="A343" s="59"/>
      <c r="B343" s="59" t="s">
        <v>89</v>
      </c>
      <c r="C343" s="59" t="s">
        <v>90</v>
      </c>
      <c r="D343" s="59" t="s">
        <v>91</v>
      </c>
      <c r="E343" s="59" t="s">
        <v>92</v>
      </c>
      <c r="F343" s="63"/>
      <c r="G343" s="63"/>
      <c r="H343" s="63"/>
      <c r="I343" s="63"/>
      <c r="J343" s="59"/>
      <c r="K343" s="59" t="s">
        <v>89</v>
      </c>
      <c r="L343" s="59" t="s">
        <v>90</v>
      </c>
      <c r="M343" s="59" t="s">
        <v>91</v>
      </c>
      <c r="N343" s="59" t="s">
        <v>92</v>
      </c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  <c r="AT343" s="63"/>
      <c r="AU343" s="63"/>
      <c r="AV343" s="63"/>
      <c r="AW343" s="63"/>
      <c r="AX343" s="63"/>
    </row>
    <row r="344" spans="1:50" x14ac:dyDescent="0.25">
      <c r="A344" s="59" t="s">
        <v>13</v>
      </c>
      <c r="B344" s="63">
        <v>49.8046875</v>
      </c>
      <c r="C344" s="63">
        <v>45.9005281296132</v>
      </c>
      <c r="D344" s="63">
        <v>66.40625</v>
      </c>
      <c r="E344" s="63">
        <v>178.7109375</v>
      </c>
      <c r="F344" s="63"/>
      <c r="G344" s="63"/>
      <c r="H344" s="63"/>
      <c r="I344" s="63"/>
      <c r="J344" s="59" t="s">
        <v>10</v>
      </c>
      <c r="K344" s="63">
        <v>6.6666666666666666E-2</v>
      </c>
      <c r="L344" s="63">
        <v>6.6539729879534217</v>
      </c>
      <c r="M344" s="63">
        <v>0.3</v>
      </c>
      <c r="N344" s="63">
        <v>0.3</v>
      </c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</row>
    <row r="345" spans="1:50" x14ac:dyDescent="0.25">
      <c r="A345" s="59" t="s">
        <v>23</v>
      </c>
      <c r="B345" s="63">
        <v>32.2265625</v>
      </c>
      <c r="C345" s="63">
        <v>79.599160979053011</v>
      </c>
      <c r="D345" s="63">
        <v>219.7265625</v>
      </c>
      <c r="E345" s="63">
        <v>374.0234375</v>
      </c>
      <c r="F345" s="63"/>
      <c r="G345" s="63"/>
      <c r="H345" s="63"/>
      <c r="I345" s="63"/>
      <c r="J345" s="59" t="s">
        <v>93</v>
      </c>
      <c r="K345" s="63">
        <v>0.1333333333333333</v>
      </c>
      <c r="L345" s="63">
        <v>6.2711563867654272</v>
      </c>
      <c r="M345" s="63">
        <v>0.4</v>
      </c>
      <c r="N345" s="63">
        <v>0.46666666666666667</v>
      </c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  <c r="AW345" s="63"/>
      <c r="AX345" s="63"/>
    </row>
    <row r="346" spans="1:50" x14ac:dyDescent="0.25">
      <c r="A346" s="59" t="s">
        <v>16</v>
      </c>
      <c r="B346" s="63">
        <v>27.34375</v>
      </c>
      <c r="C346" s="63">
        <v>86.856405451655931</v>
      </c>
      <c r="D346" s="63">
        <v>117.1875</v>
      </c>
      <c r="E346" s="63">
        <v>254.8828125</v>
      </c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</row>
    <row r="347" spans="1:50" x14ac:dyDescent="0.25">
      <c r="A347" s="59" t="s">
        <v>24</v>
      </c>
      <c r="B347" s="63">
        <v>49.8046875</v>
      </c>
      <c r="C347" s="63">
        <v>41.983944607679582</v>
      </c>
      <c r="D347" s="63">
        <v>93.75</v>
      </c>
      <c r="E347" s="63">
        <v>153.3203125</v>
      </c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  <c r="AT347" s="63"/>
      <c r="AU347" s="63"/>
      <c r="AV347" s="63"/>
      <c r="AW347" s="63"/>
      <c r="AX347" s="63"/>
    </row>
    <row r="348" spans="1:50" x14ac:dyDescent="0.25">
      <c r="A348" s="59" t="s">
        <v>19</v>
      </c>
      <c r="B348" s="63">
        <v>17.578125</v>
      </c>
      <c r="C348" s="63">
        <v>69.395304943593203</v>
      </c>
      <c r="D348" s="63">
        <v>86.9140625</v>
      </c>
      <c r="E348" s="63">
        <v>303.7109375</v>
      </c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  <c r="AW348" s="63"/>
      <c r="AX348" s="63"/>
    </row>
    <row r="349" spans="1:50" x14ac:dyDescent="0.25">
      <c r="A349" s="59" t="s">
        <v>26</v>
      </c>
      <c r="B349" s="63">
        <v>75.1953125</v>
      </c>
      <c r="C349" s="63">
        <v>128.93353644486211</v>
      </c>
      <c r="D349" s="63">
        <v>247.0703125</v>
      </c>
      <c r="E349" s="63">
        <v>356.4453125</v>
      </c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  <c r="AT349" s="63"/>
      <c r="AU349" s="63"/>
      <c r="AV349" s="63"/>
      <c r="AW349" s="63"/>
      <c r="AX349" s="63"/>
    </row>
    <row r="350" spans="1:50" x14ac:dyDescent="0.25">
      <c r="A350" s="59" t="s">
        <v>22</v>
      </c>
      <c r="B350" s="63">
        <v>203.125</v>
      </c>
      <c r="C350" s="63">
        <v>190.98338094972749</v>
      </c>
      <c r="D350" s="63">
        <v>207.03125</v>
      </c>
      <c r="E350" s="63">
        <v>208.0078125</v>
      </c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  <c r="AT350" s="63"/>
      <c r="AU350" s="63"/>
      <c r="AV350" s="63"/>
      <c r="AW350" s="63"/>
      <c r="AX350" s="63"/>
    </row>
    <row r="351" spans="1:50" x14ac:dyDescent="0.25">
      <c r="A351" s="59" t="s">
        <v>27</v>
      </c>
      <c r="B351" s="63">
        <v>56.640625</v>
      </c>
      <c r="C351" s="63">
        <v>78.148698416399242</v>
      </c>
      <c r="D351" s="63">
        <v>116.2109375</v>
      </c>
      <c r="E351" s="63">
        <v>199.21875</v>
      </c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  <c r="AW351" s="63"/>
      <c r="AX351" s="63"/>
    </row>
    <row r="352" spans="1:50" x14ac:dyDescent="0.25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  <c r="AT352" s="63"/>
      <c r="AU352" s="63"/>
      <c r="AV352" s="63"/>
      <c r="AW352" s="63"/>
      <c r="AX352" s="63"/>
    </row>
    <row r="353" spans="1:50" x14ac:dyDescent="0.25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  <c r="AT353" s="63"/>
      <c r="AU353" s="63"/>
      <c r="AV353" s="63"/>
      <c r="AW353" s="63"/>
      <c r="AX353" s="63"/>
    </row>
    <row r="354" spans="1:50" x14ac:dyDescent="0.25">
      <c r="A354" s="64" t="s">
        <v>189</v>
      </c>
      <c r="B354" s="63"/>
      <c r="C354" s="63"/>
      <c r="D354" s="63"/>
      <c r="E354" s="63"/>
      <c r="F354" s="63"/>
      <c r="G354" s="63"/>
      <c r="H354" s="63"/>
      <c r="I354" s="63"/>
      <c r="J354" s="64" t="s">
        <v>190</v>
      </c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  <c r="AT354" s="63"/>
      <c r="AU354" s="63"/>
      <c r="AV354" s="63"/>
      <c r="AW354" s="63"/>
      <c r="AX354" s="63"/>
    </row>
    <row r="355" spans="1:50" x14ac:dyDescent="0.25">
      <c r="A355" s="59"/>
      <c r="B355" s="59" t="s">
        <v>89</v>
      </c>
      <c r="C355" s="59" t="s">
        <v>90</v>
      </c>
      <c r="D355" s="59" t="s">
        <v>91</v>
      </c>
      <c r="E355" s="59" t="s">
        <v>92</v>
      </c>
      <c r="F355" s="63"/>
      <c r="G355" s="63"/>
      <c r="H355" s="63"/>
      <c r="I355" s="63"/>
      <c r="J355" s="59"/>
      <c r="K355" s="59" t="s">
        <v>89</v>
      </c>
      <c r="L355" s="59" t="s">
        <v>90</v>
      </c>
      <c r="M355" s="59" t="s">
        <v>91</v>
      </c>
      <c r="N355" s="59" t="s">
        <v>92</v>
      </c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  <c r="AW355" s="63"/>
      <c r="AX355" s="63"/>
    </row>
    <row r="356" spans="1:50" x14ac:dyDescent="0.25">
      <c r="A356" s="59" t="s">
        <v>13</v>
      </c>
      <c r="B356" s="63">
        <v>49.8046875</v>
      </c>
      <c r="C356" s="63">
        <v>59.13589249756123</v>
      </c>
      <c r="D356" s="63">
        <v>64.453125</v>
      </c>
      <c r="E356" s="63">
        <v>129.8828125</v>
      </c>
      <c r="F356" s="63"/>
      <c r="G356" s="63"/>
      <c r="H356" s="63"/>
      <c r="I356" s="63"/>
      <c r="J356" s="59" t="s">
        <v>10</v>
      </c>
      <c r="K356" s="63">
        <v>3.3333333333333333E-2</v>
      </c>
      <c r="L356" s="63">
        <v>0.96821121843821489</v>
      </c>
      <c r="M356" s="63">
        <v>0.36666666666666659</v>
      </c>
      <c r="N356" s="63">
        <v>1</v>
      </c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  <c r="AT356" s="63"/>
      <c r="AU356" s="63"/>
      <c r="AV356" s="63"/>
      <c r="AW356" s="63"/>
      <c r="AX356" s="63"/>
    </row>
    <row r="357" spans="1:50" x14ac:dyDescent="0.25">
      <c r="A357" s="59" t="s">
        <v>23</v>
      </c>
      <c r="B357" s="63">
        <v>30.2734375</v>
      </c>
      <c r="C357" s="63">
        <v>-98.22077620326337</v>
      </c>
      <c r="D357" s="63">
        <v>57.6171875</v>
      </c>
      <c r="E357" s="63">
        <v>108.3984375</v>
      </c>
      <c r="F357" s="63"/>
      <c r="G357" s="63"/>
      <c r="H357" s="63"/>
      <c r="I357" s="63"/>
      <c r="J357" s="59" t="s">
        <v>93</v>
      </c>
      <c r="K357" s="63">
        <v>3.3333333333333333E-2</v>
      </c>
      <c r="L357" s="63">
        <v>0.71965245484391571</v>
      </c>
      <c r="M357" s="63">
        <v>0.16666666666666671</v>
      </c>
      <c r="N357" s="63">
        <v>1</v>
      </c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  <c r="AT357" s="63"/>
      <c r="AU357" s="63"/>
      <c r="AV357" s="63"/>
      <c r="AW357" s="63"/>
      <c r="AX357" s="63"/>
    </row>
    <row r="358" spans="1:50" x14ac:dyDescent="0.25">
      <c r="A358" s="59" t="s">
        <v>16</v>
      </c>
      <c r="B358" s="63">
        <v>27.34375</v>
      </c>
      <c r="C358" s="63">
        <v>68.525124129676101</v>
      </c>
      <c r="D358" s="63">
        <v>77.1484375</v>
      </c>
      <c r="E358" s="63">
        <v>156.25</v>
      </c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  <c r="AW358" s="63"/>
      <c r="AX358" s="63"/>
    </row>
    <row r="359" spans="1:50" x14ac:dyDescent="0.25">
      <c r="A359" s="59" t="s">
        <v>24</v>
      </c>
      <c r="B359" s="63">
        <v>32.2265625</v>
      </c>
      <c r="C359" s="63">
        <v>70.199690744715852</v>
      </c>
      <c r="D359" s="63">
        <v>74.21875</v>
      </c>
      <c r="E359" s="63">
        <v>163.0859375</v>
      </c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  <c r="AT359" s="63"/>
      <c r="AU359" s="63"/>
      <c r="AV359" s="63"/>
      <c r="AW359" s="63"/>
      <c r="AX359" s="63"/>
    </row>
    <row r="360" spans="1:50" x14ac:dyDescent="0.25">
      <c r="A360" s="59" t="s">
        <v>19</v>
      </c>
      <c r="B360" s="63">
        <v>54.6875</v>
      </c>
      <c r="C360" s="63">
        <v>85.026836798164894</v>
      </c>
      <c r="D360" s="63">
        <v>103.515625</v>
      </c>
      <c r="E360" s="63">
        <v>197.265625</v>
      </c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  <c r="AT360" s="63"/>
      <c r="AU360" s="63"/>
      <c r="AV360" s="63"/>
      <c r="AW360" s="63"/>
      <c r="AX360" s="63"/>
    </row>
    <row r="361" spans="1:50" x14ac:dyDescent="0.25">
      <c r="A361" s="59" t="s">
        <v>26</v>
      </c>
      <c r="B361" s="63">
        <v>53.7109375</v>
      </c>
      <c r="C361" s="63">
        <v>122.37661197671029</v>
      </c>
      <c r="D361" s="63">
        <v>137.6953125</v>
      </c>
      <c r="E361" s="63">
        <v>260.7421875</v>
      </c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  <c r="AT361" s="63"/>
      <c r="AU361" s="63"/>
      <c r="AV361" s="63"/>
      <c r="AW361" s="63"/>
      <c r="AX361" s="63"/>
    </row>
    <row r="362" spans="1:50" x14ac:dyDescent="0.25">
      <c r="A362" s="59" t="s">
        <v>22</v>
      </c>
      <c r="B362" s="63">
        <v>3.90625</v>
      </c>
      <c r="C362" s="63">
        <v>68.913293008129827</v>
      </c>
      <c r="D362" s="63">
        <v>41.015625</v>
      </c>
      <c r="E362" s="63">
        <v>200.1953125</v>
      </c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  <c r="AT362" s="63"/>
      <c r="AU362" s="63"/>
      <c r="AV362" s="63"/>
      <c r="AW362" s="63"/>
      <c r="AX362" s="63"/>
    </row>
    <row r="363" spans="1:50" x14ac:dyDescent="0.25">
      <c r="A363" s="59" t="s">
        <v>27</v>
      </c>
      <c r="B363" s="63">
        <v>38.0859375</v>
      </c>
      <c r="C363" s="63">
        <v>76.323771153622999</v>
      </c>
      <c r="D363" s="63">
        <v>92.7734375</v>
      </c>
      <c r="E363" s="63">
        <v>163.0859375</v>
      </c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  <c r="AT363" s="63"/>
      <c r="AU363" s="63"/>
      <c r="AV363" s="63"/>
      <c r="AW363" s="63"/>
      <c r="AX363" s="63"/>
    </row>
    <row r="364" spans="1:50" x14ac:dyDescent="0.25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  <c r="AT364" s="63"/>
      <c r="AU364" s="63"/>
      <c r="AV364" s="63"/>
      <c r="AW364" s="63"/>
      <c r="AX364" s="63"/>
    </row>
    <row r="365" spans="1:50" x14ac:dyDescent="0.2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  <c r="AT365" s="63"/>
      <c r="AU365" s="63"/>
      <c r="AV365" s="63"/>
      <c r="AW365" s="63"/>
      <c r="AX365" s="63"/>
    </row>
    <row r="366" spans="1:50" x14ac:dyDescent="0.25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</row>
    <row r="367" spans="1:50" x14ac:dyDescent="0.25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  <c r="AT367" s="63"/>
      <c r="AU367" s="63"/>
      <c r="AV367" s="63"/>
      <c r="AW367" s="63"/>
      <c r="AX367" s="63"/>
    </row>
    <row r="368" spans="1:50" x14ac:dyDescent="0.25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  <c r="AT368" s="63"/>
      <c r="AU368" s="63"/>
      <c r="AV368" s="63"/>
      <c r="AW368" s="63"/>
      <c r="AX368" s="63"/>
    </row>
    <row r="369" spans="1:50" x14ac:dyDescent="0.25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  <c r="AW369" s="63"/>
      <c r="AX369" s="63"/>
    </row>
    <row r="370" spans="1:50" x14ac:dyDescent="0.25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  <c r="AW370" s="63"/>
      <c r="AX370" s="63"/>
    </row>
    <row r="371" spans="1:50" x14ac:dyDescent="0.25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  <c r="AW371" s="63"/>
      <c r="AX371" s="63"/>
    </row>
    <row r="372" spans="1:50" x14ac:dyDescent="0.25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  <c r="AW372" s="63"/>
      <c r="AX372" s="63"/>
    </row>
    <row r="373" spans="1:50" x14ac:dyDescent="0.25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  <c r="AT373" s="63"/>
      <c r="AU373" s="63"/>
      <c r="AV373" s="63"/>
      <c r="AW373" s="63"/>
      <c r="AX373" s="63"/>
    </row>
    <row r="374" spans="1:50" x14ac:dyDescent="0.25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  <c r="AT374" s="63"/>
      <c r="AU374" s="63"/>
      <c r="AV374" s="63"/>
      <c r="AW374" s="63"/>
      <c r="AX374" s="63"/>
    </row>
    <row r="375" spans="1:50" x14ac:dyDescent="0.2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  <c r="AT375" s="63"/>
      <c r="AU375" s="63"/>
      <c r="AV375" s="63"/>
      <c r="AW375" s="63"/>
      <c r="AX375" s="63"/>
    </row>
    <row r="376" spans="1:50" x14ac:dyDescent="0.25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  <c r="AW376" s="63"/>
      <c r="AX376" s="63"/>
    </row>
    <row r="377" spans="1:50" x14ac:dyDescent="0.25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  <c r="AW377" s="63"/>
      <c r="AX377" s="63"/>
    </row>
    <row r="378" spans="1:50" x14ac:dyDescent="0.25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  <c r="AW378" s="63"/>
      <c r="AX378" s="63"/>
    </row>
    <row r="379" spans="1:50" x14ac:dyDescent="0.25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  <c r="AW379" s="63"/>
      <c r="AX379" s="63"/>
    </row>
    <row r="380" spans="1:50" x14ac:dyDescent="0.25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</row>
    <row r="381" spans="1:50" x14ac:dyDescent="0.25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  <c r="AT381" s="63"/>
      <c r="AU381" s="63"/>
      <c r="AV381" s="63"/>
      <c r="AW381" s="63"/>
      <c r="AX381" s="63"/>
    </row>
    <row r="382" spans="1:50" x14ac:dyDescent="0.25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  <c r="AW382" s="63"/>
      <c r="AX382" s="63"/>
    </row>
    <row r="383" spans="1:50" x14ac:dyDescent="0.25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  <c r="AT383" s="63"/>
      <c r="AU383" s="63"/>
      <c r="AV383" s="63"/>
      <c r="AW383" s="63"/>
      <c r="AX383" s="63"/>
    </row>
    <row r="384" spans="1:50" x14ac:dyDescent="0.25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</row>
    <row r="385" spans="1:50" x14ac:dyDescent="0.2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  <c r="AW385" s="63"/>
      <c r="AX385" s="63"/>
    </row>
    <row r="386" spans="1:50" x14ac:dyDescent="0.25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  <c r="AW386" s="63"/>
      <c r="AX386" s="63"/>
    </row>
    <row r="387" spans="1:50" x14ac:dyDescent="0.25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  <c r="AW387" s="63"/>
      <c r="AX387" s="63"/>
    </row>
    <row r="388" spans="1:50" x14ac:dyDescent="0.25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</row>
    <row r="389" spans="1:50" x14ac:dyDescent="0.25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</row>
    <row r="390" spans="1:50" x14ac:dyDescent="0.25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</row>
    <row r="391" spans="1:50" x14ac:dyDescent="0.25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3"/>
      <c r="AV391" s="63"/>
      <c r="AW391" s="63"/>
      <c r="AX391" s="63"/>
    </row>
    <row r="392" spans="1:50" x14ac:dyDescent="0.25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</row>
    <row r="393" spans="1:50" x14ac:dyDescent="0.25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  <c r="AW393" s="63"/>
      <c r="AX393" s="63"/>
    </row>
    <row r="394" spans="1:50" x14ac:dyDescent="0.25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</row>
    <row r="395" spans="1:50" x14ac:dyDescent="0.2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</row>
    <row r="396" spans="1:50" x14ac:dyDescent="0.25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  <c r="AT396" s="63"/>
      <c r="AU396" s="63"/>
      <c r="AV396" s="63"/>
      <c r="AW396" s="63"/>
      <c r="AX396" s="63"/>
    </row>
    <row r="397" spans="1:50" x14ac:dyDescent="0.25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</row>
    <row r="398" spans="1:50" x14ac:dyDescent="0.25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</row>
    <row r="399" spans="1:50" x14ac:dyDescent="0.25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  <c r="AT399" s="63"/>
      <c r="AU399" s="63"/>
      <c r="AV399" s="63"/>
      <c r="AW399" s="63"/>
      <c r="AX399" s="63"/>
    </row>
    <row r="400" spans="1:50" x14ac:dyDescent="0.25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</row>
    <row r="401" spans="1:50" x14ac:dyDescent="0.25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</row>
    <row r="402" spans="1:50" x14ac:dyDescent="0.25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</row>
    <row r="403" spans="1:50" x14ac:dyDescent="0.25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  <c r="AW403" s="63"/>
      <c r="AX403" s="63"/>
    </row>
    <row r="404" spans="1:50" x14ac:dyDescent="0.25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</row>
    <row r="405" spans="1:50" x14ac:dyDescent="0.2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  <c r="AW405" s="63"/>
      <c r="AX405" s="63"/>
    </row>
    <row r="406" spans="1:50" x14ac:dyDescent="0.25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</row>
    <row r="407" spans="1:50" x14ac:dyDescent="0.25">
      <c r="A407" s="64" t="s">
        <v>112</v>
      </c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4" t="s">
        <v>113</v>
      </c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  <c r="AW407" s="63"/>
      <c r="AX407" s="63"/>
    </row>
    <row r="408" spans="1:50" x14ac:dyDescent="0.25">
      <c r="A408" s="65"/>
      <c r="B408" s="65" t="s">
        <v>10</v>
      </c>
      <c r="C408" s="63"/>
      <c r="D408" s="65" t="s">
        <v>93</v>
      </c>
      <c r="E408" s="63"/>
      <c r="F408" s="63"/>
      <c r="G408" s="65"/>
      <c r="H408" s="65" t="s">
        <v>114</v>
      </c>
      <c r="I408" s="63"/>
      <c r="J408" s="63"/>
      <c r="K408" s="63"/>
      <c r="L408" s="66"/>
      <c r="M408" s="66" t="s">
        <v>115</v>
      </c>
      <c r="N408" s="66" t="s">
        <v>116</v>
      </c>
      <c r="O408" s="66" t="s">
        <v>117</v>
      </c>
      <c r="P408" s="66" t="s">
        <v>118</v>
      </c>
      <c r="Q408" s="66" t="s">
        <v>119</v>
      </c>
      <c r="R408" s="66" t="s">
        <v>120</v>
      </c>
      <c r="S408" s="66" t="s">
        <v>121</v>
      </c>
      <c r="T408" s="66" t="s">
        <v>122</v>
      </c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</row>
    <row r="409" spans="1:50" x14ac:dyDescent="0.25">
      <c r="A409" s="65"/>
      <c r="B409" s="65" t="s">
        <v>123</v>
      </c>
      <c r="C409" s="65" t="s">
        <v>124</v>
      </c>
      <c r="D409" s="65" t="s">
        <v>123</v>
      </c>
      <c r="E409" s="65" t="s">
        <v>124</v>
      </c>
      <c r="F409" s="63"/>
      <c r="G409" s="65" t="s">
        <v>125</v>
      </c>
      <c r="H409" s="63">
        <v>219.2700791670286</v>
      </c>
      <c r="I409" s="63"/>
      <c r="J409" s="63"/>
      <c r="K409" s="63"/>
      <c r="L409" s="66" t="s">
        <v>125</v>
      </c>
      <c r="M409" s="63">
        <v>0.93159943836656367</v>
      </c>
      <c r="N409" s="63">
        <v>0.96601956590771521</v>
      </c>
      <c r="O409" s="63">
        <v>0.84038182659610539</v>
      </c>
      <c r="P409" s="63">
        <v>0.75094172867748121</v>
      </c>
      <c r="Q409" s="63">
        <v>1</v>
      </c>
      <c r="R409" s="63">
        <v>0.98485186025731375</v>
      </c>
      <c r="S409" s="63">
        <v>0.99478891544336945</v>
      </c>
      <c r="T409" s="63">
        <v>0.91597789064642265</v>
      </c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  <c r="AW409" s="63"/>
      <c r="AX409" s="63"/>
    </row>
    <row r="410" spans="1:50" x14ac:dyDescent="0.25">
      <c r="A410" s="65" t="s">
        <v>125</v>
      </c>
      <c r="B410" s="63">
        <v>6.5116730252456918</v>
      </c>
      <c r="C410" s="63">
        <v>2.5815698530903912</v>
      </c>
      <c r="D410" s="63">
        <v>4.5169453420212822</v>
      </c>
      <c r="E410" s="63">
        <v>6.8771399621429558E-2</v>
      </c>
      <c r="F410" s="63"/>
      <c r="G410" s="65" t="s">
        <v>126</v>
      </c>
      <c r="H410" s="63">
        <v>139.0091532583684</v>
      </c>
      <c r="I410" s="63"/>
      <c r="J410" s="63"/>
      <c r="K410" s="63"/>
      <c r="L410" s="66" t="s">
        <v>126</v>
      </c>
      <c r="M410" s="63">
        <v>0.88817777797142916</v>
      </c>
      <c r="N410" s="63">
        <v>0.92468841298865545</v>
      </c>
      <c r="O410" s="63">
        <v>0.96750768050726499</v>
      </c>
      <c r="P410" s="63">
        <v>1</v>
      </c>
      <c r="Q410" s="63">
        <v>0.72838849365917324</v>
      </c>
      <c r="R410" s="63">
        <v>0.79841104289127429</v>
      </c>
      <c r="S410" s="63">
        <v>0.99517492468667745</v>
      </c>
      <c r="T410" s="63">
        <v>0.89304263683370055</v>
      </c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  <c r="AW410" s="63"/>
      <c r="AX410" s="63"/>
    </row>
    <row r="411" spans="1:50" x14ac:dyDescent="0.25">
      <c r="A411" s="65" t="s">
        <v>126</v>
      </c>
      <c r="B411" s="63">
        <v>3.304266240612427</v>
      </c>
      <c r="C411" s="63">
        <v>-1.9099967147375261</v>
      </c>
      <c r="D411" s="63">
        <v>3.291615926847169</v>
      </c>
      <c r="E411" s="63">
        <v>-0.15522347242200879</v>
      </c>
      <c r="F411" s="63"/>
      <c r="G411" s="65" t="s">
        <v>127</v>
      </c>
      <c r="H411" s="63">
        <v>70.651527348449662</v>
      </c>
      <c r="I411" s="63"/>
      <c r="J411" s="63"/>
      <c r="K411" s="63"/>
      <c r="L411" s="66" t="s">
        <v>127</v>
      </c>
      <c r="M411" s="63">
        <v>1</v>
      </c>
      <c r="N411" s="63">
        <v>0.93468238694053907</v>
      </c>
      <c r="O411" s="63">
        <v>0.93712679616934302</v>
      </c>
      <c r="P411" s="63">
        <v>0.99362786577269768</v>
      </c>
      <c r="Q411" s="63">
        <v>0.59000648092961139</v>
      </c>
      <c r="R411" s="63">
        <v>0.76718812119069146</v>
      </c>
      <c r="S411" s="63">
        <v>0.99307140911485103</v>
      </c>
      <c r="T411" s="63">
        <v>1</v>
      </c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</row>
    <row r="412" spans="1:50" x14ac:dyDescent="0.25">
      <c r="A412" s="65" t="s">
        <v>127</v>
      </c>
      <c r="B412" s="63">
        <v>2.579797770149181</v>
      </c>
      <c r="C412" s="63">
        <v>1.0727186089555689</v>
      </c>
      <c r="D412" s="63">
        <v>3.7098391476655701</v>
      </c>
      <c r="E412" s="63">
        <v>-1.7295043353520989</v>
      </c>
      <c r="F412" s="63"/>
      <c r="G412" s="65" t="s">
        <v>128</v>
      </c>
      <c r="H412" s="63">
        <v>65.694416781380028</v>
      </c>
      <c r="I412" s="63"/>
      <c r="J412" s="63"/>
      <c r="K412" s="63"/>
      <c r="L412" s="66" t="s">
        <v>128</v>
      </c>
      <c r="M412" s="63">
        <v>0.88920067771305034</v>
      </c>
      <c r="N412" s="63">
        <v>0.92940992574228698</v>
      </c>
      <c r="O412" s="63">
        <v>1</v>
      </c>
      <c r="P412" s="63">
        <v>0.75282885842718739</v>
      </c>
      <c r="Q412" s="63">
        <v>0.5066228320078644</v>
      </c>
      <c r="R412" s="63">
        <v>0.97601413941580706</v>
      </c>
      <c r="S412" s="63">
        <v>0.99590898855486965</v>
      </c>
      <c r="T412" s="63">
        <v>0.90001532109237425</v>
      </c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  <c r="AT412" s="63"/>
      <c r="AU412" s="63"/>
      <c r="AV412" s="63"/>
      <c r="AW412" s="63"/>
      <c r="AX412" s="63"/>
    </row>
    <row r="413" spans="1:50" x14ac:dyDescent="0.25">
      <c r="A413" s="65" t="s">
        <v>128</v>
      </c>
      <c r="B413" s="63">
        <v>3.7453989076167948</v>
      </c>
      <c r="C413" s="63">
        <v>2.3418219531235538</v>
      </c>
      <c r="D413" s="63">
        <v>3.2597059799415029</v>
      </c>
      <c r="E413" s="63">
        <v>-0.27420601758652963</v>
      </c>
      <c r="F413" s="63"/>
      <c r="G413" s="65" t="s">
        <v>129</v>
      </c>
      <c r="H413" s="63">
        <v>173.3322459420182</v>
      </c>
      <c r="I413" s="63"/>
      <c r="J413" s="63"/>
      <c r="K413" s="63"/>
      <c r="L413" s="66" t="s">
        <v>129</v>
      </c>
      <c r="M413" s="63">
        <v>0.91979534941331997</v>
      </c>
      <c r="N413" s="63">
        <v>0.9176994143175301</v>
      </c>
      <c r="O413" s="63">
        <v>0.74711504584440791</v>
      </c>
      <c r="P413" s="63">
        <v>0.852442116298191</v>
      </c>
      <c r="Q413" s="63">
        <v>0.590035049679145</v>
      </c>
      <c r="R413" s="63">
        <v>0.86189502328426848</v>
      </c>
      <c r="S413" s="63">
        <v>0.99206543568729555</v>
      </c>
      <c r="T413" s="63">
        <v>0.93662051947563407</v>
      </c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  <c r="AW413" s="63"/>
      <c r="AX413" s="63"/>
    </row>
    <row r="414" spans="1:50" x14ac:dyDescent="0.25">
      <c r="A414" s="65" t="s">
        <v>129</v>
      </c>
      <c r="B414" s="63">
        <v>6.3029841624466583</v>
      </c>
      <c r="C414" s="63">
        <v>-5.3092224499443823</v>
      </c>
      <c r="D414" s="63">
        <v>6.643896566401656</v>
      </c>
      <c r="E414" s="63">
        <v>2.9077318069444078</v>
      </c>
      <c r="F414" s="63"/>
      <c r="G414" s="65" t="s">
        <v>130</v>
      </c>
      <c r="H414" s="63">
        <v>95.925327158897034</v>
      </c>
      <c r="I414" s="63"/>
      <c r="J414" s="63"/>
      <c r="K414" s="63"/>
      <c r="L414" s="66" t="s">
        <v>130</v>
      </c>
      <c r="M414" s="63">
        <v>0.88798641965423397</v>
      </c>
      <c r="N414" s="63">
        <v>0.83141779645249747</v>
      </c>
      <c r="O414" s="63">
        <v>0.68172499136434961</v>
      </c>
      <c r="P414" s="63">
        <v>0.75196300058130339</v>
      </c>
      <c r="Q414" s="63">
        <v>0.47227762514275362</v>
      </c>
      <c r="R414" s="63">
        <v>0.80988959168285579</v>
      </c>
      <c r="S414" s="63">
        <v>1</v>
      </c>
      <c r="T414" s="63">
        <v>0.92867408571051802</v>
      </c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  <c r="AW414" s="63"/>
      <c r="AX414" s="63"/>
    </row>
    <row r="415" spans="1:50" x14ac:dyDescent="0.25">
      <c r="A415" s="65" t="s">
        <v>130</v>
      </c>
      <c r="B415" s="63">
        <v>3.9291452194552199</v>
      </c>
      <c r="C415" s="63">
        <v>3.1507653245403882</v>
      </c>
      <c r="D415" s="63">
        <v>4.3202475830149094</v>
      </c>
      <c r="E415" s="63">
        <v>-3.005832850341803</v>
      </c>
      <c r="F415" s="63"/>
      <c r="G415" s="65" t="s">
        <v>131</v>
      </c>
      <c r="H415" s="63">
        <v>45.217368402923142</v>
      </c>
      <c r="I415" s="63"/>
      <c r="J415" s="63"/>
      <c r="K415" s="63"/>
      <c r="L415" s="66" t="s">
        <v>131</v>
      </c>
      <c r="M415" s="63">
        <v>0.84731403401582472</v>
      </c>
      <c r="N415" s="63">
        <v>0.90533580069183472</v>
      </c>
      <c r="O415" s="63">
        <v>0.73529911317628338</v>
      </c>
      <c r="P415" s="63">
        <v>0.69205281899958593</v>
      </c>
      <c r="Q415" s="63">
        <v>0.39484433685318349</v>
      </c>
      <c r="R415" s="63">
        <v>0.69935631155025235</v>
      </c>
      <c r="S415" s="63">
        <v>0.98653580943386421</v>
      </c>
      <c r="T415" s="63">
        <v>0.88190916466123082</v>
      </c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  <c r="AW415" s="63"/>
      <c r="AX415" s="63"/>
    </row>
    <row r="416" spans="1:50" x14ac:dyDescent="0.25">
      <c r="A416" s="65" t="s">
        <v>131</v>
      </c>
      <c r="B416" s="63">
        <v>2.6070968478823811</v>
      </c>
      <c r="C416" s="63">
        <v>2.2239346640240489</v>
      </c>
      <c r="D416" s="63">
        <v>2.5245381617152809</v>
      </c>
      <c r="E416" s="63">
        <v>-1.522305978404229</v>
      </c>
      <c r="F416" s="63"/>
      <c r="G416" s="65" t="s">
        <v>132</v>
      </c>
      <c r="H416" s="63">
        <v>74.023574577472161</v>
      </c>
      <c r="I416" s="63"/>
      <c r="J416" s="63"/>
      <c r="K416" s="63"/>
      <c r="L416" s="66" t="s">
        <v>132</v>
      </c>
      <c r="M416" s="63">
        <v>0.85430128818276674</v>
      </c>
      <c r="N416" s="63">
        <v>0.87254194224277493</v>
      </c>
      <c r="O416" s="63">
        <v>0.77880137561463669</v>
      </c>
      <c r="P416" s="63">
        <v>0.85073600316261599</v>
      </c>
      <c r="Q416" s="63">
        <v>0.45913137141931831</v>
      </c>
      <c r="R416" s="63">
        <v>0.80199505478632271</v>
      </c>
      <c r="S416" s="63">
        <v>0.99023342843691764</v>
      </c>
      <c r="T416" s="63">
        <v>0.88422808282094467</v>
      </c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  <c r="AT416" s="63"/>
      <c r="AU416" s="63"/>
      <c r="AV416" s="63"/>
      <c r="AW416" s="63"/>
      <c r="AX416" s="63"/>
    </row>
    <row r="417" spans="1:50" x14ac:dyDescent="0.25">
      <c r="A417" s="65" t="s">
        <v>132</v>
      </c>
      <c r="B417" s="63">
        <v>2.156661565462358</v>
      </c>
      <c r="C417" s="63">
        <v>-2.868547264949004</v>
      </c>
      <c r="D417" s="63">
        <v>2.054731281090223</v>
      </c>
      <c r="E417" s="63">
        <v>1.409300817474</v>
      </c>
      <c r="F417" s="63"/>
      <c r="G417" s="65" t="s">
        <v>133</v>
      </c>
      <c r="H417" s="63">
        <v>71.893131526129963</v>
      </c>
      <c r="I417" s="63"/>
      <c r="J417" s="63"/>
      <c r="K417" s="63"/>
      <c r="L417" s="66" t="s">
        <v>133</v>
      </c>
      <c r="M417" s="63">
        <v>0.88292186859255939</v>
      </c>
      <c r="N417" s="63">
        <v>0.93995683425374832</v>
      </c>
      <c r="O417" s="63">
        <v>0.80199938417926364</v>
      </c>
      <c r="P417" s="63">
        <v>0.76982770095515596</v>
      </c>
      <c r="Q417" s="63">
        <v>0.61663386716902147</v>
      </c>
      <c r="R417" s="63">
        <v>1</v>
      </c>
      <c r="S417" s="63">
        <v>0.98784657013582622</v>
      </c>
      <c r="T417" s="63">
        <v>0.94144286713550152</v>
      </c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  <c r="AX417" s="63"/>
    </row>
    <row r="418" spans="1:50" x14ac:dyDescent="0.25">
      <c r="A418" s="65" t="s">
        <v>133</v>
      </c>
      <c r="B418" s="63">
        <v>3.4649951681706819</v>
      </c>
      <c r="C418" s="63">
        <v>0.80036479535101424</v>
      </c>
      <c r="D418" s="63">
        <v>3.0418123880306278</v>
      </c>
      <c r="E418" s="63">
        <v>4.6393618336706278E-2</v>
      </c>
      <c r="F418" s="63"/>
      <c r="G418" s="65" t="s">
        <v>134</v>
      </c>
      <c r="H418" s="63">
        <v>79.046430606811327</v>
      </c>
      <c r="I418" s="63"/>
      <c r="J418" s="63"/>
      <c r="K418" s="63"/>
      <c r="L418" s="66" t="s">
        <v>134</v>
      </c>
      <c r="M418" s="63">
        <v>0.86219228622304522</v>
      </c>
      <c r="N418" s="63">
        <v>1</v>
      </c>
      <c r="O418" s="63">
        <v>0.80270627961087737</v>
      </c>
      <c r="P418" s="63">
        <v>0.78399158221467646</v>
      </c>
      <c r="Q418" s="63">
        <v>0.67905971248297603</v>
      </c>
      <c r="R418" s="63">
        <v>0.84313241345092726</v>
      </c>
      <c r="S418" s="63">
        <v>0.98640075094495927</v>
      </c>
      <c r="T418" s="63">
        <v>0.88549393114940278</v>
      </c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  <c r="AT418" s="63"/>
      <c r="AU418" s="63"/>
      <c r="AV418" s="63"/>
      <c r="AW418" s="63"/>
      <c r="AX418" s="63"/>
    </row>
    <row r="419" spans="1:50" x14ac:dyDescent="0.25">
      <c r="A419" s="65" t="s">
        <v>134</v>
      </c>
      <c r="B419" s="63">
        <v>2.6711575934024712</v>
      </c>
      <c r="C419" s="63">
        <v>-0.1215741799708856</v>
      </c>
      <c r="D419" s="63">
        <v>3.170415931638134</v>
      </c>
      <c r="E419" s="63">
        <v>3.064294230698128</v>
      </c>
      <c r="F419" s="63"/>
      <c r="G419" s="65" t="s">
        <v>135</v>
      </c>
      <c r="H419" s="63">
        <v>61.3633609306859</v>
      </c>
      <c r="I419" s="63"/>
      <c r="J419" s="63"/>
      <c r="K419" s="63"/>
      <c r="L419" s="66" t="s">
        <v>135</v>
      </c>
      <c r="M419" s="63">
        <v>0.84576469698791168</v>
      </c>
      <c r="N419" s="63">
        <v>0.95265662187850697</v>
      </c>
      <c r="O419" s="63">
        <v>0.97481318164086839</v>
      </c>
      <c r="P419" s="63">
        <v>0.97832753022892693</v>
      </c>
      <c r="Q419" s="63">
        <v>0.52703145563532061</v>
      </c>
      <c r="R419" s="63">
        <v>0.78298236725827064</v>
      </c>
      <c r="S419" s="63">
        <v>0.98992612903493415</v>
      </c>
      <c r="T419" s="63">
        <v>0.86109671519905373</v>
      </c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  <c r="AW419" s="63"/>
      <c r="AX419" s="63"/>
    </row>
    <row r="420" spans="1:50" x14ac:dyDescent="0.25">
      <c r="A420" s="65" t="s">
        <v>135</v>
      </c>
      <c r="B420" s="63">
        <v>2.506486788682774</v>
      </c>
      <c r="C420" s="63">
        <v>-0.56355739542587691</v>
      </c>
      <c r="D420" s="63">
        <v>2.3240743428120689</v>
      </c>
      <c r="E420" s="63">
        <v>-2.0727569202805869</v>
      </c>
      <c r="F420" s="63"/>
      <c r="G420" s="65" t="s">
        <v>136</v>
      </c>
      <c r="H420" s="63">
        <v>44.658905168504667</v>
      </c>
      <c r="I420" s="63"/>
      <c r="J420" s="63"/>
      <c r="K420" s="63"/>
      <c r="L420" s="66" t="s">
        <v>136</v>
      </c>
      <c r="M420" s="63">
        <v>0.87507069731037523</v>
      </c>
      <c r="N420" s="63">
        <v>0.94349191919730768</v>
      </c>
      <c r="O420" s="63">
        <v>0.94183209940479284</v>
      </c>
      <c r="P420" s="63">
        <v>0.87443704785309484</v>
      </c>
      <c r="Q420" s="63">
        <v>0.56990112744500587</v>
      </c>
      <c r="R420" s="63">
        <v>0.82266939616809176</v>
      </c>
      <c r="S420" s="63">
        <v>0.97963969849696442</v>
      </c>
      <c r="T420" s="63">
        <v>0.90066997914701341</v>
      </c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  <c r="AT420" s="63"/>
      <c r="AU420" s="63"/>
      <c r="AV420" s="63"/>
      <c r="AW420" s="63"/>
      <c r="AX420" s="63"/>
    </row>
    <row r="421" spans="1:50" x14ac:dyDescent="0.25">
      <c r="A421" s="65" t="s">
        <v>136</v>
      </c>
      <c r="B421" s="63">
        <v>3.1115499835802449</v>
      </c>
      <c r="C421" s="63">
        <v>-1.5717257771924189</v>
      </c>
      <c r="D421" s="63">
        <v>2.8912850321614361</v>
      </c>
      <c r="E421" s="63">
        <v>2.4196498408171969</v>
      </c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  <c r="AT421" s="63"/>
      <c r="AU421" s="63"/>
      <c r="AV421" s="63"/>
      <c r="AW421" s="63"/>
      <c r="AX421" s="63"/>
    </row>
    <row r="422" spans="1:50" x14ac:dyDescent="0.25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</row>
    <row r="423" spans="1:50" x14ac:dyDescent="0.25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  <c r="AT423" s="63"/>
      <c r="AU423" s="63"/>
      <c r="AV423" s="63"/>
      <c r="AW423" s="63"/>
      <c r="AX423" s="63"/>
    </row>
    <row r="424" spans="1:50" x14ac:dyDescent="0.25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  <c r="AT424" s="63"/>
      <c r="AU424" s="63"/>
      <c r="AV424" s="63"/>
      <c r="AW424" s="63"/>
      <c r="AX424" s="63"/>
    </row>
    <row r="425" spans="1:50" x14ac:dyDescent="0.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  <c r="AT425" s="63"/>
      <c r="AU425" s="63"/>
      <c r="AV425" s="63"/>
      <c r="AW425" s="63"/>
      <c r="AX425" s="63"/>
    </row>
    <row r="426" spans="1:50" x14ac:dyDescent="0.25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  <c r="AW426" s="63"/>
      <c r="AX426" s="63"/>
    </row>
    <row r="427" spans="1:50" x14ac:dyDescent="0.25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  <c r="AT427" s="63"/>
      <c r="AU427" s="63"/>
      <c r="AV427" s="63"/>
      <c r="AW427" s="63"/>
      <c r="AX427" s="63"/>
    </row>
    <row r="428" spans="1:50" x14ac:dyDescent="0.25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  <c r="AW428" s="63"/>
      <c r="AX428" s="63"/>
    </row>
    <row r="429" spans="1:50" x14ac:dyDescent="0.25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  <c r="AT429" s="63"/>
      <c r="AU429" s="63"/>
      <c r="AV429" s="63"/>
      <c r="AW429" s="63"/>
      <c r="AX429" s="63"/>
    </row>
    <row r="430" spans="1:50" x14ac:dyDescent="0.25">
      <c r="A430" s="64" t="s">
        <v>137</v>
      </c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4" t="s">
        <v>138</v>
      </c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</row>
    <row r="431" spans="1:50" x14ac:dyDescent="0.25">
      <c r="A431" s="65"/>
      <c r="B431" s="65" t="s">
        <v>10</v>
      </c>
      <c r="C431" s="63"/>
      <c r="D431" s="65" t="s">
        <v>93</v>
      </c>
      <c r="E431" s="63"/>
      <c r="F431" s="63"/>
      <c r="G431" s="65"/>
      <c r="H431" s="65" t="s">
        <v>114</v>
      </c>
      <c r="I431" s="63"/>
      <c r="J431" s="63"/>
      <c r="K431" s="63"/>
      <c r="L431" s="66"/>
      <c r="M431" s="66" t="s">
        <v>115</v>
      </c>
      <c r="N431" s="66" t="s">
        <v>116</v>
      </c>
      <c r="O431" s="66" t="s">
        <v>117</v>
      </c>
      <c r="P431" s="66" t="s">
        <v>118</v>
      </c>
      <c r="Q431" s="66" t="s">
        <v>119</v>
      </c>
      <c r="R431" s="66" t="s">
        <v>120</v>
      </c>
      <c r="S431" s="66" t="s">
        <v>121</v>
      </c>
      <c r="T431" s="66" t="s">
        <v>122</v>
      </c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  <c r="AX431" s="63"/>
    </row>
    <row r="432" spans="1:50" x14ac:dyDescent="0.25">
      <c r="A432" s="65"/>
      <c r="B432" s="65" t="s">
        <v>123</v>
      </c>
      <c r="C432" s="65" t="s">
        <v>124</v>
      </c>
      <c r="D432" s="65" t="s">
        <v>123</v>
      </c>
      <c r="E432" s="65" t="s">
        <v>124</v>
      </c>
      <c r="F432" s="63"/>
      <c r="G432" s="65" t="s">
        <v>125</v>
      </c>
      <c r="H432" s="63">
        <v>5872.3947566169772</v>
      </c>
      <c r="I432" s="63"/>
      <c r="J432" s="63"/>
      <c r="K432" s="63"/>
      <c r="L432" s="66" t="s">
        <v>139</v>
      </c>
      <c r="M432" s="63">
        <v>0.68302886738987012</v>
      </c>
      <c r="N432" s="63">
        <v>0.68036100018574686</v>
      </c>
      <c r="O432" s="63">
        <v>0.40868718056934122</v>
      </c>
      <c r="P432" s="63">
        <v>0.22959906885849909</v>
      </c>
      <c r="Q432" s="63">
        <v>9.865527353276464E-2</v>
      </c>
      <c r="R432" s="63">
        <v>0.21678078284737609</v>
      </c>
      <c r="S432" s="63">
        <v>0.97103085923031884</v>
      </c>
      <c r="T432" s="63">
        <v>0.63616417975936201</v>
      </c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  <c r="AT432" s="63"/>
      <c r="AU432" s="63"/>
      <c r="AV432" s="63"/>
      <c r="AW432" s="63"/>
      <c r="AX432" s="63"/>
    </row>
    <row r="433" spans="1:50" x14ac:dyDescent="0.25">
      <c r="A433" s="65" t="s">
        <v>125</v>
      </c>
      <c r="B433" s="63">
        <v>30.086014348175649</v>
      </c>
      <c r="C433" s="63">
        <v>-7.4220773441646424</v>
      </c>
      <c r="D433" s="63">
        <v>38.86540191673739</v>
      </c>
      <c r="E433" s="63">
        <v>17.07877760167619</v>
      </c>
      <c r="F433" s="63"/>
      <c r="G433" s="65" t="s">
        <v>126</v>
      </c>
      <c r="H433" s="63">
        <v>192.1580684696784</v>
      </c>
      <c r="I433" s="63"/>
      <c r="J433" s="63"/>
      <c r="K433" s="63"/>
      <c r="L433" s="66" t="s">
        <v>140</v>
      </c>
      <c r="M433" s="63">
        <v>0.72762850104175447</v>
      </c>
      <c r="N433" s="63">
        <v>0.68359907481001947</v>
      </c>
      <c r="O433" s="63">
        <v>1</v>
      </c>
      <c r="P433" s="63">
        <v>1</v>
      </c>
      <c r="Q433" s="63">
        <v>0.18401502167458331</v>
      </c>
      <c r="R433" s="63">
        <v>0.48484037790517043</v>
      </c>
      <c r="S433" s="63">
        <v>0.9722489567269651</v>
      </c>
      <c r="T433" s="63">
        <v>0.53813572743306703</v>
      </c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  <c r="AT433" s="63"/>
      <c r="AU433" s="63"/>
      <c r="AV433" s="63"/>
      <c r="AW433" s="63"/>
      <c r="AX433" s="63"/>
    </row>
    <row r="434" spans="1:50" x14ac:dyDescent="0.25">
      <c r="A434" s="65" t="s">
        <v>126</v>
      </c>
      <c r="B434" s="63">
        <v>5.4723391383287074</v>
      </c>
      <c r="C434" s="63">
        <v>4.7962700811421177</v>
      </c>
      <c r="D434" s="63">
        <v>10.25523821574526</v>
      </c>
      <c r="E434" s="63">
        <v>-12.10360112377367</v>
      </c>
      <c r="F434" s="63"/>
      <c r="G434" s="65" t="s">
        <v>127</v>
      </c>
      <c r="H434" s="63">
        <v>19.448306371349549</v>
      </c>
      <c r="I434" s="63"/>
      <c r="J434" s="63"/>
      <c r="K434" s="63"/>
      <c r="L434" s="66" t="s">
        <v>141</v>
      </c>
      <c r="M434" s="63">
        <v>1</v>
      </c>
      <c r="N434" s="63">
        <v>1</v>
      </c>
      <c r="O434" s="63">
        <v>0.76727456273100936</v>
      </c>
      <c r="P434" s="63">
        <v>0.6356516296585617</v>
      </c>
      <c r="Q434" s="63">
        <v>1</v>
      </c>
      <c r="R434" s="63">
        <v>1</v>
      </c>
      <c r="S434" s="63">
        <v>0.99529110432981538</v>
      </c>
      <c r="T434" s="63">
        <v>0.92371812442684564</v>
      </c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  <c r="AW434" s="63"/>
      <c r="AX434" s="63"/>
    </row>
    <row r="435" spans="1:50" x14ac:dyDescent="0.25">
      <c r="A435" s="65" t="s">
        <v>127</v>
      </c>
      <c r="B435" s="63">
        <v>0.92171067804279161</v>
      </c>
      <c r="C435" s="63">
        <v>0.79573697034226809</v>
      </c>
      <c r="D435" s="63">
        <v>1.628527193527108</v>
      </c>
      <c r="E435" s="63">
        <v>-2.892238450988605</v>
      </c>
      <c r="F435" s="63"/>
      <c r="G435" s="65" t="s">
        <v>128</v>
      </c>
      <c r="H435" s="63">
        <v>13.636675176852989</v>
      </c>
      <c r="I435" s="63"/>
      <c r="J435" s="63"/>
      <c r="K435" s="63"/>
      <c r="L435" s="66" t="s">
        <v>142</v>
      </c>
      <c r="M435" s="63">
        <v>0.71710046901125102</v>
      </c>
      <c r="N435" s="63">
        <v>0.74965016655602246</v>
      </c>
      <c r="O435" s="63">
        <v>0.46124387492595842</v>
      </c>
      <c r="P435" s="63">
        <v>0.190864503858241</v>
      </c>
      <c r="Q435" s="63">
        <v>0.1532488789998521</v>
      </c>
      <c r="R435" s="63">
        <v>0.44532624439338597</v>
      </c>
      <c r="S435" s="63">
        <v>1</v>
      </c>
      <c r="T435" s="63">
        <v>0.99999999999999989</v>
      </c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  <c r="AT435" s="63"/>
      <c r="AU435" s="63"/>
      <c r="AV435" s="63"/>
      <c r="AW435" s="63"/>
      <c r="AX435" s="63"/>
    </row>
    <row r="436" spans="1:50" x14ac:dyDescent="0.25">
      <c r="A436" s="65" t="s">
        <v>128</v>
      </c>
      <c r="B436" s="63">
        <v>0.56887573874578257</v>
      </c>
      <c r="C436" s="63">
        <v>-3.0416230724675419E-2</v>
      </c>
      <c r="D436" s="63">
        <v>1.193384253857388</v>
      </c>
      <c r="E436" s="63">
        <v>-0.52660703309289569</v>
      </c>
      <c r="F436" s="63"/>
      <c r="G436" s="65" t="s">
        <v>129</v>
      </c>
      <c r="H436" s="63">
        <v>47.71546994233772</v>
      </c>
      <c r="I436" s="63"/>
      <c r="J436" s="63"/>
      <c r="K436" s="63"/>
      <c r="L436" s="66" t="s">
        <v>143</v>
      </c>
      <c r="M436" s="63">
        <v>0.71937423357921171</v>
      </c>
      <c r="N436" s="63">
        <v>0.71866376854113123</v>
      </c>
      <c r="O436" s="63">
        <v>0.50647292603125849</v>
      </c>
      <c r="P436" s="63">
        <v>0.2141470365719664</v>
      </c>
      <c r="Q436" s="63">
        <v>0.12706278522121939</v>
      </c>
      <c r="R436" s="63">
        <v>0.22628581572698081</v>
      </c>
      <c r="S436" s="63">
        <v>0.97943135749319254</v>
      </c>
      <c r="T436" s="63">
        <v>0.40987015858495629</v>
      </c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  <c r="AT436" s="63"/>
      <c r="AU436" s="63"/>
      <c r="AV436" s="63"/>
      <c r="AW436" s="63"/>
      <c r="AX436" s="63"/>
    </row>
    <row r="437" spans="1:50" x14ac:dyDescent="0.25">
      <c r="A437" s="65" t="s">
        <v>129</v>
      </c>
      <c r="B437" s="63">
        <v>2.2304747623862369</v>
      </c>
      <c r="C437" s="63">
        <v>1.1029510292060709</v>
      </c>
      <c r="D437" s="63">
        <v>4.4402590998066369</v>
      </c>
      <c r="E437" s="63">
        <v>-2.520714300689801</v>
      </c>
      <c r="F437" s="63"/>
      <c r="G437" s="65" t="s">
        <v>130</v>
      </c>
      <c r="H437" s="63">
        <v>63.070472219516319</v>
      </c>
      <c r="I437" s="63"/>
      <c r="J437" s="63"/>
      <c r="K437" s="63"/>
      <c r="L437" s="66" t="s">
        <v>144</v>
      </c>
      <c r="M437" s="63">
        <v>0.71013016882047375</v>
      </c>
      <c r="N437" s="63">
        <v>0.65086652925347921</v>
      </c>
      <c r="O437" s="63">
        <v>0.49559124693477852</v>
      </c>
      <c r="P437" s="63">
        <v>0.20871342027049661</v>
      </c>
      <c r="Q437" s="63">
        <v>0.12864456855327661</v>
      </c>
      <c r="R437" s="63">
        <v>0.23257108644855559</v>
      </c>
      <c r="S437" s="63">
        <v>0.98427872874638445</v>
      </c>
      <c r="T437" s="63">
        <v>0.56175392480664743</v>
      </c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  <c r="AX437" s="63"/>
    </row>
    <row r="438" spans="1:50" x14ac:dyDescent="0.25">
      <c r="A438" s="65" t="s">
        <v>130</v>
      </c>
      <c r="B438" s="63">
        <v>3.565649386300072</v>
      </c>
      <c r="C438" s="63">
        <v>-3.2879049245209031</v>
      </c>
      <c r="D438" s="63">
        <v>5.0398687037117194</v>
      </c>
      <c r="E438" s="63">
        <v>6.7976613806331239</v>
      </c>
      <c r="F438" s="63"/>
      <c r="G438" s="65" t="s">
        <v>131</v>
      </c>
      <c r="H438" s="63">
        <v>17.845773573387891</v>
      </c>
      <c r="I438" s="63"/>
      <c r="J438" s="63"/>
      <c r="K438" s="63"/>
      <c r="L438" s="66" t="s">
        <v>167</v>
      </c>
      <c r="M438" s="63">
        <v>0.69436999225867879</v>
      </c>
      <c r="N438" s="63">
        <v>0.70748773596102532</v>
      </c>
      <c r="O438" s="63">
        <v>0.41917452232073199</v>
      </c>
      <c r="P438" s="63">
        <v>0.19302104539254211</v>
      </c>
      <c r="Q438" s="63">
        <v>0.12998821006198841</v>
      </c>
      <c r="R438" s="63">
        <v>0.23949343902903539</v>
      </c>
      <c r="S438" s="63">
        <v>0.98114835168011927</v>
      </c>
      <c r="T438" s="63">
        <v>0.81165921445624267</v>
      </c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  <c r="AT438" s="63"/>
      <c r="AU438" s="63"/>
      <c r="AV438" s="63"/>
      <c r="AW438" s="63"/>
      <c r="AX438" s="63"/>
    </row>
    <row r="439" spans="1:50" x14ac:dyDescent="0.25">
      <c r="A439" s="65" t="s">
        <v>131</v>
      </c>
      <c r="B439" s="63">
        <v>1.291934683154504</v>
      </c>
      <c r="C439" s="63">
        <v>0.3496376102144525</v>
      </c>
      <c r="D439" s="63">
        <v>1.1161191913166331</v>
      </c>
      <c r="E439" s="63">
        <v>-1.7127908511099851E-2</v>
      </c>
      <c r="F439" s="63"/>
      <c r="G439" s="65" t="s">
        <v>132</v>
      </c>
      <c r="H439" s="63">
        <v>76.508779464737529</v>
      </c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</row>
    <row r="440" spans="1:50" x14ac:dyDescent="0.25">
      <c r="A440" s="65" t="s">
        <v>132</v>
      </c>
      <c r="B440" s="63">
        <v>2.908623969805757</v>
      </c>
      <c r="C440" s="63">
        <v>2.967136370468574</v>
      </c>
      <c r="D440" s="63">
        <v>5.2092213454621739</v>
      </c>
      <c r="E440" s="63">
        <v>-4.0436262703858823</v>
      </c>
      <c r="F440" s="63"/>
      <c r="G440" s="65" t="s">
        <v>133</v>
      </c>
      <c r="H440" s="63">
        <v>33.433541321667832</v>
      </c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  <c r="AT440" s="63"/>
      <c r="AU440" s="63"/>
      <c r="AV440" s="63"/>
      <c r="AW440" s="63"/>
      <c r="AX440" s="63"/>
    </row>
    <row r="441" spans="1:50" x14ac:dyDescent="0.25">
      <c r="A441" s="65" t="s">
        <v>133</v>
      </c>
      <c r="B441" s="63">
        <v>1.1015575263822379</v>
      </c>
      <c r="C441" s="63">
        <v>-0.2231121705121861</v>
      </c>
      <c r="D441" s="63">
        <v>2.676993200799882</v>
      </c>
      <c r="E441" s="63">
        <v>-0.8978233954639836</v>
      </c>
      <c r="F441" s="63"/>
      <c r="G441" s="65" t="s">
        <v>134</v>
      </c>
      <c r="H441" s="63">
        <v>16.677985358229119</v>
      </c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</row>
    <row r="442" spans="1:50" x14ac:dyDescent="0.25">
      <c r="A442" s="65" t="s">
        <v>134</v>
      </c>
      <c r="B442" s="63">
        <v>0.95474588325970422</v>
      </c>
      <c r="C442" s="63">
        <v>0.42343080953789358</v>
      </c>
      <c r="D442" s="63">
        <v>1.5669515444667279</v>
      </c>
      <c r="E442" s="63">
        <v>-0.24546445647449039</v>
      </c>
      <c r="F442" s="63"/>
      <c r="G442" s="65" t="s">
        <v>135</v>
      </c>
      <c r="H442" s="63">
        <v>20.356020793476731</v>
      </c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  <c r="AX442" s="63"/>
    </row>
    <row r="443" spans="1:50" x14ac:dyDescent="0.25">
      <c r="A443" s="65" t="s">
        <v>135</v>
      </c>
      <c r="B443" s="63">
        <v>1.109583258527215</v>
      </c>
      <c r="C443" s="63">
        <v>-0.62148121592496564</v>
      </c>
      <c r="D443" s="63">
        <v>1.4762465848537221</v>
      </c>
      <c r="E443" s="63">
        <v>-0.54570369755634573</v>
      </c>
      <c r="F443" s="63"/>
      <c r="G443" s="65" t="s">
        <v>136</v>
      </c>
      <c r="H443" s="63">
        <v>16.162438774332291</v>
      </c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  <c r="AT443" s="63"/>
      <c r="AU443" s="63"/>
      <c r="AV443" s="63"/>
      <c r="AW443" s="63"/>
      <c r="AX443" s="63"/>
    </row>
    <row r="444" spans="1:50" x14ac:dyDescent="0.25">
      <c r="A444" s="65" t="s">
        <v>136</v>
      </c>
      <c r="B444" s="63">
        <v>1.5880284384696071</v>
      </c>
      <c r="C444" s="63">
        <v>-0.66125701328105946</v>
      </c>
      <c r="D444" s="63">
        <v>1.5420744990342721</v>
      </c>
      <c r="E444" s="63">
        <v>1.0019542921026201</v>
      </c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</row>
    <row r="445" spans="1:50" x14ac:dyDescent="0.2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</row>
    <row r="446" spans="1:50" x14ac:dyDescent="0.25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  <c r="AX446" s="63"/>
    </row>
    <row r="447" spans="1:50" x14ac:dyDescent="0.25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  <c r="AT447" s="63"/>
      <c r="AU447" s="63"/>
      <c r="AV447" s="63"/>
      <c r="AW447" s="63"/>
      <c r="AX447" s="63"/>
    </row>
    <row r="448" spans="1:50" x14ac:dyDescent="0.25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  <c r="AW448" s="63"/>
      <c r="AX448" s="63"/>
    </row>
    <row r="449" spans="1:50" x14ac:dyDescent="0.25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  <c r="AT449" s="63"/>
      <c r="AU449" s="63"/>
      <c r="AV449" s="63"/>
      <c r="AW449" s="63"/>
      <c r="AX449" s="63"/>
    </row>
    <row r="450" spans="1:50" x14ac:dyDescent="0.25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  <c r="AW450" s="63"/>
      <c r="AX450" s="63"/>
    </row>
    <row r="451" spans="1:50" x14ac:dyDescent="0.25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  <c r="AT451" s="63"/>
      <c r="AU451" s="63"/>
      <c r="AV451" s="63"/>
      <c r="AW451" s="63"/>
      <c r="AX451" s="63"/>
    </row>
    <row r="452" spans="1:50" x14ac:dyDescent="0.25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  <c r="AT452" s="63"/>
      <c r="AU452" s="63"/>
      <c r="AV452" s="63"/>
      <c r="AW452" s="63"/>
      <c r="AX452" s="63"/>
    </row>
    <row r="453" spans="1:50" x14ac:dyDescent="0.25">
      <c r="A453" s="64" t="s">
        <v>145</v>
      </c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4" t="s">
        <v>146</v>
      </c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  <c r="AT453" s="63"/>
      <c r="AU453" s="63"/>
      <c r="AV453" s="63"/>
      <c r="AW453" s="63"/>
      <c r="AX453" s="63"/>
    </row>
    <row r="454" spans="1:50" x14ac:dyDescent="0.25">
      <c r="A454" s="65"/>
      <c r="B454" s="65" t="s">
        <v>10</v>
      </c>
      <c r="C454" s="63"/>
      <c r="D454" s="65" t="s">
        <v>93</v>
      </c>
      <c r="E454" s="63"/>
      <c r="F454" s="63"/>
      <c r="G454" s="65"/>
      <c r="H454" s="65" t="s">
        <v>114</v>
      </c>
      <c r="I454" s="63"/>
      <c r="J454" s="63"/>
      <c r="K454" s="63"/>
      <c r="L454" s="66"/>
      <c r="M454" s="66" t="s">
        <v>115</v>
      </c>
      <c r="N454" s="66" t="s">
        <v>116</v>
      </c>
      <c r="O454" s="66" t="s">
        <v>117</v>
      </c>
      <c r="P454" s="66" t="s">
        <v>118</v>
      </c>
      <c r="Q454" s="66" t="s">
        <v>119</v>
      </c>
      <c r="R454" s="66" t="s">
        <v>120</v>
      </c>
      <c r="S454" s="66" t="s">
        <v>121</v>
      </c>
      <c r="T454" s="66" t="s">
        <v>122</v>
      </c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</row>
    <row r="455" spans="1:50" x14ac:dyDescent="0.25">
      <c r="A455" s="65"/>
      <c r="B455" s="65" t="s">
        <v>123</v>
      </c>
      <c r="C455" s="65" t="s">
        <v>124</v>
      </c>
      <c r="D455" s="65" t="s">
        <v>123</v>
      </c>
      <c r="E455" s="65" t="s">
        <v>124</v>
      </c>
      <c r="F455" s="63"/>
      <c r="G455" s="65" t="s">
        <v>139</v>
      </c>
      <c r="H455" s="63">
        <v>16.409684536849529</v>
      </c>
      <c r="I455" s="63"/>
      <c r="J455" s="63"/>
      <c r="K455" s="63"/>
      <c r="L455" s="66" t="s">
        <v>139</v>
      </c>
      <c r="M455" s="63">
        <v>0.82600434880514961</v>
      </c>
      <c r="N455" s="63">
        <v>0.80178167093275943</v>
      </c>
      <c r="O455" s="63">
        <v>0.44126849619399788</v>
      </c>
      <c r="P455" s="63">
        <v>0.63672338631029346</v>
      </c>
      <c r="Q455" s="63">
        <v>0.22113174826720691</v>
      </c>
      <c r="R455" s="63">
        <v>0.35916426621009823</v>
      </c>
      <c r="S455" s="63">
        <v>0.99076859898031855</v>
      </c>
      <c r="T455" s="63">
        <v>0.55951502172392253</v>
      </c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  <c r="AW455" s="63"/>
      <c r="AX455" s="63"/>
    </row>
    <row r="456" spans="1:50" x14ac:dyDescent="0.25">
      <c r="A456" s="65" t="s">
        <v>139</v>
      </c>
      <c r="B456" s="63">
        <v>2.0225163703174638</v>
      </c>
      <c r="C456" s="63">
        <v>-5.5793590711059551</v>
      </c>
      <c r="D456" s="63">
        <v>1.367311273990357</v>
      </c>
      <c r="E456" s="63">
        <v>2.556167249629496</v>
      </c>
      <c r="F456" s="63"/>
      <c r="G456" s="65" t="s">
        <v>140</v>
      </c>
      <c r="H456" s="63">
        <v>114.81707742221251</v>
      </c>
      <c r="I456" s="63"/>
      <c r="J456" s="63"/>
      <c r="K456" s="63"/>
      <c r="L456" s="66" t="s">
        <v>140</v>
      </c>
      <c r="M456" s="63">
        <v>0.91221333941395955</v>
      </c>
      <c r="N456" s="63">
        <v>0.6889843953370427</v>
      </c>
      <c r="O456" s="63">
        <v>0.46586456630158002</v>
      </c>
      <c r="P456" s="63">
        <v>0.43790099280371308</v>
      </c>
      <c r="Q456" s="63">
        <v>0.38485895269640807</v>
      </c>
      <c r="R456" s="63">
        <v>0.48914578611489362</v>
      </c>
      <c r="S456" s="63">
        <v>0.98473146602993289</v>
      </c>
      <c r="T456" s="63">
        <v>0.3359767621454019</v>
      </c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  <c r="AX456" s="63"/>
    </row>
    <row r="457" spans="1:50" x14ac:dyDescent="0.25">
      <c r="A457" s="65" t="s">
        <v>140</v>
      </c>
      <c r="B457" s="63">
        <v>7.1206130712532669</v>
      </c>
      <c r="C457" s="63">
        <v>8.7371490593239756</v>
      </c>
      <c r="D457" s="63">
        <v>5.0452884233519404</v>
      </c>
      <c r="E457" s="63">
        <v>-11.53060594908062</v>
      </c>
      <c r="F457" s="63"/>
      <c r="G457" s="65" t="s">
        <v>141</v>
      </c>
      <c r="H457" s="63">
        <v>1312.0960623802041</v>
      </c>
      <c r="I457" s="63"/>
      <c r="J457" s="63"/>
      <c r="K457" s="63"/>
      <c r="L457" s="66" t="s">
        <v>141</v>
      </c>
      <c r="M457" s="63">
        <v>1</v>
      </c>
      <c r="N457" s="63">
        <v>0.86903509952851299</v>
      </c>
      <c r="O457" s="63">
        <v>0.6288564822792293</v>
      </c>
      <c r="P457" s="63">
        <v>0.45079812142924941</v>
      </c>
      <c r="Q457" s="63">
        <v>1</v>
      </c>
      <c r="R457" s="63">
        <v>1</v>
      </c>
      <c r="S457" s="63">
        <v>0.99436747005907344</v>
      </c>
      <c r="T457" s="63">
        <v>0.40176311621956329</v>
      </c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  <c r="AT457" s="63"/>
      <c r="AU457" s="63"/>
      <c r="AV457" s="63"/>
      <c r="AW457" s="63"/>
      <c r="AX457" s="63"/>
    </row>
    <row r="458" spans="1:50" x14ac:dyDescent="0.25">
      <c r="A458" s="65" t="s">
        <v>141</v>
      </c>
      <c r="B458" s="63">
        <v>18.34468663812704</v>
      </c>
      <c r="C458" s="63">
        <v>-51.371723857091752</v>
      </c>
      <c r="D458" s="63">
        <v>11.543229697738999</v>
      </c>
      <c r="E458" s="63">
        <v>20.058654753645161</v>
      </c>
      <c r="F458" s="63"/>
      <c r="G458" s="65" t="s">
        <v>142</v>
      </c>
      <c r="H458" s="63">
        <v>679.54822451427458</v>
      </c>
      <c r="I458" s="63"/>
      <c r="J458" s="63"/>
      <c r="K458" s="63"/>
      <c r="L458" s="66" t="s">
        <v>142</v>
      </c>
      <c r="M458" s="63">
        <v>0.9114836072700786</v>
      </c>
      <c r="N458" s="63">
        <v>0.81044548053998788</v>
      </c>
      <c r="O458" s="63">
        <v>0.49998524176392578</v>
      </c>
      <c r="P458" s="63">
        <v>0.49061118526896752</v>
      </c>
      <c r="Q458" s="63">
        <v>0.39485157992376663</v>
      </c>
      <c r="R458" s="63">
        <v>0.39711165136991239</v>
      </c>
      <c r="S458" s="63">
        <v>0.9938613718906536</v>
      </c>
      <c r="T458" s="63">
        <v>0.3139811400943705</v>
      </c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  <c r="AT458" s="63"/>
      <c r="AU458" s="63"/>
      <c r="AV458" s="63"/>
      <c r="AW458" s="63"/>
      <c r="AX458" s="63"/>
    </row>
    <row r="459" spans="1:50" x14ac:dyDescent="0.25">
      <c r="A459" s="65" t="s">
        <v>142</v>
      </c>
      <c r="B459" s="63">
        <v>18.760525590192959</v>
      </c>
      <c r="C459" s="63">
        <v>58.580354650323351</v>
      </c>
      <c r="D459" s="63">
        <v>4.8416054655875982</v>
      </c>
      <c r="E459" s="63">
        <v>-15.005826922263861</v>
      </c>
      <c r="F459" s="63"/>
      <c r="G459" s="65" t="s">
        <v>143</v>
      </c>
      <c r="H459" s="63">
        <v>7.283783301498346</v>
      </c>
      <c r="I459" s="63"/>
      <c r="J459" s="63"/>
      <c r="K459" s="63"/>
      <c r="L459" s="66" t="s">
        <v>143</v>
      </c>
      <c r="M459" s="63">
        <v>0.99428673333886974</v>
      </c>
      <c r="N459" s="63">
        <v>0.71526692287928639</v>
      </c>
      <c r="O459" s="63">
        <v>0.53168063195788018</v>
      </c>
      <c r="P459" s="63">
        <v>0.67933084611384531</v>
      </c>
      <c r="Q459" s="63">
        <v>0.2465769371173179</v>
      </c>
      <c r="R459" s="63">
        <v>0.42849314283807183</v>
      </c>
      <c r="S459" s="63">
        <v>1</v>
      </c>
      <c r="T459" s="63">
        <v>0.43354781447184149</v>
      </c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  <c r="AT459" s="63"/>
      <c r="AU459" s="63"/>
      <c r="AV459" s="63"/>
      <c r="AW459" s="63"/>
      <c r="AX459" s="63"/>
    </row>
    <row r="460" spans="1:50" x14ac:dyDescent="0.25">
      <c r="A460" s="65" t="s">
        <v>143</v>
      </c>
      <c r="B460" s="63">
        <v>1.8957386846068409</v>
      </c>
      <c r="C460" s="63">
        <v>-3.4887042008717559</v>
      </c>
      <c r="D460" s="63">
        <v>6.3634497091858284</v>
      </c>
      <c r="E460" s="63">
        <v>-17.671274898019831</v>
      </c>
      <c r="F460" s="63"/>
      <c r="G460" s="65" t="s">
        <v>144</v>
      </c>
      <c r="H460" s="63">
        <v>39.674637603703033</v>
      </c>
      <c r="I460" s="63"/>
      <c r="J460" s="63"/>
      <c r="K460" s="63"/>
      <c r="L460" s="66" t="s">
        <v>144</v>
      </c>
      <c r="M460" s="63">
        <v>0.88329184694006313</v>
      </c>
      <c r="N460" s="63">
        <v>0.71573786921802673</v>
      </c>
      <c r="O460" s="63">
        <v>0.45893998371483319</v>
      </c>
      <c r="P460" s="63">
        <v>0.54867786754828585</v>
      </c>
      <c r="Q460" s="63">
        <v>0.51338006347276799</v>
      </c>
      <c r="R460" s="63">
        <v>0.43181742113805388</v>
      </c>
      <c r="S460" s="63">
        <v>0.98903525859446084</v>
      </c>
      <c r="T460" s="63">
        <v>1</v>
      </c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  <c r="AT460" s="63"/>
      <c r="AU460" s="63"/>
      <c r="AV460" s="63"/>
      <c r="AW460" s="63"/>
      <c r="AX460" s="63"/>
    </row>
    <row r="461" spans="1:50" x14ac:dyDescent="0.25">
      <c r="A461" s="65" t="s">
        <v>144</v>
      </c>
      <c r="B461" s="63">
        <v>1.410130018651137</v>
      </c>
      <c r="C461" s="63">
        <v>-2.731203830370569</v>
      </c>
      <c r="D461" s="63">
        <v>4.4233006411698126</v>
      </c>
      <c r="E461" s="63">
        <v>11.211915645378861</v>
      </c>
      <c r="F461" s="63"/>
      <c r="G461" s="65" t="s">
        <v>167</v>
      </c>
      <c r="H461" s="63">
        <v>40.732513017923893</v>
      </c>
      <c r="I461" s="63"/>
      <c r="J461" s="63"/>
      <c r="K461" s="63"/>
      <c r="L461" s="66" t="s">
        <v>167</v>
      </c>
      <c r="M461" s="63">
        <v>0.88411624085053475</v>
      </c>
      <c r="N461" s="63">
        <v>1</v>
      </c>
      <c r="O461" s="63">
        <v>1</v>
      </c>
      <c r="P461" s="63">
        <v>1</v>
      </c>
      <c r="Q461" s="63">
        <v>0.350008740381621</v>
      </c>
      <c r="R461" s="63">
        <v>0.38842905578579079</v>
      </c>
      <c r="S461" s="63">
        <v>0.98966119960782073</v>
      </c>
      <c r="T461" s="63">
        <v>0.79687996170653952</v>
      </c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  <c r="AW461" s="63"/>
      <c r="AX461" s="63"/>
    </row>
    <row r="462" spans="1:50" x14ac:dyDescent="0.25">
      <c r="A462" s="65" t="s">
        <v>167</v>
      </c>
      <c r="B462" s="63">
        <v>2.5712003562941388</v>
      </c>
      <c r="C462" s="63">
        <v>-6.4556916691132464</v>
      </c>
      <c r="D462" s="63">
        <v>5.8560689400421628</v>
      </c>
      <c r="E462" s="63">
        <v>15.459467776066059</v>
      </c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  <c r="AX462" s="63"/>
    </row>
    <row r="463" spans="1:50" x14ac:dyDescent="0.25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  <c r="AT463" s="63"/>
      <c r="AU463" s="63"/>
      <c r="AV463" s="63"/>
      <c r="AW463" s="63"/>
      <c r="AX463" s="63"/>
    </row>
    <row r="464" spans="1:50" x14ac:dyDescent="0.25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  <c r="AT464" s="63"/>
      <c r="AU464" s="63"/>
      <c r="AV464" s="63"/>
      <c r="AW464" s="63"/>
      <c r="AX464" s="63"/>
    </row>
    <row r="465" spans="1:50" x14ac:dyDescent="0.2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  <c r="AW465" s="63"/>
      <c r="AX465" s="63"/>
    </row>
    <row r="466" spans="1:50" x14ac:dyDescent="0.25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  <c r="AW466" s="63"/>
      <c r="AX466" s="63"/>
    </row>
    <row r="467" spans="1:50" x14ac:dyDescent="0.25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  <c r="AT467" s="63"/>
      <c r="AU467" s="63"/>
      <c r="AV467" s="63"/>
      <c r="AW467" s="63"/>
      <c r="AX467" s="63"/>
    </row>
    <row r="468" spans="1:50" x14ac:dyDescent="0.25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  <c r="AT468" s="63"/>
      <c r="AU468" s="63"/>
      <c r="AV468" s="63"/>
      <c r="AW468" s="63"/>
      <c r="AX468" s="63"/>
    </row>
    <row r="469" spans="1:50" x14ac:dyDescent="0.25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  <c r="AT469" s="63"/>
      <c r="AU469" s="63"/>
      <c r="AV469" s="63"/>
      <c r="AW469" s="63"/>
      <c r="AX469" s="63"/>
    </row>
    <row r="470" spans="1:50" x14ac:dyDescent="0.25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  <c r="AW470" s="63"/>
      <c r="AX470" s="63"/>
    </row>
    <row r="471" spans="1:50" x14ac:dyDescent="0.25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  <c r="AT471" s="63"/>
      <c r="AU471" s="63"/>
      <c r="AV471" s="63"/>
      <c r="AW471" s="63"/>
      <c r="AX471" s="63"/>
    </row>
    <row r="472" spans="1:50" x14ac:dyDescent="0.25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  <c r="AT472" s="63"/>
      <c r="AU472" s="63"/>
      <c r="AV472" s="63"/>
      <c r="AW472" s="63"/>
      <c r="AX472" s="63"/>
    </row>
    <row r="473" spans="1:50" x14ac:dyDescent="0.25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  <c r="AT473" s="63"/>
      <c r="AU473" s="63"/>
      <c r="AV473" s="63"/>
      <c r="AW473" s="63"/>
      <c r="AX473" s="63"/>
    </row>
    <row r="474" spans="1:50" x14ac:dyDescent="0.25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  <c r="AT474" s="63"/>
      <c r="AU474" s="63"/>
      <c r="AV474" s="63"/>
      <c r="AW474" s="63"/>
      <c r="AX474" s="63"/>
    </row>
    <row r="475" spans="1:50" x14ac:dyDescent="0.2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  <c r="AT475" s="63"/>
      <c r="AU475" s="63"/>
      <c r="AV475" s="63"/>
      <c r="AW475" s="63"/>
      <c r="AX475" s="63"/>
    </row>
    <row r="476" spans="1:50" x14ac:dyDescent="0.25">
      <c r="A476" s="64" t="s">
        <v>147</v>
      </c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4" t="s">
        <v>148</v>
      </c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  <c r="AT476" s="63"/>
      <c r="AU476" s="63"/>
      <c r="AV476" s="63"/>
      <c r="AW476" s="63"/>
      <c r="AX476" s="63"/>
    </row>
    <row r="477" spans="1:50" x14ac:dyDescent="0.25">
      <c r="A477" s="65"/>
      <c r="B477" s="65" t="s">
        <v>10</v>
      </c>
      <c r="C477" s="63"/>
      <c r="D477" s="65" t="s">
        <v>93</v>
      </c>
      <c r="E477" s="63"/>
      <c r="F477" s="63"/>
      <c r="G477" s="65"/>
      <c r="H477" s="65" t="s">
        <v>114</v>
      </c>
      <c r="I477" s="63"/>
      <c r="J477" s="63"/>
      <c r="K477" s="63"/>
      <c r="L477" s="66"/>
      <c r="M477" s="66" t="s">
        <v>115</v>
      </c>
      <c r="N477" s="66" t="s">
        <v>116</v>
      </c>
      <c r="O477" s="66" t="s">
        <v>117</v>
      </c>
      <c r="P477" s="66" t="s">
        <v>118</v>
      </c>
      <c r="Q477" s="66" t="s">
        <v>119</v>
      </c>
      <c r="R477" s="66" t="s">
        <v>120</v>
      </c>
      <c r="S477" s="66" t="s">
        <v>121</v>
      </c>
      <c r="T477" s="66" t="s">
        <v>122</v>
      </c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  <c r="AT477" s="63"/>
      <c r="AU477" s="63"/>
      <c r="AV477" s="63"/>
      <c r="AW477" s="63"/>
      <c r="AX477" s="63"/>
    </row>
    <row r="478" spans="1:50" x14ac:dyDescent="0.25">
      <c r="A478" s="65"/>
      <c r="B478" s="65" t="s">
        <v>123</v>
      </c>
      <c r="C478" s="65" t="s">
        <v>124</v>
      </c>
      <c r="D478" s="65" t="s">
        <v>123</v>
      </c>
      <c r="E478" s="65" t="s">
        <v>124</v>
      </c>
      <c r="F478" s="63"/>
      <c r="G478" s="65" t="s">
        <v>139</v>
      </c>
      <c r="H478" s="63">
        <v>30.764317963599801</v>
      </c>
      <c r="I478" s="63"/>
      <c r="J478" s="63"/>
      <c r="K478" s="63"/>
      <c r="L478" s="66" t="s">
        <v>125</v>
      </c>
      <c r="M478" s="63">
        <v>0.91130928793465316</v>
      </c>
      <c r="N478" s="63">
        <v>0.98754406954615526</v>
      </c>
      <c r="O478" s="63">
        <v>0.77693043973222375</v>
      </c>
      <c r="P478" s="63">
        <v>0.86826911640943916</v>
      </c>
      <c r="Q478" s="63">
        <v>1</v>
      </c>
      <c r="R478" s="63">
        <v>0.98781950888817938</v>
      </c>
      <c r="S478" s="63">
        <v>0.94608803374501382</v>
      </c>
      <c r="T478" s="63">
        <v>1</v>
      </c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  <c r="AU478" s="63"/>
      <c r="AV478" s="63"/>
      <c r="AW478" s="63"/>
      <c r="AX478" s="63"/>
    </row>
    <row r="479" spans="1:50" x14ac:dyDescent="0.25">
      <c r="A479" s="65" t="s">
        <v>139</v>
      </c>
      <c r="B479" s="63">
        <v>1.2204902306207379</v>
      </c>
      <c r="C479" s="63">
        <v>-1.8388559214398641</v>
      </c>
      <c r="D479" s="63">
        <v>2.0661835580311378</v>
      </c>
      <c r="E479" s="63">
        <v>-4.7537850983719094</v>
      </c>
      <c r="F479" s="63"/>
      <c r="G479" s="65" t="s">
        <v>140</v>
      </c>
      <c r="H479" s="63">
        <v>77.467114146746425</v>
      </c>
      <c r="I479" s="63"/>
      <c r="J479" s="63"/>
      <c r="K479" s="63"/>
      <c r="L479" s="66" t="s">
        <v>126</v>
      </c>
      <c r="M479" s="63">
        <v>0.86043132779295339</v>
      </c>
      <c r="N479" s="63">
        <v>0.94020823082839355</v>
      </c>
      <c r="O479" s="63">
        <v>0.84737863596827701</v>
      </c>
      <c r="P479" s="63">
        <v>0.96019302331217371</v>
      </c>
      <c r="Q479" s="63">
        <v>0.79571239417058959</v>
      </c>
      <c r="R479" s="63">
        <v>0.62895885045012601</v>
      </c>
      <c r="S479" s="63">
        <v>0.94501281614550314</v>
      </c>
      <c r="T479" s="63">
        <v>0.81732235387950225</v>
      </c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  <c r="AT479" s="63"/>
      <c r="AU479" s="63"/>
      <c r="AV479" s="63"/>
      <c r="AW479" s="63"/>
      <c r="AX479" s="63"/>
    </row>
    <row r="480" spans="1:50" x14ac:dyDescent="0.25">
      <c r="A480" s="65" t="s">
        <v>140</v>
      </c>
      <c r="B480" s="63">
        <v>2.9165318350899039</v>
      </c>
      <c r="C480" s="63">
        <v>0.98466431497692564</v>
      </c>
      <c r="D480" s="63">
        <v>5.6124313144268241</v>
      </c>
      <c r="E480" s="63">
        <v>-13.20307426761768</v>
      </c>
      <c r="F480" s="63"/>
      <c r="G480" s="65" t="s">
        <v>141</v>
      </c>
      <c r="H480" s="63">
        <v>1291.606048729752</v>
      </c>
      <c r="I480" s="63"/>
      <c r="J480" s="63"/>
      <c r="K480" s="63"/>
      <c r="L480" s="66" t="s">
        <v>127</v>
      </c>
      <c r="M480" s="63">
        <v>0.88222236076792759</v>
      </c>
      <c r="N480" s="63">
        <v>1</v>
      </c>
      <c r="O480" s="63">
        <v>0.87726719909291595</v>
      </c>
      <c r="P480" s="63">
        <v>0.94400902420122923</v>
      </c>
      <c r="Q480" s="63">
        <v>0.71544960250349576</v>
      </c>
      <c r="R480" s="63">
        <v>0.69603498774767447</v>
      </c>
      <c r="S480" s="63">
        <v>0.94073248573523327</v>
      </c>
      <c r="T480" s="63">
        <v>0.83558434145347293</v>
      </c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  <c r="AT480" s="63"/>
      <c r="AU480" s="63"/>
      <c r="AV480" s="63"/>
      <c r="AW480" s="63"/>
      <c r="AX480" s="63"/>
    </row>
    <row r="481" spans="1:50" x14ac:dyDescent="0.25">
      <c r="A481" s="65" t="s">
        <v>141</v>
      </c>
      <c r="B481" s="63">
        <v>6.5909796361154322</v>
      </c>
      <c r="C481" s="63">
        <v>11.421791338479441</v>
      </c>
      <c r="D481" s="63">
        <v>32.973392090449643</v>
      </c>
      <c r="E481" s="63">
        <v>82.532659178943888</v>
      </c>
      <c r="F481" s="63"/>
      <c r="G481" s="65" t="s">
        <v>142</v>
      </c>
      <c r="H481" s="63">
        <v>705.83084509816388</v>
      </c>
      <c r="I481" s="63"/>
      <c r="J481" s="63"/>
      <c r="K481" s="63"/>
      <c r="L481" s="66" t="s">
        <v>128</v>
      </c>
      <c r="M481" s="63">
        <v>0.92299756499375962</v>
      </c>
      <c r="N481" s="63">
        <v>0.98013278856243957</v>
      </c>
      <c r="O481" s="63">
        <v>0.85818628251444817</v>
      </c>
      <c r="P481" s="63">
        <v>0.98060120489689762</v>
      </c>
      <c r="Q481" s="63">
        <v>0.67602734561961797</v>
      </c>
      <c r="R481" s="63">
        <v>0.70456939079733794</v>
      </c>
      <c r="S481" s="63">
        <v>0.96830670859591872</v>
      </c>
      <c r="T481" s="63">
        <v>0.83359661779433636</v>
      </c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  <c r="AW481" s="63"/>
      <c r="AX481" s="63"/>
    </row>
    <row r="482" spans="1:50" x14ac:dyDescent="0.25">
      <c r="A482" s="65" t="s">
        <v>142</v>
      </c>
      <c r="B482" s="63">
        <v>4.5946810414996664</v>
      </c>
      <c r="C482" s="63">
        <v>5.5870557889001482</v>
      </c>
      <c r="D482" s="63">
        <v>33.235956210089398</v>
      </c>
      <c r="E482" s="63">
        <v>-98.767460490863158</v>
      </c>
      <c r="F482" s="63"/>
      <c r="G482" s="65" t="s">
        <v>143</v>
      </c>
      <c r="H482" s="63">
        <v>50.718659571512433</v>
      </c>
      <c r="I482" s="63"/>
      <c r="J482" s="63"/>
      <c r="K482" s="63"/>
      <c r="L482" s="66" t="s">
        <v>129</v>
      </c>
      <c r="M482" s="63">
        <v>0.83184591473192493</v>
      </c>
      <c r="N482" s="63">
        <v>0.91925814113693116</v>
      </c>
      <c r="O482" s="63">
        <v>0.75605018949815472</v>
      </c>
      <c r="P482" s="63">
        <v>0.90694519182528566</v>
      </c>
      <c r="Q482" s="63">
        <v>0.76143761924284981</v>
      </c>
      <c r="R482" s="63">
        <v>0.71991198521758526</v>
      </c>
      <c r="S482" s="63">
        <v>0.96608076892677053</v>
      </c>
      <c r="T482" s="63">
        <v>0.79602467625693885</v>
      </c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  <c r="AU482" s="63"/>
      <c r="AV482" s="63"/>
      <c r="AW482" s="63"/>
      <c r="AX482" s="63"/>
    </row>
    <row r="483" spans="1:50" x14ac:dyDescent="0.25">
      <c r="A483" s="65" t="s">
        <v>143</v>
      </c>
      <c r="B483" s="63">
        <v>1.777192791682987</v>
      </c>
      <c r="C483" s="63">
        <v>-5.2110535595616838</v>
      </c>
      <c r="D483" s="63">
        <v>3.898942319444056</v>
      </c>
      <c r="E483" s="63">
        <v>15.53171662073475</v>
      </c>
      <c r="F483" s="63"/>
      <c r="G483" s="65" t="s">
        <v>144</v>
      </c>
      <c r="H483" s="63">
        <v>27.019273800651249</v>
      </c>
      <c r="I483" s="63"/>
      <c r="J483" s="63"/>
      <c r="K483" s="63"/>
      <c r="L483" s="66" t="s">
        <v>130</v>
      </c>
      <c r="M483" s="63">
        <v>0.88133077426732731</v>
      </c>
      <c r="N483" s="63">
        <v>0.96253589523592353</v>
      </c>
      <c r="O483" s="63">
        <v>0.81820017388416</v>
      </c>
      <c r="P483" s="63">
        <v>0.90201594895571191</v>
      </c>
      <c r="Q483" s="63">
        <v>0.76023772536624112</v>
      </c>
      <c r="R483" s="63">
        <v>0.77345851652667741</v>
      </c>
      <c r="S483" s="63">
        <v>0.93686525625725081</v>
      </c>
      <c r="T483" s="63">
        <v>0.94625571063782277</v>
      </c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  <c r="AT483" s="63"/>
      <c r="AU483" s="63"/>
      <c r="AV483" s="63"/>
      <c r="AW483" s="63"/>
      <c r="AX483" s="63"/>
    </row>
    <row r="484" spans="1:50" x14ac:dyDescent="0.25">
      <c r="A484" s="65" t="s">
        <v>144</v>
      </c>
      <c r="B484" s="63">
        <v>2.5111909092098781</v>
      </c>
      <c r="C484" s="63">
        <v>-8.5931820641215317</v>
      </c>
      <c r="D484" s="63">
        <v>2.7533438291811199</v>
      </c>
      <c r="E484" s="63">
        <v>11.032513973908889</v>
      </c>
      <c r="F484" s="63"/>
      <c r="G484" s="65" t="s">
        <v>167</v>
      </c>
      <c r="H484" s="63">
        <v>25.701343891332261</v>
      </c>
      <c r="I484" s="63"/>
      <c r="J484" s="63"/>
      <c r="K484" s="63"/>
      <c r="L484" s="66" t="s">
        <v>131</v>
      </c>
      <c r="M484" s="63">
        <v>0.88078446339987548</v>
      </c>
      <c r="N484" s="63">
        <v>0.93952656901748299</v>
      </c>
      <c r="O484" s="63">
        <v>0.80556315522895305</v>
      </c>
      <c r="P484" s="63">
        <v>0.88629735106686791</v>
      </c>
      <c r="Q484" s="63">
        <v>0.69159038370909887</v>
      </c>
      <c r="R484" s="63">
        <v>0.99999999999999989</v>
      </c>
      <c r="S484" s="63">
        <v>0.93572322401620556</v>
      </c>
      <c r="T484" s="63">
        <v>0.98186604574046366</v>
      </c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  <c r="AW484" s="63"/>
      <c r="AX484" s="63"/>
    </row>
    <row r="485" spans="1:50" x14ac:dyDescent="0.25">
      <c r="A485" s="65" t="s">
        <v>167</v>
      </c>
      <c r="B485" s="63">
        <v>1.725671609482512</v>
      </c>
      <c r="C485" s="63">
        <v>-0.6844620289273351</v>
      </c>
      <c r="D485" s="63">
        <v>3.3146424893358728</v>
      </c>
      <c r="E485" s="63">
        <v>3.344799285491888</v>
      </c>
      <c r="F485" s="63"/>
      <c r="G485" s="63"/>
      <c r="H485" s="63"/>
      <c r="I485" s="63"/>
      <c r="J485" s="63"/>
      <c r="K485" s="63"/>
      <c r="L485" s="66" t="s">
        <v>132</v>
      </c>
      <c r="M485" s="63">
        <v>1</v>
      </c>
      <c r="N485" s="63">
        <v>0.97340293699533254</v>
      </c>
      <c r="O485" s="63">
        <v>0.94045002902255426</v>
      </c>
      <c r="P485" s="63">
        <v>0.87815981685609235</v>
      </c>
      <c r="Q485" s="63">
        <v>0.7769913735478039</v>
      </c>
      <c r="R485" s="63">
        <v>0.78534951130636943</v>
      </c>
      <c r="S485" s="63">
        <v>0.94810353121532875</v>
      </c>
      <c r="T485" s="63">
        <v>0.94728564052585873</v>
      </c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  <c r="AU485" s="63"/>
      <c r="AV485" s="63"/>
      <c r="AW485" s="63"/>
      <c r="AX485" s="63"/>
    </row>
    <row r="486" spans="1:50" x14ac:dyDescent="0.25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6" t="s">
        <v>133</v>
      </c>
      <c r="M486" s="63">
        <v>0.86819316693170834</v>
      </c>
      <c r="N486" s="63">
        <v>0.9941539728310802</v>
      </c>
      <c r="O486" s="63">
        <v>1</v>
      </c>
      <c r="P486" s="63">
        <v>0.85549632036661449</v>
      </c>
      <c r="Q486" s="63">
        <v>0.6691641033257627</v>
      </c>
      <c r="R486" s="63">
        <v>0.70319924569010772</v>
      </c>
      <c r="S486" s="63">
        <v>0.93807428950476346</v>
      </c>
      <c r="T486" s="63">
        <v>0.85092679695760087</v>
      </c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  <c r="AT486" s="63"/>
      <c r="AU486" s="63"/>
      <c r="AV486" s="63"/>
      <c r="AW486" s="63"/>
      <c r="AX486" s="63"/>
    </row>
    <row r="487" spans="1:50" x14ac:dyDescent="0.25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6" t="s">
        <v>134</v>
      </c>
      <c r="M487" s="63">
        <v>0.86185916874488411</v>
      </c>
      <c r="N487" s="63">
        <v>0.99729021544672647</v>
      </c>
      <c r="O487" s="63">
        <v>0.76214402176261054</v>
      </c>
      <c r="P487" s="63">
        <v>0.90814039760681364</v>
      </c>
      <c r="Q487" s="63">
        <v>0.62156453736488582</v>
      </c>
      <c r="R487" s="63">
        <v>0.6887598456989491</v>
      </c>
      <c r="S487" s="63">
        <v>0.94922084075094015</v>
      </c>
      <c r="T487" s="63">
        <v>0.91135538866604671</v>
      </c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  <c r="AW487" s="63"/>
      <c r="AX487" s="63"/>
    </row>
    <row r="488" spans="1:50" x14ac:dyDescent="0.25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6" t="s">
        <v>135</v>
      </c>
      <c r="M488" s="63">
        <v>0.86226569817751308</v>
      </c>
      <c r="N488" s="63">
        <v>0.94117971328004069</v>
      </c>
      <c r="O488" s="63">
        <v>0.94646197867736293</v>
      </c>
      <c r="P488" s="63">
        <v>0.92719842527107699</v>
      </c>
      <c r="Q488" s="63">
        <v>0.61706486605030841</v>
      </c>
      <c r="R488" s="63">
        <v>0.68037267356732223</v>
      </c>
      <c r="S488" s="63">
        <v>0.97215597034132784</v>
      </c>
      <c r="T488" s="63">
        <v>0.84519547016231189</v>
      </c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  <c r="AW488" s="63"/>
      <c r="AX488" s="63"/>
    </row>
    <row r="489" spans="1:50" x14ac:dyDescent="0.25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6" t="s">
        <v>136</v>
      </c>
      <c r="M489" s="63">
        <v>0.92062190383756026</v>
      </c>
      <c r="N489" s="63">
        <v>0.96908285810174344</v>
      </c>
      <c r="O489" s="63">
        <v>0.79808006840181833</v>
      </c>
      <c r="P489" s="63">
        <v>1</v>
      </c>
      <c r="Q489" s="63">
        <v>0.62477834635020835</v>
      </c>
      <c r="R489" s="63">
        <v>0.71380693795143013</v>
      </c>
      <c r="S489" s="63">
        <v>1</v>
      </c>
      <c r="T489" s="63">
        <v>0.82152277771776649</v>
      </c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  <c r="AT489" s="63"/>
      <c r="AU489" s="63"/>
      <c r="AV489" s="63"/>
      <c r="AW489" s="63"/>
      <c r="AX489" s="63"/>
    </row>
    <row r="490" spans="1:50" x14ac:dyDescent="0.25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  <c r="AT490" s="63"/>
      <c r="AU490" s="63"/>
      <c r="AV490" s="63"/>
      <c r="AW490" s="63"/>
      <c r="AX490" s="63"/>
    </row>
    <row r="491" spans="1:50" x14ac:dyDescent="0.25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  <c r="AX491" s="63"/>
    </row>
    <row r="492" spans="1:50" x14ac:dyDescent="0.25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  <c r="AT492" s="63"/>
      <c r="AU492" s="63"/>
      <c r="AV492" s="63"/>
      <c r="AW492" s="63"/>
      <c r="AX492" s="63"/>
    </row>
    <row r="493" spans="1:50" x14ac:dyDescent="0.25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  <c r="AT493" s="63"/>
      <c r="AU493" s="63"/>
      <c r="AV493" s="63"/>
      <c r="AW493" s="63"/>
      <c r="AX493" s="63"/>
    </row>
    <row r="494" spans="1:50" x14ac:dyDescent="0.25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</row>
    <row r="495" spans="1:50" x14ac:dyDescent="0.2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  <c r="AT495" s="63"/>
      <c r="AU495" s="63"/>
      <c r="AV495" s="63"/>
      <c r="AW495" s="63"/>
      <c r="AX495" s="63"/>
    </row>
    <row r="496" spans="1:50" x14ac:dyDescent="0.25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  <c r="AT496" s="63"/>
      <c r="AU496" s="63"/>
      <c r="AV496" s="63"/>
      <c r="AW496" s="63"/>
      <c r="AX496" s="63"/>
    </row>
    <row r="497" spans="1:50" x14ac:dyDescent="0.25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  <c r="AT497" s="63"/>
      <c r="AU497" s="63"/>
      <c r="AV497" s="63"/>
      <c r="AW497" s="63"/>
      <c r="AX497" s="63"/>
    </row>
    <row r="498" spans="1:50" x14ac:dyDescent="0.25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  <c r="AX498" s="63"/>
    </row>
    <row r="499" spans="1:50" x14ac:dyDescent="0.25">
      <c r="A499" s="64" t="s">
        <v>149</v>
      </c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4" t="s">
        <v>150</v>
      </c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  <c r="AX499" s="63"/>
    </row>
    <row r="500" spans="1:50" x14ac:dyDescent="0.25">
      <c r="A500" s="65"/>
      <c r="B500" s="65" t="s">
        <v>10</v>
      </c>
      <c r="C500" s="63"/>
      <c r="D500" s="65" t="s">
        <v>93</v>
      </c>
      <c r="E500" s="63"/>
      <c r="F500" s="63"/>
      <c r="G500" s="65"/>
      <c r="H500" s="65" t="s">
        <v>114</v>
      </c>
      <c r="I500" s="63"/>
      <c r="J500" s="63"/>
      <c r="K500" s="63"/>
      <c r="L500" s="66"/>
      <c r="M500" s="66" t="s">
        <v>115</v>
      </c>
      <c r="N500" s="66" t="s">
        <v>116</v>
      </c>
      <c r="O500" s="66" t="s">
        <v>117</v>
      </c>
      <c r="P500" s="66" t="s">
        <v>118</v>
      </c>
      <c r="Q500" s="66" t="s">
        <v>119</v>
      </c>
      <c r="R500" s="66" t="s">
        <v>120</v>
      </c>
      <c r="S500" s="66" t="s">
        <v>121</v>
      </c>
      <c r="T500" s="66" t="s">
        <v>122</v>
      </c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</row>
    <row r="501" spans="1:50" x14ac:dyDescent="0.25">
      <c r="A501" s="65"/>
      <c r="B501" s="65" t="s">
        <v>123</v>
      </c>
      <c r="C501" s="65" t="s">
        <v>124</v>
      </c>
      <c r="D501" s="65" t="s">
        <v>123</v>
      </c>
      <c r="E501" s="65" t="s">
        <v>124</v>
      </c>
      <c r="F501" s="63"/>
      <c r="G501" s="65" t="s">
        <v>125</v>
      </c>
      <c r="H501" s="63">
        <v>1462.8555719602371</v>
      </c>
      <c r="I501" s="63"/>
      <c r="J501" s="63"/>
      <c r="K501" s="63"/>
      <c r="L501" s="66" t="s">
        <v>125</v>
      </c>
      <c r="M501" s="63">
        <v>0.9836730522685001</v>
      </c>
      <c r="N501" s="63">
        <v>0.99610864840293156</v>
      </c>
      <c r="O501" s="63">
        <v>0.98069717211480278</v>
      </c>
      <c r="P501" s="63">
        <v>0.82261293906194277</v>
      </c>
      <c r="Q501" s="63">
        <v>0.558210744929032</v>
      </c>
      <c r="R501" s="63">
        <v>0.63016541358695799</v>
      </c>
      <c r="S501" s="63">
        <v>0.98054744620209855</v>
      </c>
      <c r="T501" s="63">
        <v>0.67208140699778174</v>
      </c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  <c r="AW501" s="63"/>
      <c r="AX501" s="63"/>
    </row>
    <row r="502" spans="1:50" x14ac:dyDescent="0.25">
      <c r="A502" s="65" t="s">
        <v>125</v>
      </c>
      <c r="B502" s="63">
        <v>14.46335678496161</v>
      </c>
      <c r="C502" s="63">
        <v>17.708241807865878</v>
      </c>
      <c r="D502" s="63">
        <v>10.55013591187957</v>
      </c>
      <c r="E502" s="63">
        <v>2.0184243601278031</v>
      </c>
      <c r="F502" s="63"/>
      <c r="G502" s="65" t="s">
        <v>126</v>
      </c>
      <c r="H502" s="63">
        <v>328.97825009562052</v>
      </c>
      <c r="I502" s="63"/>
      <c r="J502" s="63"/>
      <c r="K502" s="63"/>
      <c r="L502" s="66" t="s">
        <v>126</v>
      </c>
      <c r="M502" s="63">
        <v>0.93713037403727628</v>
      </c>
      <c r="N502" s="63">
        <v>0.99148720178783878</v>
      </c>
      <c r="O502" s="63">
        <v>0.91921504704593859</v>
      </c>
      <c r="P502" s="63">
        <v>0.88382752998019587</v>
      </c>
      <c r="Q502" s="63">
        <v>0.54550814198523223</v>
      </c>
      <c r="R502" s="63">
        <v>0.61579942148414823</v>
      </c>
      <c r="S502" s="63">
        <v>0.97567216535081625</v>
      </c>
      <c r="T502" s="63">
        <v>0.61527738170346435</v>
      </c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  <c r="AT502" s="63"/>
      <c r="AU502" s="63"/>
      <c r="AV502" s="63"/>
      <c r="AW502" s="63"/>
      <c r="AX502" s="63"/>
    </row>
    <row r="503" spans="1:50" x14ac:dyDescent="0.25">
      <c r="A503" s="65" t="s">
        <v>126</v>
      </c>
      <c r="B503" s="63">
        <v>5.8793011716383896</v>
      </c>
      <c r="C503" s="63">
        <v>0.12583433967463131</v>
      </c>
      <c r="D503" s="63">
        <v>9.8625138062168958</v>
      </c>
      <c r="E503" s="63">
        <v>1.857981075535414</v>
      </c>
      <c r="F503" s="63"/>
      <c r="G503" s="65" t="s">
        <v>127</v>
      </c>
      <c r="H503" s="63">
        <v>256.40252718647008</v>
      </c>
      <c r="I503" s="63"/>
      <c r="J503" s="63"/>
      <c r="K503" s="63"/>
      <c r="L503" s="66" t="s">
        <v>127</v>
      </c>
      <c r="M503" s="63">
        <v>0.94874058705446906</v>
      </c>
      <c r="N503" s="63">
        <v>1</v>
      </c>
      <c r="O503" s="63">
        <v>0.89957784817668152</v>
      </c>
      <c r="P503" s="63">
        <v>0.84869797834350691</v>
      </c>
      <c r="Q503" s="63">
        <v>0.66454839029281976</v>
      </c>
      <c r="R503" s="63">
        <v>0.82900891491639905</v>
      </c>
      <c r="S503" s="63">
        <v>0.98226777938476106</v>
      </c>
      <c r="T503" s="63">
        <v>0.80577318506643358</v>
      </c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  <c r="AT503" s="63"/>
      <c r="AU503" s="63"/>
      <c r="AV503" s="63"/>
      <c r="AW503" s="63"/>
      <c r="AX503" s="63"/>
    </row>
    <row r="504" spans="1:50" x14ac:dyDescent="0.25">
      <c r="A504" s="65" t="s">
        <v>127</v>
      </c>
      <c r="B504" s="63">
        <v>6.4913002513207418</v>
      </c>
      <c r="C504" s="63">
        <v>-0.34626006192167369</v>
      </c>
      <c r="D504" s="63">
        <v>4.2354492296729571</v>
      </c>
      <c r="E504" s="63">
        <v>3.8257570562703829</v>
      </c>
      <c r="F504" s="63"/>
      <c r="G504" s="65" t="s">
        <v>128</v>
      </c>
      <c r="H504" s="63">
        <v>248.10240431514211</v>
      </c>
      <c r="I504" s="63"/>
      <c r="J504" s="63"/>
      <c r="K504" s="63"/>
      <c r="L504" s="66" t="s">
        <v>128</v>
      </c>
      <c r="M504" s="63">
        <v>0.89723250923509201</v>
      </c>
      <c r="N504" s="63">
        <v>0.94877708548609108</v>
      </c>
      <c r="O504" s="63">
        <v>0.85424850175229461</v>
      </c>
      <c r="P504" s="63">
        <v>0.72327452198080644</v>
      </c>
      <c r="Q504" s="63">
        <v>0.53761582370136374</v>
      </c>
      <c r="R504" s="63">
        <v>0.72074635927800801</v>
      </c>
      <c r="S504" s="63">
        <v>0.98886665823697839</v>
      </c>
      <c r="T504" s="63">
        <v>0.72593497836495879</v>
      </c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  <c r="AX504" s="63"/>
    </row>
    <row r="505" spans="1:50" x14ac:dyDescent="0.25">
      <c r="A505" s="65" t="s">
        <v>128</v>
      </c>
      <c r="B505" s="63">
        <v>8.1089785969452279</v>
      </c>
      <c r="C505" s="63">
        <v>-4.5158954860911864</v>
      </c>
      <c r="D505" s="63">
        <v>7.7481713493840578</v>
      </c>
      <c r="E505" s="63">
        <v>3.0870298951796689</v>
      </c>
      <c r="F505" s="63"/>
      <c r="G505" s="65" t="s">
        <v>129</v>
      </c>
      <c r="H505" s="63">
        <v>513.33212887383115</v>
      </c>
      <c r="I505" s="63"/>
      <c r="J505" s="63"/>
      <c r="K505" s="63"/>
      <c r="L505" s="66" t="s">
        <v>129</v>
      </c>
      <c r="M505" s="63">
        <v>0.94116977649645728</v>
      </c>
      <c r="N505" s="63">
        <v>0.91865295100064226</v>
      </c>
      <c r="O505" s="63">
        <v>0.87255104463260202</v>
      </c>
      <c r="P505" s="63">
        <v>0.77367459266862626</v>
      </c>
      <c r="Q505" s="63">
        <v>0.55176850711844694</v>
      </c>
      <c r="R505" s="63">
        <v>0.73336809618624343</v>
      </c>
      <c r="S505" s="63">
        <v>0.98980649226046158</v>
      </c>
      <c r="T505" s="63">
        <v>0.76633531157158374</v>
      </c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  <c r="AT505" s="63"/>
      <c r="AU505" s="63"/>
      <c r="AV505" s="63"/>
      <c r="AW505" s="63"/>
      <c r="AX505" s="63"/>
    </row>
    <row r="506" spans="1:50" x14ac:dyDescent="0.25">
      <c r="A506" s="65" t="s">
        <v>129</v>
      </c>
      <c r="B506" s="63">
        <v>6.445383913164199</v>
      </c>
      <c r="C506" s="63">
        <v>1.2839066228795339</v>
      </c>
      <c r="D506" s="63">
        <v>11.55289643790166</v>
      </c>
      <c r="E506" s="63">
        <v>-0.68346433154432595</v>
      </c>
      <c r="F506" s="63"/>
      <c r="G506" s="65" t="s">
        <v>130</v>
      </c>
      <c r="H506" s="63">
        <v>322.01028780208202</v>
      </c>
      <c r="I506" s="63"/>
      <c r="J506" s="63"/>
      <c r="K506" s="63"/>
      <c r="L506" s="66" t="s">
        <v>130</v>
      </c>
      <c r="M506" s="63">
        <v>0.9976931472628896</v>
      </c>
      <c r="N506" s="63">
        <v>0.95141886983945678</v>
      </c>
      <c r="O506" s="63">
        <v>1</v>
      </c>
      <c r="P506" s="63">
        <v>0.80704284096017898</v>
      </c>
      <c r="Q506" s="63">
        <v>0.62112844412111057</v>
      </c>
      <c r="R506" s="63">
        <v>0.90014756680583241</v>
      </c>
      <c r="S506" s="63">
        <v>0.98614878624785141</v>
      </c>
      <c r="T506" s="63">
        <v>1</v>
      </c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  <c r="AT506" s="63"/>
      <c r="AU506" s="63"/>
      <c r="AV506" s="63"/>
      <c r="AW506" s="63"/>
      <c r="AX506" s="63"/>
    </row>
    <row r="507" spans="1:50" x14ac:dyDescent="0.25">
      <c r="A507" s="65" t="s">
        <v>130</v>
      </c>
      <c r="B507" s="63">
        <v>4.2762102037032372</v>
      </c>
      <c r="C507" s="63">
        <v>-5.0696339338067213</v>
      </c>
      <c r="D507" s="63">
        <v>7.1503569159626581</v>
      </c>
      <c r="E507" s="63">
        <v>4.8785203120454783</v>
      </c>
      <c r="F507" s="63"/>
      <c r="G507" s="65" t="s">
        <v>131</v>
      </c>
      <c r="H507" s="63">
        <v>211.27650985965181</v>
      </c>
      <c r="I507" s="63"/>
      <c r="J507" s="63"/>
      <c r="K507" s="63"/>
      <c r="L507" s="66" t="s">
        <v>131</v>
      </c>
      <c r="M507" s="63">
        <v>0.934248828123037</v>
      </c>
      <c r="N507" s="63">
        <v>0.9438524188619225</v>
      </c>
      <c r="O507" s="63">
        <v>0.882081128158271</v>
      </c>
      <c r="P507" s="63">
        <v>0.71302424492921279</v>
      </c>
      <c r="Q507" s="63">
        <v>0.52904195152541411</v>
      </c>
      <c r="R507" s="63">
        <v>0.77417809501162305</v>
      </c>
      <c r="S507" s="63">
        <v>1</v>
      </c>
      <c r="T507" s="63">
        <v>0.87164570590607426</v>
      </c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  <c r="AT507" s="63"/>
      <c r="AU507" s="63"/>
      <c r="AV507" s="63"/>
      <c r="AW507" s="63"/>
      <c r="AX507" s="63"/>
    </row>
    <row r="508" spans="1:50" x14ac:dyDescent="0.25">
      <c r="A508" s="65" t="s">
        <v>131</v>
      </c>
      <c r="B508" s="63">
        <v>9.1431451127590222</v>
      </c>
      <c r="C508" s="63">
        <v>1.3548200036026441</v>
      </c>
      <c r="D508" s="63">
        <v>6.9000250510337642</v>
      </c>
      <c r="E508" s="63">
        <v>-0.51766651904809879</v>
      </c>
      <c r="F508" s="63"/>
      <c r="G508" s="65" t="s">
        <v>132</v>
      </c>
      <c r="H508" s="63">
        <v>238.78840618426301</v>
      </c>
      <c r="I508" s="63"/>
      <c r="J508" s="63"/>
      <c r="K508" s="63"/>
      <c r="L508" s="66" t="s">
        <v>132</v>
      </c>
      <c r="M508" s="63">
        <v>0.88700160039192721</v>
      </c>
      <c r="N508" s="63">
        <v>0.954424494545286</v>
      </c>
      <c r="O508" s="63">
        <v>0.92615358365260114</v>
      </c>
      <c r="P508" s="63">
        <v>0.70277420589076922</v>
      </c>
      <c r="Q508" s="63">
        <v>0.52283266887772417</v>
      </c>
      <c r="R508" s="63">
        <v>0.76050092706368977</v>
      </c>
      <c r="S508" s="63">
        <v>0.99045121301140449</v>
      </c>
      <c r="T508" s="63">
        <v>0.77071185530003927</v>
      </c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  <c r="AT508" s="63"/>
      <c r="AU508" s="63"/>
      <c r="AV508" s="63"/>
      <c r="AW508" s="63"/>
      <c r="AX508" s="63"/>
    </row>
    <row r="509" spans="1:50" x14ac:dyDescent="0.25">
      <c r="A509" s="65" t="s">
        <v>132</v>
      </c>
      <c r="B509" s="63">
        <v>5.9067337643059119</v>
      </c>
      <c r="C509" s="63">
        <v>2.633364022063073</v>
      </c>
      <c r="D509" s="63">
        <v>7.0796825333370368</v>
      </c>
      <c r="E509" s="63">
        <v>-3.267929973967616</v>
      </c>
      <c r="F509" s="63"/>
      <c r="G509" s="65" t="s">
        <v>133</v>
      </c>
      <c r="H509" s="63">
        <v>269.4882868545543</v>
      </c>
      <c r="I509" s="63"/>
      <c r="J509" s="63"/>
      <c r="K509" s="63"/>
      <c r="L509" s="66" t="s">
        <v>133</v>
      </c>
      <c r="M509" s="63">
        <v>0.93156017317271178</v>
      </c>
      <c r="N509" s="63">
        <v>0.8916527322099389</v>
      </c>
      <c r="O509" s="63">
        <v>0.79905186680603091</v>
      </c>
      <c r="P509" s="63">
        <v>0.7410061090809027</v>
      </c>
      <c r="Q509" s="63">
        <v>0.62310998687339136</v>
      </c>
      <c r="R509" s="63">
        <v>0.91142505374200866</v>
      </c>
      <c r="S509" s="63">
        <v>0.97984657026386845</v>
      </c>
      <c r="T509" s="63">
        <v>0.84869292200350932</v>
      </c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  <c r="AW509" s="63"/>
      <c r="AX509" s="63"/>
    </row>
    <row r="510" spans="1:50" x14ac:dyDescent="0.25">
      <c r="A510" s="65" t="s">
        <v>133</v>
      </c>
      <c r="B510" s="63">
        <v>4.6934835438150673</v>
      </c>
      <c r="C510" s="63">
        <v>0.16508306069516479</v>
      </c>
      <c r="D510" s="63">
        <v>7.6249208616434254</v>
      </c>
      <c r="E510" s="63">
        <v>-1.994518172062155</v>
      </c>
      <c r="F510" s="63"/>
      <c r="G510" s="65" t="s">
        <v>134</v>
      </c>
      <c r="H510" s="63">
        <v>237.75112404043051</v>
      </c>
      <c r="I510" s="63"/>
      <c r="J510" s="63"/>
      <c r="K510" s="63"/>
      <c r="L510" s="66" t="s">
        <v>134</v>
      </c>
      <c r="M510" s="63">
        <v>0.90936128302904518</v>
      </c>
      <c r="N510" s="63">
        <v>0.94874016188777388</v>
      </c>
      <c r="O510" s="63">
        <v>0.94762115305545991</v>
      </c>
      <c r="P510" s="63">
        <v>0.741227233288695</v>
      </c>
      <c r="Q510" s="63">
        <v>1</v>
      </c>
      <c r="R510" s="63">
        <v>0.97790527558452212</v>
      </c>
      <c r="S510" s="63">
        <v>0.99331204842368803</v>
      </c>
      <c r="T510" s="63">
        <v>0.77549141210831229</v>
      </c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  <c r="AX510" s="63"/>
    </row>
    <row r="511" spans="1:50" x14ac:dyDescent="0.25">
      <c r="A511" s="65" t="s">
        <v>134</v>
      </c>
      <c r="B511" s="63">
        <v>5.7209569710986461</v>
      </c>
      <c r="C511" s="63">
        <v>5.9560458639840643</v>
      </c>
      <c r="D511" s="63">
        <v>7.5516300325810244</v>
      </c>
      <c r="E511" s="63">
        <v>-9.8289449704766412</v>
      </c>
      <c r="F511" s="63"/>
      <c r="G511" s="65" t="s">
        <v>135</v>
      </c>
      <c r="H511" s="63">
        <v>272.37354639231739</v>
      </c>
      <c r="I511" s="63"/>
      <c r="J511" s="63"/>
      <c r="K511" s="63"/>
      <c r="L511" s="66" t="s">
        <v>135</v>
      </c>
      <c r="M511" s="63">
        <v>0.89151461727873982</v>
      </c>
      <c r="N511" s="63">
        <v>0.95375050199308065</v>
      </c>
      <c r="O511" s="63">
        <v>0.92896465359931324</v>
      </c>
      <c r="P511" s="63">
        <v>0.88461836513083203</v>
      </c>
      <c r="Q511" s="63">
        <v>0.63558114404038579</v>
      </c>
      <c r="R511" s="63">
        <v>0.9777252000700154</v>
      </c>
      <c r="S511" s="63">
        <v>0.98349029894395401</v>
      </c>
      <c r="T511" s="63">
        <v>0.88094563284091232</v>
      </c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  <c r="AX511" s="63"/>
    </row>
    <row r="512" spans="1:50" x14ac:dyDescent="0.25">
      <c r="A512" s="65" t="s">
        <v>135</v>
      </c>
      <c r="B512" s="63">
        <v>5.5965433621874432</v>
      </c>
      <c r="C512" s="63">
        <v>-1.056169014249223</v>
      </c>
      <c r="D512" s="63">
        <v>6.406550446847878</v>
      </c>
      <c r="E512" s="63">
        <v>4.0513910994391571</v>
      </c>
      <c r="F512" s="63"/>
      <c r="G512" s="65" t="s">
        <v>136</v>
      </c>
      <c r="H512" s="63">
        <v>121.4657401613228</v>
      </c>
      <c r="I512" s="63"/>
      <c r="J512" s="63"/>
      <c r="K512" s="63"/>
      <c r="L512" s="66" t="s">
        <v>136</v>
      </c>
      <c r="M512" s="63">
        <v>1</v>
      </c>
      <c r="N512" s="63">
        <v>0.98473092581670363</v>
      </c>
      <c r="O512" s="63">
        <v>0.89754508739751127</v>
      </c>
      <c r="P512" s="63">
        <v>0.99999999999999989</v>
      </c>
      <c r="Q512" s="63">
        <v>0.63258279311215482</v>
      </c>
      <c r="R512" s="63">
        <v>1</v>
      </c>
      <c r="S512" s="63">
        <v>0.99273685973614267</v>
      </c>
      <c r="T512" s="63">
        <v>0.71885415143618858</v>
      </c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</row>
    <row r="513" spans="1:50" x14ac:dyDescent="0.25">
      <c r="A513" s="65" t="s">
        <v>136</v>
      </c>
      <c r="B513" s="63">
        <v>5.5954679077947409</v>
      </c>
      <c r="C513" s="63">
        <v>-7.579035099499662</v>
      </c>
      <c r="D513" s="63">
        <v>6.0258968153503094</v>
      </c>
      <c r="E513" s="63">
        <v>8.3527402074470611</v>
      </c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  <c r="AT513" s="63"/>
      <c r="AU513" s="63"/>
      <c r="AV513" s="63"/>
      <c r="AW513" s="63"/>
      <c r="AX513" s="63"/>
    </row>
    <row r="514" spans="1:50" x14ac:dyDescent="0.25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  <c r="AW514" s="63"/>
      <c r="AX514" s="63"/>
    </row>
    <row r="515" spans="1:50" x14ac:dyDescent="0.2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  <c r="AX515" s="63"/>
    </row>
    <row r="516" spans="1:50" x14ac:dyDescent="0.25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  <c r="AT516" s="63"/>
      <c r="AU516" s="63"/>
      <c r="AV516" s="63"/>
      <c r="AW516" s="63"/>
      <c r="AX516" s="63"/>
    </row>
    <row r="517" spans="1:50" x14ac:dyDescent="0.25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  <c r="AT517" s="63"/>
      <c r="AU517" s="63"/>
      <c r="AV517" s="63"/>
      <c r="AW517" s="63"/>
      <c r="AX517" s="63"/>
    </row>
    <row r="518" spans="1:50" x14ac:dyDescent="0.25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  <c r="AT518" s="63"/>
      <c r="AU518" s="63"/>
      <c r="AV518" s="63"/>
      <c r="AW518" s="63"/>
      <c r="AX518" s="63"/>
    </row>
    <row r="519" spans="1:50" x14ac:dyDescent="0.25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  <c r="AW519" s="63"/>
      <c r="AX519" s="63"/>
    </row>
    <row r="520" spans="1:50" x14ac:dyDescent="0.25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  <c r="AW520" s="63"/>
      <c r="AX520" s="63"/>
    </row>
    <row r="521" spans="1:50" x14ac:dyDescent="0.25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  <c r="AW521" s="63"/>
      <c r="AX521" s="63"/>
    </row>
    <row r="522" spans="1:50" x14ac:dyDescent="0.25">
      <c r="A522" s="64" t="s">
        <v>151</v>
      </c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4" t="s">
        <v>152</v>
      </c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  <c r="AT522" s="63"/>
      <c r="AU522" s="63"/>
      <c r="AV522" s="63"/>
      <c r="AW522" s="63"/>
      <c r="AX522" s="63"/>
    </row>
    <row r="523" spans="1:50" x14ac:dyDescent="0.25">
      <c r="A523" s="65"/>
      <c r="B523" s="65" t="s">
        <v>10</v>
      </c>
      <c r="C523" s="63"/>
      <c r="D523" s="65" t="s">
        <v>93</v>
      </c>
      <c r="E523" s="63"/>
      <c r="F523" s="63"/>
      <c r="G523" s="65"/>
      <c r="H523" s="65" t="s">
        <v>114</v>
      </c>
      <c r="I523" s="63"/>
      <c r="J523" s="63"/>
      <c r="K523" s="63"/>
      <c r="L523" s="66"/>
      <c r="M523" s="66" t="s">
        <v>115</v>
      </c>
      <c r="N523" s="66" t="s">
        <v>116</v>
      </c>
      <c r="O523" s="66" t="s">
        <v>117</v>
      </c>
      <c r="P523" s="66" t="s">
        <v>118</v>
      </c>
      <c r="Q523" s="66" t="s">
        <v>119</v>
      </c>
      <c r="R523" s="66" t="s">
        <v>120</v>
      </c>
      <c r="S523" s="66" t="s">
        <v>121</v>
      </c>
      <c r="T523" s="66" t="s">
        <v>122</v>
      </c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  <c r="AX523" s="63"/>
    </row>
    <row r="524" spans="1:50" x14ac:dyDescent="0.25">
      <c r="A524" s="65"/>
      <c r="B524" s="65" t="s">
        <v>123</v>
      </c>
      <c r="C524" s="65" t="s">
        <v>124</v>
      </c>
      <c r="D524" s="65" t="s">
        <v>123</v>
      </c>
      <c r="E524" s="65" t="s">
        <v>124</v>
      </c>
      <c r="F524" s="63"/>
      <c r="G524" s="65" t="s">
        <v>125</v>
      </c>
      <c r="H524" s="63">
        <v>16.1337850262153</v>
      </c>
      <c r="I524" s="63"/>
      <c r="J524" s="63"/>
      <c r="K524" s="63"/>
      <c r="L524" s="66" t="s">
        <v>125</v>
      </c>
      <c r="M524" s="63">
        <v>1</v>
      </c>
      <c r="N524" s="63">
        <v>1</v>
      </c>
      <c r="O524" s="63">
        <v>0.69005215809601073</v>
      </c>
      <c r="P524" s="63">
        <v>0.701987454350678</v>
      </c>
      <c r="Q524" s="63">
        <v>1</v>
      </c>
      <c r="R524" s="63">
        <v>1</v>
      </c>
      <c r="S524" s="63">
        <v>0.91783098762047521</v>
      </c>
      <c r="T524" s="63">
        <v>1</v>
      </c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  <c r="AW524" s="63"/>
      <c r="AX524" s="63"/>
    </row>
    <row r="525" spans="1:50" x14ac:dyDescent="0.25">
      <c r="A525" s="65" t="s">
        <v>125</v>
      </c>
      <c r="B525" s="63">
        <v>0.74843518291436317</v>
      </c>
      <c r="C525" s="63">
        <v>0.41452160050065212</v>
      </c>
      <c r="D525" s="63">
        <v>1.983814399005434</v>
      </c>
      <c r="E525" s="63">
        <v>-1.501250231159001</v>
      </c>
      <c r="F525" s="63"/>
      <c r="G525" s="65" t="s">
        <v>126</v>
      </c>
      <c r="H525" s="63">
        <v>14.70337103501247</v>
      </c>
      <c r="I525" s="63"/>
      <c r="J525" s="63"/>
      <c r="K525" s="63"/>
      <c r="L525" s="66" t="s">
        <v>126</v>
      </c>
      <c r="M525" s="63">
        <v>0.96606633855124724</v>
      </c>
      <c r="N525" s="63">
        <v>0.9063138515089515</v>
      </c>
      <c r="O525" s="63">
        <v>0.86340766953512416</v>
      </c>
      <c r="P525" s="63">
        <v>0.74876569374639224</v>
      </c>
      <c r="Q525" s="63">
        <v>0.4267950983252124</v>
      </c>
      <c r="R525" s="63">
        <v>0.23818528912133849</v>
      </c>
      <c r="S525" s="63">
        <v>0.96085451430750912</v>
      </c>
      <c r="T525" s="63">
        <v>0.44293184201439229</v>
      </c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  <c r="AT525" s="63"/>
      <c r="AU525" s="63"/>
      <c r="AV525" s="63"/>
      <c r="AW525" s="63"/>
      <c r="AX525" s="63"/>
    </row>
    <row r="526" spans="1:50" x14ac:dyDescent="0.25">
      <c r="A526" s="65" t="s">
        <v>126</v>
      </c>
      <c r="B526" s="63">
        <v>0.73301495728388999</v>
      </c>
      <c r="C526" s="63">
        <v>-0.29371961389921669</v>
      </c>
      <c r="D526" s="63">
        <v>1.3440333860379341</v>
      </c>
      <c r="E526" s="63">
        <v>-0.1242799493222663</v>
      </c>
      <c r="F526" s="63"/>
      <c r="G526" s="65" t="s">
        <v>127</v>
      </c>
      <c r="H526" s="63">
        <v>26.867020035986648</v>
      </c>
      <c r="I526" s="63"/>
      <c r="J526" s="63"/>
      <c r="K526" s="63"/>
      <c r="L526" s="66" t="s">
        <v>127</v>
      </c>
      <c r="M526" s="63">
        <v>0.74700733738804914</v>
      </c>
      <c r="N526" s="63">
        <v>0.79125838997392961</v>
      </c>
      <c r="O526" s="63">
        <v>0.78603863401367546</v>
      </c>
      <c r="P526" s="63">
        <v>0.71586847512276541</v>
      </c>
      <c r="Q526" s="63">
        <v>0.30693668824719661</v>
      </c>
      <c r="R526" s="63">
        <v>0.22585194353046761</v>
      </c>
      <c r="S526" s="63">
        <v>0.97080322176495426</v>
      </c>
      <c r="T526" s="63">
        <v>0.26797455925479108</v>
      </c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  <c r="AW526" s="63"/>
      <c r="AX526" s="63"/>
    </row>
    <row r="527" spans="1:50" x14ac:dyDescent="0.25">
      <c r="A527" s="65" t="s">
        <v>127</v>
      </c>
      <c r="B527" s="63">
        <v>1.9344333939516969</v>
      </c>
      <c r="C527" s="63">
        <v>2.1059065857334081</v>
      </c>
      <c r="D527" s="63">
        <v>2.148211301680337</v>
      </c>
      <c r="E527" s="63">
        <v>-0.78680620165508008</v>
      </c>
      <c r="F527" s="63"/>
      <c r="G527" s="65" t="s">
        <v>128</v>
      </c>
      <c r="H527" s="63">
        <v>38.121186913790893</v>
      </c>
      <c r="I527" s="63"/>
      <c r="J527" s="63"/>
      <c r="K527" s="63"/>
      <c r="L527" s="66" t="s">
        <v>128</v>
      </c>
      <c r="M527" s="63">
        <v>0.69765140159061345</v>
      </c>
      <c r="N527" s="63">
        <v>0.73062936061292749</v>
      </c>
      <c r="O527" s="63">
        <v>0.68447556871697934</v>
      </c>
      <c r="P527" s="63">
        <v>0.68663040646923323</v>
      </c>
      <c r="Q527" s="63">
        <v>0.27408754451014689</v>
      </c>
      <c r="R527" s="63">
        <v>0.22935953527847441</v>
      </c>
      <c r="S527" s="63">
        <v>0.98795384335953451</v>
      </c>
      <c r="T527" s="63">
        <v>0.25506012983023052</v>
      </c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  <c r="AT527" s="63"/>
      <c r="AU527" s="63"/>
      <c r="AV527" s="63"/>
      <c r="AW527" s="63"/>
      <c r="AX527" s="63"/>
    </row>
    <row r="528" spans="1:50" x14ac:dyDescent="0.25">
      <c r="A528" s="65" t="s">
        <v>128</v>
      </c>
      <c r="B528" s="63">
        <v>1.612624245156179</v>
      </c>
      <c r="C528" s="63">
        <v>-0.16972142353217021</v>
      </c>
      <c r="D528" s="63">
        <v>1.3824358613700261</v>
      </c>
      <c r="E528" s="63">
        <v>2.408847279763016</v>
      </c>
      <c r="F528" s="63"/>
      <c r="G528" s="65" t="s">
        <v>129</v>
      </c>
      <c r="H528" s="63">
        <v>53.817627286741129</v>
      </c>
      <c r="I528" s="63"/>
      <c r="J528" s="63"/>
      <c r="K528" s="63"/>
      <c r="L528" s="66" t="s">
        <v>129</v>
      </c>
      <c r="M528" s="63">
        <v>0.85652051866080725</v>
      </c>
      <c r="N528" s="63">
        <v>0.76326050748073948</v>
      </c>
      <c r="O528" s="63">
        <v>1</v>
      </c>
      <c r="P528" s="63">
        <v>1</v>
      </c>
      <c r="Q528" s="63">
        <v>0.58498918458821358</v>
      </c>
      <c r="R528" s="63">
        <v>0.2484287391778868</v>
      </c>
      <c r="S528" s="63">
        <v>0.97475330572927965</v>
      </c>
      <c r="T528" s="63">
        <v>0.55246492258300983</v>
      </c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  <c r="AT528" s="63"/>
      <c r="AU528" s="63"/>
      <c r="AV528" s="63"/>
      <c r="AW528" s="63"/>
      <c r="AX528" s="63"/>
    </row>
    <row r="529" spans="1:50" x14ac:dyDescent="0.25">
      <c r="A529" s="65" t="s">
        <v>129</v>
      </c>
      <c r="B529" s="63">
        <v>0.86809345700060603</v>
      </c>
      <c r="C529" s="63">
        <v>3.6350849160174219E-3</v>
      </c>
      <c r="D529" s="63">
        <v>5.3698677068199157</v>
      </c>
      <c r="E529" s="63">
        <v>-3.3583469130057142</v>
      </c>
      <c r="F529" s="63"/>
      <c r="G529" s="65" t="s">
        <v>130</v>
      </c>
      <c r="H529" s="63">
        <v>19.275607298296439</v>
      </c>
      <c r="I529" s="63"/>
      <c r="J529" s="63"/>
      <c r="K529" s="63"/>
      <c r="L529" s="66" t="s">
        <v>130</v>
      </c>
      <c r="M529" s="63">
        <v>0.71289621188546548</v>
      </c>
      <c r="N529" s="63">
        <v>0.72303213127879806</v>
      </c>
      <c r="O529" s="63">
        <v>0.64892175787795348</v>
      </c>
      <c r="P529" s="63">
        <v>0.75204748255836229</v>
      </c>
      <c r="Q529" s="63">
        <v>0.55155742393300522</v>
      </c>
      <c r="R529" s="63">
        <v>0.22240466766894179</v>
      </c>
      <c r="S529" s="63">
        <v>0.9509837242953546</v>
      </c>
      <c r="T529" s="63">
        <v>0.3584998456594598</v>
      </c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  <c r="AW529" s="63"/>
      <c r="AX529" s="63"/>
    </row>
    <row r="530" spans="1:50" x14ac:dyDescent="0.25">
      <c r="A530" s="65" t="s">
        <v>130</v>
      </c>
      <c r="B530" s="63">
        <v>0.96654662594307339</v>
      </c>
      <c r="C530" s="63">
        <v>-0.73895936102790782</v>
      </c>
      <c r="D530" s="63">
        <v>1.931110429839483</v>
      </c>
      <c r="E530" s="63">
        <v>1.1353453610446289</v>
      </c>
      <c r="F530" s="63"/>
      <c r="G530" s="65" t="s">
        <v>131</v>
      </c>
      <c r="H530" s="63">
        <v>22.232149764666779</v>
      </c>
      <c r="I530" s="63"/>
      <c r="J530" s="63"/>
      <c r="K530" s="63"/>
      <c r="L530" s="66" t="s">
        <v>131</v>
      </c>
      <c r="M530" s="63">
        <v>0.71652514392991873</v>
      </c>
      <c r="N530" s="63">
        <v>0.69481334733351485</v>
      </c>
      <c r="O530" s="63">
        <v>0.63946691026453595</v>
      </c>
      <c r="P530" s="63">
        <v>0.63239755612180915</v>
      </c>
      <c r="Q530" s="63">
        <v>0.40073774778322663</v>
      </c>
      <c r="R530" s="63">
        <v>0.23248698399461651</v>
      </c>
      <c r="S530" s="63">
        <v>0.95000145099546573</v>
      </c>
      <c r="T530" s="63">
        <v>0.30918450184062701</v>
      </c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  <c r="AT530" s="63"/>
      <c r="AU530" s="63"/>
      <c r="AV530" s="63"/>
      <c r="AW530" s="63"/>
      <c r="AX530" s="63"/>
    </row>
    <row r="531" spans="1:50" x14ac:dyDescent="0.25">
      <c r="A531" s="65" t="s">
        <v>131</v>
      </c>
      <c r="B531" s="63">
        <v>1.8815633098430411</v>
      </c>
      <c r="C531" s="63">
        <v>-1.1577670615580129</v>
      </c>
      <c r="D531" s="63">
        <v>2.6265300309215678</v>
      </c>
      <c r="E531" s="63">
        <v>1.1073861379431451</v>
      </c>
      <c r="F531" s="63"/>
      <c r="G531" s="65" t="s">
        <v>132</v>
      </c>
      <c r="H531" s="63">
        <v>12.299492108157059</v>
      </c>
      <c r="I531" s="63"/>
      <c r="J531" s="63"/>
      <c r="K531" s="63"/>
      <c r="L531" s="66" t="s">
        <v>132</v>
      </c>
      <c r="M531" s="63">
        <v>0.78317873717597031</v>
      </c>
      <c r="N531" s="63">
        <v>0.7375310522570756</v>
      </c>
      <c r="O531" s="63">
        <v>0.65768608586281807</v>
      </c>
      <c r="P531" s="63">
        <v>0.74238105848257163</v>
      </c>
      <c r="Q531" s="63">
        <v>0.32317513243906931</v>
      </c>
      <c r="R531" s="63">
        <v>0.22016958741374251</v>
      </c>
      <c r="S531" s="63">
        <v>0.98255532760500186</v>
      </c>
      <c r="T531" s="63">
        <v>0.2733651799300994</v>
      </c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  <c r="AT531" s="63"/>
      <c r="AU531" s="63"/>
      <c r="AV531" s="63"/>
      <c r="AW531" s="63"/>
      <c r="AX531" s="63"/>
    </row>
    <row r="532" spans="1:50" x14ac:dyDescent="0.25">
      <c r="A532" s="65" t="s">
        <v>132</v>
      </c>
      <c r="B532" s="63">
        <v>0.72747607956846461</v>
      </c>
      <c r="C532" s="63">
        <v>0.69057987234016649</v>
      </c>
      <c r="D532" s="63">
        <v>1.099961461428612</v>
      </c>
      <c r="E532" s="63">
        <v>-1.323439179374954</v>
      </c>
      <c r="F532" s="63"/>
      <c r="G532" s="65" t="s">
        <v>133</v>
      </c>
      <c r="H532" s="63">
        <v>14.92434146378846</v>
      </c>
      <c r="I532" s="63"/>
      <c r="J532" s="63"/>
      <c r="K532" s="63"/>
      <c r="L532" s="66" t="s">
        <v>133</v>
      </c>
      <c r="M532" s="63">
        <v>0.74979109987813453</v>
      </c>
      <c r="N532" s="63">
        <v>0.72276556253202451</v>
      </c>
      <c r="O532" s="63">
        <v>0.65603399625531922</v>
      </c>
      <c r="P532" s="63">
        <v>0.70207179552408361</v>
      </c>
      <c r="Q532" s="63">
        <v>0.31671431571243619</v>
      </c>
      <c r="R532" s="63">
        <v>0.22867763904749411</v>
      </c>
      <c r="S532" s="63">
        <v>0.96858057165538824</v>
      </c>
      <c r="T532" s="63">
        <v>0.24239691732437341</v>
      </c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  <c r="AW532" s="63"/>
      <c r="AX532" s="63"/>
    </row>
    <row r="533" spans="1:50" x14ac:dyDescent="0.25">
      <c r="A533" s="65" t="s">
        <v>133</v>
      </c>
      <c r="B533" s="63">
        <v>0.9715920334327186</v>
      </c>
      <c r="C533" s="63">
        <v>1.6166686559568351</v>
      </c>
      <c r="D533" s="63">
        <v>0.7255180686754984</v>
      </c>
      <c r="E533" s="63">
        <v>-1.1904849007248901</v>
      </c>
      <c r="F533" s="63"/>
      <c r="G533" s="65" t="s">
        <v>134</v>
      </c>
      <c r="H533" s="63">
        <v>38.087553810722781</v>
      </c>
      <c r="I533" s="63"/>
      <c r="J533" s="63"/>
      <c r="K533" s="63"/>
      <c r="L533" s="66" t="s">
        <v>134</v>
      </c>
      <c r="M533" s="63">
        <v>0.77249709051173099</v>
      </c>
      <c r="N533" s="63">
        <v>0.74355362113683698</v>
      </c>
      <c r="O533" s="63">
        <v>0.57622495633781667</v>
      </c>
      <c r="P533" s="63">
        <v>0.5723079050194857</v>
      </c>
      <c r="Q533" s="63">
        <v>0.28742266081037537</v>
      </c>
      <c r="R533" s="63">
        <v>0.2272897200754736</v>
      </c>
      <c r="S533" s="63">
        <v>0.97315865830023796</v>
      </c>
      <c r="T533" s="63">
        <v>0.3584100910135023</v>
      </c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  <c r="AT533" s="63"/>
      <c r="AU533" s="63"/>
      <c r="AV533" s="63"/>
      <c r="AW533" s="63"/>
      <c r="AX533" s="63"/>
    </row>
    <row r="534" spans="1:50" x14ac:dyDescent="0.25">
      <c r="A534" s="65" t="s">
        <v>134</v>
      </c>
      <c r="B534" s="63">
        <v>2.3828879715395779</v>
      </c>
      <c r="C534" s="63">
        <v>-2.2998986215073991</v>
      </c>
      <c r="D534" s="63">
        <v>2.3558080697072392</v>
      </c>
      <c r="E534" s="63">
        <v>0.26898013809350141</v>
      </c>
      <c r="F534" s="63"/>
      <c r="G534" s="65" t="s">
        <v>135</v>
      </c>
      <c r="H534" s="63">
        <v>20.568117210667548</v>
      </c>
      <c r="I534" s="63"/>
      <c r="J534" s="63"/>
      <c r="K534" s="63"/>
      <c r="L534" s="66" t="s">
        <v>135</v>
      </c>
      <c r="M534" s="63">
        <v>0.7875776758223374</v>
      </c>
      <c r="N534" s="63">
        <v>0.75591051853784508</v>
      </c>
      <c r="O534" s="63">
        <v>0.62358557195980158</v>
      </c>
      <c r="P534" s="63">
        <v>0.69516393779914565</v>
      </c>
      <c r="Q534" s="63">
        <v>0.28212041586577569</v>
      </c>
      <c r="R534" s="63">
        <v>0.22749549276279171</v>
      </c>
      <c r="S534" s="63">
        <v>1</v>
      </c>
      <c r="T534" s="63">
        <v>0.35039521205273338</v>
      </c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  <c r="AT534" s="63"/>
      <c r="AU534" s="63"/>
      <c r="AV534" s="63"/>
      <c r="AW534" s="63"/>
      <c r="AX534" s="63"/>
    </row>
    <row r="535" spans="1:50" x14ac:dyDescent="0.25">
      <c r="A535" s="65" t="s">
        <v>135</v>
      </c>
      <c r="B535" s="63">
        <v>0.79033515266274157</v>
      </c>
      <c r="C535" s="63">
        <v>0.55032867179807743</v>
      </c>
      <c r="D535" s="63">
        <v>2.2233618601530929</v>
      </c>
      <c r="E535" s="63">
        <v>2.2356539674380769</v>
      </c>
      <c r="F535" s="63"/>
      <c r="G535" s="65" t="s">
        <v>136</v>
      </c>
      <c r="H535" s="63">
        <v>28.560118960793311</v>
      </c>
      <c r="I535" s="63"/>
      <c r="J535" s="63"/>
      <c r="K535" s="63"/>
      <c r="L535" s="66" t="s">
        <v>136</v>
      </c>
      <c r="M535" s="63">
        <v>0.67949817368005982</v>
      </c>
      <c r="N535" s="63">
        <v>0.74753670098194347</v>
      </c>
      <c r="O535" s="63">
        <v>0.6068999889325678</v>
      </c>
      <c r="P535" s="63">
        <v>0.70700471419639332</v>
      </c>
      <c r="Q535" s="63">
        <v>0.25612681882003963</v>
      </c>
      <c r="R535" s="63">
        <v>0.234063676812791</v>
      </c>
      <c r="S535" s="63">
        <v>0.9932348851705799</v>
      </c>
      <c r="T535" s="63">
        <v>0.24571858582295619</v>
      </c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  <c r="AT535" s="63"/>
      <c r="AU535" s="63"/>
      <c r="AV535" s="63"/>
      <c r="AW535" s="63"/>
      <c r="AX535" s="63"/>
    </row>
    <row r="536" spans="1:50" x14ac:dyDescent="0.25">
      <c r="A536" s="65" t="s">
        <v>136</v>
      </c>
      <c r="B536" s="63">
        <v>1.8592425611246171</v>
      </c>
      <c r="C536" s="63">
        <v>-1.197016986230846</v>
      </c>
      <c r="D536" s="63">
        <v>2.7783745508708422</v>
      </c>
      <c r="E536" s="63">
        <v>0.53869112876681569</v>
      </c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  <c r="AW536" s="63"/>
      <c r="AX536" s="63"/>
    </row>
    <row r="537" spans="1:50" x14ac:dyDescent="0.25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  <c r="AT537" s="63"/>
      <c r="AU537" s="63"/>
      <c r="AV537" s="63"/>
      <c r="AW537" s="63"/>
      <c r="AX537" s="63"/>
    </row>
    <row r="538" spans="1:50" x14ac:dyDescent="0.25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  <c r="AT538" s="63"/>
      <c r="AU538" s="63"/>
      <c r="AV538" s="63"/>
      <c r="AW538" s="63"/>
      <c r="AX538" s="63"/>
    </row>
    <row r="539" spans="1:50" x14ac:dyDescent="0.25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  <c r="AT539" s="63"/>
      <c r="AU539" s="63"/>
      <c r="AV539" s="63"/>
      <c r="AW539" s="63"/>
      <c r="AX539" s="63"/>
    </row>
    <row r="540" spans="1:50" x14ac:dyDescent="0.25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  <c r="AW540" s="63"/>
      <c r="AX540" s="63"/>
    </row>
    <row r="541" spans="1:50" x14ac:dyDescent="0.25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  <c r="AT541" s="63"/>
      <c r="AU541" s="63"/>
      <c r="AV541" s="63"/>
      <c r="AW541" s="63"/>
      <c r="AX541" s="63"/>
    </row>
    <row r="542" spans="1:50" x14ac:dyDescent="0.25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  <c r="AT542" s="63"/>
      <c r="AU542" s="63"/>
      <c r="AV542" s="63"/>
      <c r="AW542" s="63"/>
      <c r="AX542" s="63"/>
    </row>
    <row r="543" spans="1:50" x14ac:dyDescent="0.25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  <c r="AW543" s="63"/>
      <c r="AX543" s="63"/>
    </row>
    <row r="544" spans="1:50" x14ac:dyDescent="0.25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  <c r="AT544" s="63"/>
      <c r="AU544" s="63"/>
      <c r="AV544" s="63"/>
      <c r="AW544" s="63"/>
      <c r="AX544" s="63"/>
    </row>
    <row r="545" spans="1:50" x14ac:dyDescent="0.25">
      <c r="A545" s="64" t="s">
        <v>153</v>
      </c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4" t="s">
        <v>154</v>
      </c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  <c r="AW545" s="63"/>
      <c r="AX545" s="63"/>
    </row>
    <row r="546" spans="1:50" x14ac:dyDescent="0.25">
      <c r="A546" s="65"/>
      <c r="B546" s="65" t="s">
        <v>10</v>
      </c>
      <c r="C546" s="63"/>
      <c r="D546" s="65" t="s">
        <v>93</v>
      </c>
      <c r="E546" s="63"/>
      <c r="F546" s="63"/>
      <c r="G546" s="65"/>
      <c r="H546" s="65" t="s">
        <v>114</v>
      </c>
      <c r="I546" s="63"/>
      <c r="J546" s="63"/>
      <c r="K546" s="63"/>
      <c r="L546" s="66"/>
      <c r="M546" s="66" t="s">
        <v>115</v>
      </c>
      <c r="N546" s="66" t="s">
        <v>116</v>
      </c>
      <c r="O546" s="66" t="s">
        <v>117</v>
      </c>
      <c r="P546" s="66" t="s">
        <v>118</v>
      </c>
      <c r="Q546" s="66" t="s">
        <v>119</v>
      </c>
      <c r="R546" s="66" t="s">
        <v>120</v>
      </c>
      <c r="S546" s="66" t="s">
        <v>121</v>
      </c>
      <c r="T546" s="66" t="s">
        <v>122</v>
      </c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  <c r="AX546" s="63"/>
    </row>
    <row r="547" spans="1:50" x14ac:dyDescent="0.25">
      <c r="A547" s="65"/>
      <c r="B547" s="65" t="s">
        <v>123</v>
      </c>
      <c r="C547" s="65" t="s">
        <v>124</v>
      </c>
      <c r="D547" s="65" t="s">
        <v>123</v>
      </c>
      <c r="E547" s="65" t="s">
        <v>124</v>
      </c>
      <c r="F547" s="63"/>
      <c r="G547" s="65" t="s">
        <v>125</v>
      </c>
      <c r="H547" s="63">
        <v>726.2914006608795</v>
      </c>
      <c r="I547" s="63"/>
      <c r="J547" s="63"/>
      <c r="K547" s="63"/>
      <c r="L547" s="66" t="s">
        <v>139</v>
      </c>
      <c r="M547" s="63">
        <v>0.6022248252501583</v>
      </c>
      <c r="N547" s="63">
        <v>0.742435684947792</v>
      </c>
      <c r="O547" s="63">
        <v>0.7838268136681531</v>
      </c>
      <c r="P547" s="63">
        <v>0.80052803337611267</v>
      </c>
      <c r="Q547" s="63">
        <v>0.50780872131460741</v>
      </c>
      <c r="R547" s="63">
        <v>0.24929364339012189</v>
      </c>
      <c r="S547" s="63">
        <v>7.1033425678527343E-2</v>
      </c>
      <c r="T547" s="63">
        <v>0.21260194014327741</v>
      </c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  <c r="AT547" s="63"/>
      <c r="AU547" s="63"/>
      <c r="AV547" s="63"/>
      <c r="AW547" s="63"/>
      <c r="AX547" s="63"/>
    </row>
    <row r="548" spans="1:50" x14ac:dyDescent="0.25">
      <c r="A548" s="65" t="s">
        <v>125</v>
      </c>
      <c r="B548" s="63">
        <v>10.952266143488529</v>
      </c>
      <c r="C548" s="63">
        <v>-16.485113797273669</v>
      </c>
      <c r="D548" s="63">
        <v>11.00459908468128</v>
      </c>
      <c r="E548" s="63">
        <v>18.43267703089278</v>
      </c>
      <c r="F548" s="63"/>
      <c r="G548" s="65" t="s">
        <v>126</v>
      </c>
      <c r="H548" s="63">
        <v>90.944067836427649</v>
      </c>
      <c r="I548" s="63"/>
      <c r="J548" s="63"/>
      <c r="K548" s="63"/>
      <c r="L548" s="66" t="s">
        <v>140</v>
      </c>
      <c r="M548" s="63">
        <v>0.69812311374685687</v>
      </c>
      <c r="N548" s="63">
        <v>0.76071259717386874</v>
      </c>
      <c r="O548" s="63">
        <v>0.83593899252169279</v>
      </c>
      <c r="P548" s="63">
        <v>0.71115889296692714</v>
      </c>
      <c r="Q548" s="63">
        <v>0.50153854046311019</v>
      </c>
      <c r="R548" s="63">
        <v>0.2226096557110937</v>
      </c>
      <c r="S548" s="63">
        <v>7.0045662064584013E-2</v>
      </c>
      <c r="T548" s="63">
        <v>0.17057939510706349</v>
      </c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  <c r="AW548" s="63"/>
      <c r="AX548" s="63"/>
    </row>
    <row r="549" spans="1:50" x14ac:dyDescent="0.25">
      <c r="A549" s="65" t="s">
        <v>126</v>
      </c>
      <c r="B549" s="63">
        <v>2.665226483073829</v>
      </c>
      <c r="C549" s="63">
        <v>1.5821312253728821</v>
      </c>
      <c r="D549" s="63">
        <v>4.8794874270399289</v>
      </c>
      <c r="E549" s="63">
        <v>-1.140628805957689</v>
      </c>
      <c r="F549" s="63"/>
      <c r="G549" s="65" t="s">
        <v>127</v>
      </c>
      <c r="H549" s="63">
        <v>297.8997899620432</v>
      </c>
      <c r="I549" s="63"/>
      <c r="J549" s="63"/>
      <c r="K549" s="63"/>
      <c r="L549" s="66" t="s">
        <v>141</v>
      </c>
      <c r="M549" s="63">
        <v>0.66315505114139695</v>
      </c>
      <c r="N549" s="63">
        <v>0.78063374498966454</v>
      </c>
      <c r="O549" s="63">
        <v>0.78436152187134589</v>
      </c>
      <c r="P549" s="63">
        <v>0.7410444166405028</v>
      </c>
      <c r="Q549" s="63">
        <v>0.49861824950238859</v>
      </c>
      <c r="R549" s="63">
        <v>0.23738557832041721</v>
      </c>
      <c r="S549" s="63">
        <v>7.0782717686472957E-2</v>
      </c>
      <c r="T549" s="63">
        <v>0.16839986733767739</v>
      </c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  <c r="AW549" s="63"/>
      <c r="AX549" s="63"/>
    </row>
    <row r="550" spans="1:50" x14ac:dyDescent="0.25">
      <c r="A550" s="65" t="s">
        <v>127</v>
      </c>
      <c r="B550" s="63">
        <v>5.0428491757284322</v>
      </c>
      <c r="C550" s="63">
        <v>-3.5743722816019439</v>
      </c>
      <c r="D550" s="63">
        <v>10.281149268897209</v>
      </c>
      <c r="E550" s="63">
        <v>8.8549050599724808</v>
      </c>
      <c r="F550" s="63"/>
      <c r="G550" s="65" t="s">
        <v>128</v>
      </c>
      <c r="H550" s="63">
        <v>507.58830943187348</v>
      </c>
      <c r="I550" s="63"/>
      <c r="J550" s="63"/>
      <c r="K550" s="63"/>
      <c r="L550" s="66" t="s">
        <v>142</v>
      </c>
      <c r="M550" s="63">
        <v>0.68094916948764894</v>
      </c>
      <c r="N550" s="63">
        <v>0.80076988077701172</v>
      </c>
      <c r="O550" s="63">
        <v>0.74831321386675831</v>
      </c>
      <c r="P550" s="63">
        <v>1</v>
      </c>
      <c r="Q550" s="63">
        <v>0.75483337336105971</v>
      </c>
      <c r="R550" s="63">
        <v>0.62739950319890336</v>
      </c>
      <c r="S550" s="63">
        <v>6.950935110628699E-2</v>
      </c>
      <c r="T550" s="63">
        <v>0.55799165358838132</v>
      </c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  <c r="AT550" s="63"/>
      <c r="AU550" s="63"/>
      <c r="AV550" s="63"/>
      <c r="AW550" s="63"/>
      <c r="AX550" s="63"/>
    </row>
    <row r="551" spans="1:50" x14ac:dyDescent="0.25">
      <c r="A551" s="65" t="s">
        <v>128</v>
      </c>
      <c r="B551" s="63">
        <v>5.8747586433837906</v>
      </c>
      <c r="C551" s="63">
        <v>6.9319556092382522</v>
      </c>
      <c r="D551" s="63">
        <v>9.0582563403837959</v>
      </c>
      <c r="E551" s="63">
        <v>-8.1342819690343156</v>
      </c>
      <c r="F551" s="63"/>
      <c r="G551" s="65" t="s">
        <v>129</v>
      </c>
      <c r="H551" s="63">
        <v>757.65273792115386</v>
      </c>
      <c r="I551" s="63"/>
      <c r="J551" s="63"/>
      <c r="K551" s="63"/>
      <c r="L551" s="66" t="s">
        <v>143</v>
      </c>
      <c r="M551" s="63">
        <v>1</v>
      </c>
      <c r="N551" s="63">
        <v>1</v>
      </c>
      <c r="O551" s="63">
        <v>0.85715421894566546</v>
      </c>
      <c r="P551" s="63">
        <v>0.98434357895529401</v>
      </c>
      <c r="Q551" s="63">
        <v>0.99999999999999989</v>
      </c>
      <c r="R551" s="63">
        <v>1</v>
      </c>
      <c r="S551" s="63">
        <v>1</v>
      </c>
      <c r="T551" s="63">
        <v>1</v>
      </c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  <c r="AT551" s="63"/>
      <c r="AU551" s="63"/>
      <c r="AV551" s="63"/>
      <c r="AW551" s="63"/>
      <c r="AX551" s="63"/>
    </row>
    <row r="552" spans="1:50" x14ac:dyDescent="0.25">
      <c r="A552" s="65" t="s">
        <v>129</v>
      </c>
      <c r="B552" s="63">
        <v>9.2570495261061509</v>
      </c>
      <c r="C552" s="63">
        <v>-4.771953560772225</v>
      </c>
      <c r="D552" s="63">
        <v>13.14320865956962</v>
      </c>
      <c r="E552" s="63">
        <v>3.122813666877398</v>
      </c>
      <c r="F552" s="63"/>
      <c r="G552" s="65" t="s">
        <v>130</v>
      </c>
      <c r="H552" s="63">
        <v>444.05750710248498</v>
      </c>
      <c r="I552" s="63"/>
      <c r="J552" s="63"/>
      <c r="K552" s="63"/>
      <c r="L552" s="66" t="s">
        <v>144</v>
      </c>
      <c r="M552" s="63">
        <v>0.77998316225440023</v>
      </c>
      <c r="N552" s="63">
        <v>0.88159945916021998</v>
      </c>
      <c r="O552" s="63">
        <v>1</v>
      </c>
      <c r="P552" s="63">
        <v>0.78803800737591667</v>
      </c>
      <c r="Q552" s="63">
        <v>0.4938426362395088</v>
      </c>
      <c r="R552" s="63">
        <v>0.45477892095014932</v>
      </c>
      <c r="S552" s="63">
        <v>7.7102821353580445E-2</v>
      </c>
      <c r="T552" s="63">
        <v>0.38808478234758609</v>
      </c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  <c r="AT552" s="63"/>
      <c r="AU552" s="63"/>
      <c r="AV552" s="63"/>
      <c r="AW552" s="63"/>
      <c r="AX552" s="63"/>
    </row>
    <row r="553" spans="1:50" x14ac:dyDescent="0.25">
      <c r="A553" s="65" t="s">
        <v>130</v>
      </c>
      <c r="B553" s="63">
        <v>6.6568665475022337</v>
      </c>
      <c r="C553" s="63">
        <v>-7.3536829947174196</v>
      </c>
      <c r="D553" s="63">
        <v>7.0821198094239799</v>
      </c>
      <c r="E553" s="63">
        <v>10.18909621396983</v>
      </c>
      <c r="F553" s="63"/>
      <c r="G553" s="65" t="s">
        <v>131</v>
      </c>
      <c r="H553" s="63">
        <v>433.55773852471083</v>
      </c>
      <c r="I553" s="63"/>
      <c r="J553" s="63"/>
      <c r="K553" s="63"/>
      <c r="L553" s="66" t="s">
        <v>167</v>
      </c>
      <c r="M553" s="63">
        <v>0.63661262190486023</v>
      </c>
      <c r="N553" s="63">
        <v>0.80393390100759965</v>
      </c>
      <c r="O553" s="63">
        <v>0.86205000371507401</v>
      </c>
      <c r="P553" s="63">
        <v>0.82052592884047859</v>
      </c>
      <c r="Q553" s="63">
        <v>0.63992953594544255</v>
      </c>
      <c r="R553" s="63">
        <v>0.38968020641365592</v>
      </c>
      <c r="S553" s="63">
        <v>7.6865890462831335E-2</v>
      </c>
      <c r="T553" s="63">
        <v>0.51105105556778829</v>
      </c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  <c r="AW553" s="63"/>
      <c r="AX553" s="63"/>
    </row>
    <row r="554" spans="1:50" x14ac:dyDescent="0.25">
      <c r="A554" s="65" t="s">
        <v>131</v>
      </c>
      <c r="B554" s="63">
        <v>6.0821518958264429</v>
      </c>
      <c r="C554" s="63">
        <v>3.7136578390303958</v>
      </c>
      <c r="D554" s="63">
        <v>8.9544037927065272</v>
      </c>
      <c r="E554" s="63">
        <v>-2.4944873391814442</v>
      </c>
      <c r="F554" s="63"/>
      <c r="G554" s="65" t="s">
        <v>132</v>
      </c>
      <c r="H554" s="63">
        <v>289.19850854667652</v>
      </c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  <c r="AW554" s="63"/>
      <c r="AX554" s="63"/>
    </row>
    <row r="555" spans="1:50" x14ac:dyDescent="0.25">
      <c r="A555" s="65" t="s">
        <v>132</v>
      </c>
      <c r="B555" s="63">
        <v>6.9007495848894953</v>
      </c>
      <c r="C555" s="63">
        <v>1.4926378852735549</v>
      </c>
      <c r="D555" s="63">
        <v>9.5366481020033405</v>
      </c>
      <c r="E555" s="63">
        <v>-2.7962358740294722</v>
      </c>
      <c r="F555" s="63"/>
      <c r="G555" s="65" t="s">
        <v>133</v>
      </c>
      <c r="H555" s="63">
        <v>214.5198262527887</v>
      </c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  <c r="AT555" s="63"/>
      <c r="AU555" s="63"/>
      <c r="AV555" s="63"/>
      <c r="AW555" s="63"/>
      <c r="AX555" s="63"/>
    </row>
    <row r="556" spans="1:50" x14ac:dyDescent="0.25">
      <c r="A556" s="65" t="s">
        <v>133</v>
      </c>
      <c r="B556" s="63">
        <v>3.8835072605925389</v>
      </c>
      <c r="C556" s="63">
        <v>4.0409029360506334</v>
      </c>
      <c r="D556" s="63">
        <v>4.7737078794085388</v>
      </c>
      <c r="E556" s="63">
        <v>-4.8351416801275082</v>
      </c>
      <c r="F556" s="63"/>
      <c r="G556" s="65" t="s">
        <v>134</v>
      </c>
      <c r="H556" s="63">
        <v>283.22959796252258</v>
      </c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  <c r="AT556" s="63"/>
      <c r="AU556" s="63"/>
      <c r="AV556" s="63"/>
      <c r="AW556" s="63"/>
      <c r="AX556" s="63"/>
    </row>
    <row r="557" spans="1:50" x14ac:dyDescent="0.25">
      <c r="A557" s="65" t="s">
        <v>134</v>
      </c>
      <c r="B557" s="63">
        <v>5.2702446496085891</v>
      </c>
      <c r="C557" s="63">
        <v>-1.7486962394760841</v>
      </c>
      <c r="D557" s="63">
        <v>4.6004433571956618</v>
      </c>
      <c r="E557" s="63">
        <v>-0.9829278226937902</v>
      </c>
      <c r="F557" s="63"/>
      <c r="G557" s="65" t="s">
        <v>135</v>
      </c>
      <c r="H557" s="63">
        <v>433.8210539469743</v>
      </c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  <c r="AT557" s="63"/>
      <c r="AU557" s="63"/>
      <c r="AV557" s="63"/>
      <c r="AW557" s="63"/>
      <c r="AX557" s="63"/>
    </row>
    <row r="558" spans="1:50" x14ac:dyDescent="0.25">
      <c r="A558" s="65" t="s">
        <v>135</v>
      </c>
      <c r="B558" s="63">
        <v>7.4001953352415981</v>
      </c>
      <c r="C558" s="63">
        <v>-5.1441464176807372</v>
      </c>
      <c r="D558" s="63">
        <v>7.2972727063625893</v>
      </c>
      <c r="E558" s="63">
        <v>2.0565767467500158</v>
      </c>
      <c r="F558" s="63"/>
      <c r="G558" s="65" t="s">
        <v>136</v>
      </c>
      <c r="H558" s="63">
        <v>544.55036194882291</v>
      </c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</row>
    <row r="559" spans="1:50" x14ac:dyDescent="0.25">
      <c r="A559" s="65" t="s">
        <v>136</v>
      </c>
      <c r="B559" s="63">
        <v>5.5232365795924832</v>
      </c>
      <c r="C559" s="63">
        <v>2.0302684419566202</v>
      </c>
      <c r="D559" s="63">
        <v>11.120586799560281</v>
      </c>
      <c r="E559" s="63">
        <v>4.1902766859689926</v>
      </c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  <c r="AT559" s="63"/>
      <c r="AU559" s="63"/>
      <c r="AV559" s="63"/>
      <c r="AW559" s="63"/>
      <c r="AX559" s="63"/>
    </row>
    <row r="560" spans="1:50" x14ac:dyDescent="0.25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  <c r="AX560" s="63"/>
    </row>
    <row r="561" spans="1:50" x14ac:dyDescent="0.25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  <c r="AT561" s="63"/>
      <c r="AU561" s="63"/>
      <c r="AV561" s="63"/>
      <c r="AW561" s="63"/>
      <c r="AX561" s="63"/>
    </row>
    <row r="562" spans="1:50" x14ac:dyDescent="0.25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  <c r="AT562" s="63"/>
      <c r="AU562" s="63"/>
      <c r="AV562" s="63"/>
      <c r="AW562" s="63"/>
      <c r="AX562" s="63"/>
    </row>
    <row r="563" spans="1:50" x14ac:dyDescent="0.25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  <c r="AT563" s="63"/>
      <c r="AU563" s="63"/>
      <c r="AV563" s="63"/>
      <c r="AW563" s="63"/>
      <c r="AX563" s="63"/>
    </row>
    <row r="564" spans="1:50" x14ac:dyDescent="0.25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  <c r="AT564" s="63"/>
      <c r="AU564" s="63"/>
      <c r="AV564" s="63"/>
      <c r="AW564" s="63"/>
      <c r="AX564" s="63"/>
    </row>
    <row r="565" spans="1:50" x14ac:dyDescent="0.2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  <c r="AW565" s="63"/>
      <c r="AX565" s="63"/>
    </row>
    <row r="566" spans="1:50" x14ac:dyDescent="0.25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  <c r="AT566" s="63"/>
      <c r="AU566" s="63"/>
      <c r="AV566" s="63"/>
      <c r="AW566" s="63"/>
      <c r="AX566" s="63"/>
    </row>
    <row r="567" spans="1:50" x14ac:dyDescent="0.25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  <c r="AT567" s="63"/>
      <c r="AU567" s="63"/>
      <c r="AV567" s="63"/>
      <c r="AW567" s="63"/>
      <c r="AX567" s="63"/>
    </row>
    <row r="568" spans="1:50" x14ac:dyDescent="0.25">
      <c r="A568" s="64" t="s">
        <v>155</v>
      </c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4" t="s">
        <v>156</v>
      </c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  <c r="AX568" s="63"/>
    </row>
    <row r="569" spans="1:50" x14ac:dyDescent="0.25">
      <c r="A569" s="65"/>
      <c r="B569" s="65" t="s">
        <v>10</v>
      </c>
      <c r="C569" s="63"/>
      <c r="D569" s="65" t="s">
        <v>93</v>
      </c>
      <c r="E569" s="63"/>
      <c r="F569" s="63"/>
      <c r="G569" s="65"/>
      <c r="H569" s="65" t="s">
        <v>114</v>
      </c>
      <c r="I569" s="63"/>
      <c r="J569" s="63"/>
      <c r="K569" s="63"/>
      <c r="L569" s="66"/>
      <c r="M569" s="66" t="s">
        <v>115</v>
      </c>
      <c r="N569" s="66" t="s">
        <v>116</v>
      </c>
      <c r="O569" s="66" t="s">
        <v>117</v>
      </c>
      <c r="P569" s="66" t="s">
        <v>118</v>
      </c>
      <c r="Q569" s="66" t="s">
        <v>119</v>
      </c>
      <c r="R569" s="66" t="s">
        <v>120</v>
      </c>
      <c r="S569" s="66" t="s">
        <v>121</v>
      </c>
      <c r="T569" s="66" t="s">
        <v>122</v>
      </c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  <c r="AT569" s="63"/>
      <c r="AU569" s="63"/>
      <c r="AV569" s="63"/>
      <c r="AW569" s="63"/>
      <c r="AX569" s="63"/>
    </row>
    <row r="570" spans="1:50" x14ac:dyDescent="0.25">
      <c r="A570" s="65"/>
      <c r="B570" s="65" t="s">
        <v>123</v>
      </c>
      <c r="C570" s="65" t="s">
        <v>124</v>
      </c>
      <c r="D570" s="65" t="s">
        <v>123</v>
      </c>
      <c r="E570" s="65" t="s">
        <v>124</v>
      </c>
      <c r="F570" s="63"/>
      <c r="G570" s="65" t="s">
        <v>125</v>
      </c>
      <c r="H570" s="63">
        <v>162.31984451970641</v>
      </c>
      <c r="I570" s="63"/>
      <c r="J570" s="63"/>
      <c r="K570" s="63"/>
      <c r="L570" s="66" t="s">
        <v>125</v>
      </c>
      <c r="M570" s="63">
        <v>0.89263996966200876</v>
      </c>
      <c r="N570" s="63">
        <v>0.76799185948424953</v>
      </c>
      <c r="O570" s="63">
        <v>0.77696186928913535</v>
      </c>
      <c r="P570" s="63">
        <v>0.80034238373306588</v>
      </c>
      <c r="Q570" s="63">
        <v>0.88856461345336224</v>
      </c>
      <c r="R570" s="63">
        <v>0.84320693662306812</v>
      </c>
      <c r="S570" s="63">
        <v>0.98543202835685051</v>
      </c>
      <c r="T570" s="63">
        <v>0.93798950493443911</v>
      </c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  <c r="AW570" s="63"/>
      <c r="AX570" s="63"/>
    </row>
    <row r="571" spans="1:50" x14ac:dyDescent="0.25">
      <c r="A571" s="65" t="s">
        <v>125</v>
      </c>
      <c r="B571" s="63">
        <v>2.7940995054028752</v>
      </c>
      <c r="C571" s="63">
        <v>-3.4665583348310141</v>
      </c>
      <c r="D571" s="63">
        <v>4.6999097183851957</v>
      </c>
      <c r="E571" s="63">
        <v>0.30061073968661811</v>
      </c>
      <c r="F571" s="63"/>
      <c r="G571" s="65" t="s">
        <v>126</v>
      </c>
      <c r="H571" s="63">
        <v>44.157234777644938</v>
      </c>
      <c r="I571" s="63"/>
      <c r="J571" s="63"/>
      <c r="K571" s="63"/>
      <c r="L571" s="66" t="s">
        <v>126</v>
      </c>
      <c r="M571" s="63">
        <v>0.91415682774240203</v>
      </c>
      <c r="N571" s="63">
        <v>0.78421495912666328</v>
      </c>
      <c r="O571" s="63">
        <v>0.78043863723852802</v>
      </c>
      <c r="P571" s="63">
        <v>0.84974031248612492</v>
      </c>
      <c r="Q571" s="63">
        <v>0.89966301357251621</v>
      </c>
      <c r="R571" s="63">
        <v>0.99999999999999989</v>
      </c>
      <c r="S571" s="63">
        <v>1</v>
      </c>
      <c r="T571" s="63">
        <v>0.86069015648610725</v>
      </c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  <c r="AW571" s="63"/>
      <c r="AX571" s="63"/>
    </row>
    <row r="572" spans="1:50" x14ac:dyDescent="0.25">
      <c r="A572" s="65" t="s">
        <v>126</v>
      </c>
      <c r="B572" s="63">
        <v>1.502083106908878</v>
      </c>
      <c r="C572" s="63">
        <v>1.135209545469716</v>
      </c>
      <c r="D572" s="63">
        <v>2.455076860726277</v>
      </c>
      <c r="E572" s="63">
        <v>2.7802726798780109</v>
      </c>
      <c r="F572" s="63"/>
      <c r="G572" s="65" t="s">
        <v>127</v>
      </c>
      <c r="H572" s="63">
        <v>116.4499583448077</v>
      </c>
      <c r="I572" s="63"/>
      <c r="J572" s="63"/>
      <c r="K572" s="63"/>
      <c r="L572" s="66" t="s">
        <v>127</v>
      </c>
      <c r="M572" s="63">
        <v>0.91449409017625805</v>
      </c>
      <c r="N572" s="63">
        <v>0.74911464055628119</v>
      </c>
      <c r="O572" s="63">
        <v>0.86953125686582922</v>
      </c>
      <c r="P572" s="63">
        <v>0.72232317503414833</v>
      </c>
      <c r="Q572" s="63">
        <v>0.76631592182392361</v>
      </c>
      <c r="R572" s="63">
        <v>0.84911996197742545</v>
      </c>
      <c r="S572" s="63">
        <v>0.97125958521786337</v>
      </c>
      <c r="T572" s="63">
        <v>0.87841397306197033</v>
      </c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  <c r="AT572" s="63"/>
      <c r="AU572" s="63"/>
      <c r="AV572" s="63"/>
      <c r="AW572" s="63"/>
      <c r="AX572" s="63"/>
    </row>
    <row r="573" spans="1:50" x14ac:dyDescent="0.25">
      <c r="A573" s="65" t="s">
        <v>127</v>
      </c>
      <c r="B573" s="63">
        <v>3.967459095405653</v>
      </c>
      <c r="C573" s="63">
        <v>2.5090997436005118</v>
      </c>
      <c r="D573" s="63">
        <v>5.9212389626386273</v>
      </c>
      <c r="E573" s="63">
        <v>-4.281094694701431</v>
      </c>
      <c r="F573" s="63"/>
      <c r="G573" s="65" t="s">
        <v>128</v>
      </c>
      <c r="H573" s="63">
        <v>81.454890862289048</v>
      </c>
      <c r="I573" s="63"/>
      <c r="J573" s="63"/>
      <c r="K573" s="63"/>
      <c r="L573" s="66" t="s">
        <v>128</v>
      </c>
      <c r="M573" s="63">
        <v>0.92561897545119332</v>
      </c>
      <c r="N573" s="63">
        <v>0.78066191642622462</v>
      </c>
      <c r="O573" s="63">
        <v>0.79386577905073052</v>
      </c>
      <c r="P573" s="63">
        <v>0.8881848022965827</v>
      </c>
      <c r="Q573" s="63">
        <v>0.88556877076516449</v>
      </c>
      <c r="R573" s="63">
        <v>0.84958614747427297</v>
      </c>
      <c r="S573" s="63">
        <v>0.96617591948014314</v>
      </c>
      <c r="T573" s="63">
        <v>0.81414138516200685</v>
      </c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  <c r="AT573" s="63"/>
      <c r="AU573" s="63"/>
      <c r="AV573" s="63"/>
      <c r="AW573" s="63"/>
      <c r="AX573" s="63"/>
    </row>
    <row r="574" spans="1:50" x14ac:dyDescent="0.25">
      <c r="A574" s="65" t="s">
        <v>128</v>
      </c>
      <c r="B574" s="63">
        <v>2.400042525658344</v>
      </c>
      <c r="C574" s="63">
        <v>-3.32045290813726</v>
      </c>
      <c r="D574" s="63">
        <v>3.0274135819994039</v>
      </c>
      <c r="E574" s="63">
        <v>3.3105615943465772</v>
      </c>
      <c r="F574" s="63"/>
      <c r="G574" s="65" t="s">
        <v>129</v>
      </c>
      <c r="H574" s="63">
        <v>73.759269001988969</v>
      </c>
      <c r="I574" s="63"/>
      <c r="J574" s="63"/>
      <c r="K574" s="63"/>
      <c r="L574" s="66" t="s">
        <v>129</v>
      </c>
      <c r="M574" s="63">
        <v>0.93725330459096989</v>
      </c>
      <c r="N574" s="63">
        <v>0.80523641584503791</v>
      </c>
      <c r="O574" s="63">
        <v>0.77518899692654475</v>
      </c>
      <c r="P574" s="63">
        <v>0.82536993867797226</v>
      </c>
      <c r="Q574" s="63">
        <v>0.76095815882398832</v>
      </c>
      <c r="R574" s="63">
        <v>0.83385953418417502</v>
      </c>
      <c r="S574" s="63">
        <v>0.97659641360089511</v>
      </c>
      <c r="T574" s="63">
        <v>0.79940475804919298</v>
      </c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  <c r="AT574" s="63"/>
      <c r="AU574" s="63"/>
      <c r="AV574" s="63"/>
      <c r="AW574" s="63"/>
      <c r="AX574" s="63"/>
    </row>
    <row r="575" spans="1:50" x14ac:dyDescent="0.25">
      <c r="A575" s="65" t="s">
        <v>129</v>
      </c>
      <c r="B575" s="63">
        <v>1.7289237998998981</v>
      </c>
      <c r="C575" s="63">
        <v>-6.9432319324118544E-2</v>
      </c>
      <c r="D575" s="63">
        <v>2.9474531218766069</v>
      </c>
      <c r="E575" s="63">
        <v>-0.37755652492183761</v>
      </c>
      <c r="F575" s="63"/>
      <c r="G575" s="65" t="s">
        <v>130</v>
      </c>
      <c r="H575" s="63">
        <v>46.059848980413669</v>
      </c>
      <c r="I575" s="63"/>
      <c r="J575" s="63"/>
      <c r="K575" s="63"/>
      <c r="L575" s="66" t="s">
        <v>130</v>
      </c>
      <c r="M575" s="63">
        <v>0.89607732036983101</v>
      </c>
      <c r="N575" s="63">
        <v>0.77240043866956187</v>
      </c>
      <c r="O575" s="63">
        <v>0.91956006906132226</v>
      </c>
      <c r="P575" s="63">
        <v>0.96882747135705827</v>
      </c>
      <c r="Q575" s="63">
        <v>0.85720667502871417</v>
      </c>
      <c r="R575" s="63">
        <v>0.85012922984788863</v>
      </c>
      <c r="S575" s="63">
        <v>0.96539114341383481</v>
      </c>
      <c r="T575" s="63">
        <v>0.79178440010026496</v>
      </c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  <c r="AT575" s="63"/>
      <c r="AU575" s="63"/>
      <c r="AV575" s="63"/>
      <c r="AW575" s="63"/>
      <c r="AX575" s="63"/>
    </row>
    <row r="576" spans="1:50" x14ac:dyDescent="0.25">
      <c r="A576" s="65" t="s">
        <v>130</v>
      </c>
      <c r="B576" s="63">
        <v>1.624324212633613</v>
      </c>
      <c r="C576" s="63">
        <v>1.8593142093904531</v>
      </c>
      <c r="D576" s="63">
        <v>2.4186108141662581</v>
      </c>
      <c r="E576" s="63">
        <v>-1.793524837971447</v>
      </c>
      <c r="F576" s="63"/>
      <c r="G576" s="65" t="s">
        <v>131</v>
      </c>
      <c r="H576" s="63">
        <v>55.831606648900703</v>
      </c>
      <c r="I576" s="63"/>
      <c r="J576" s="63"/>
      <c r="K576" s="63"/>
      <c r="L576" s="66" t="s">
        <v>131</v>
      </c>
      <c r="M576" s="63">
        <v>0.82597568345706207</v>
      </c>
      <c r="N576" s="63">
        <v>0.73401535306301868</v>
      </c>
      <c r="O576" s="63">
        <v>0.77722094953969578</v>
      </c>
      <c r="P576" s="63">
        <v>0.87417793971854696</v>
      </c>
      <c r="Q576" s="63">
        <v>0.77874837005248354</v>
      </c>
      <c r="R576" s="63">
        <v>0.86559094371359424</v>
      </c>
      <c r="S576" s="63">
        <v>0.99025424086087788</v>
      </c>
      <c r="T576" s="63">
        <v>0.76066718678144052</v>
      </c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  <c r="AT576" s="63"/>
      <c r="AU576" s="63"/>
      <c r="AV576" s="63"/>
      <c r="AW576" s="63"/>
      <c r="AX576" s="63"/>
    </row>
    <row r="577" spans="1:50" x14ac:dyDescent="0.25">
      <c r="A577" s="65" t="s">
        <v>131</v>
      </c>
      <c r="B577" s="63">
        <v>2.053973905556207</v>
      </c>
      <c r="C577" s="63">
        <v>-1.716289600487908</v>
      </c>
      <c r="D577" s="63">
        <v>3.062137515003529</v>
      </c>
      <c r="E577" s="63">
        <v>2.8605381930607749</v>
      </c>
      <c r="F577" s="63"/>
      <c r="G577" s="65" t="s">
        <v>132</v>
      </c>
      <c r="H577" s="63">
        <v>39.457560816996143</v>
      </c>
      <c r="I577" s="63"/>
      <c r="J577" s="63"/>
      <c r="K577" s="63"/>
      <c r="L577" s="66" t="s">
        <v>132</v>
      </c>
      <c r="M577" s="63">
        <v>0.88276094382608405</v>
      </c>
      <c r="N577" s="63">
        <v>0.73514711915323672</v>
      </c>
      <c r="O577" s="63">
        <v>0.81063762600351363</v>
      </c>
      <c r="P577" s="63">
        <v>0.80120654026755167</v>
      </c>
      <c r="Q577" s="63">
        <v>0.78349171451114563</v>
      </c>
      <c r="R577" s="63">
        <v>0.87566311876820235</v>
      </c>
      <c r="S577" s="63">
        <v>0.99206281942861663</v>
      </c>
      <c r="T577" s="63">
        <v>0.7726667601848749</v>
      </c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  <c r="AT577" s="63"/>
      <c r="AU577" s="63"/>
      <c r="AV577" s="63"/>
      <c r="AW577" s="63"/>
      <c r="AX577" s="63"/>
    </row>
    <row r="578" spans="1:50" x14ac:dyDescent="0.25">
      <c r="A578" s="65" t="s">
        <v>132</v>
      </c>
      <c r="B578" s="63">
        <v>1.5678410648268899</v>
      </c>
      <c r="C578" s="63">
        <v>0.91411773186525058</v>
      </c>
      <c r="D578" s="63">
        <v>3.8672784692394182</v>
      </c>
      <c r="E578" s="63">
        <v>-1.716926863258345</v>
      </c>
      <c r="F578" s="63"/>
      <c r="G578" s="65" t="s">
        <v>133</v>
      </c>
      <c r="H578" s="63">
        <v>97.234173704278504</v>
      </c>
      <c r="I578" s="63"/>
      <c r="J578" s="63"/>
      <c r="K578" s="63"/>
      <c r="L578" s="66" t="s">
        <v>133</v>
      </c>
      <c r="M578" s="63">
        <v>0.86277027116778893</v>
      </c>
      <c r="N578" s="63">
        <v>0.75535706881787035</v>
      </c>
      <c r="O578" s="63">
        <v>0.77144184638298618</v>
      </c>
      <c r="P578" s="63">
        <v>0.88656980918447614</v>
      </c>
      <c r="Q578" s="63">
        <v>0.72212608935375688</v>
      </c>
      <c r="R578" s="63">
        <v>0.8268254007982071</v>
      </c>
      <c r="S578" s="63">
        <v>0.98845789300956044</v>
      </c>
      <c r="T578" s="63">
        <v>0.74786014408958712</v>
      </c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  <c r="AT578" s="63"/>
      <c r="AU578" s="63"/>
      <c r="AV578" s="63"/>
      <c r="AW578" s="63"/>
      <c r="AX578" s="63"/>
    </row>
    <row r="579" spans="1:50" x14ac:dyDescent="0.25">
      <c r="A579" s="65" t="s">
        <v>133</v>
      </c>
      <c r="B579" s="63">
        <v>2.3485456852075761</v>
      </c>
      <c r="C579" s="63">
        <v>-0.18426743332486681</v>
      </c>
      <c r="D579" s="63">
        <v>3.84880417868618</v>
      </c>
      <c r="E579" s="63">
        <v>1.167981520646598</v>
      </c>
      <c r="F579" s="63"/>
      <c r="G579" s="65" t="s">
        <v>134</v>
      </c>
      <c r="H579" s="63">
        <v>86.429853375190376</v>
      </c>
      <c r="I579" s="63"/>
      <c r="J579" s="63"/>
      <c r="K579" s="63"/>
      <c r="L579" s="66" t="s">
        <v>134</v>
      </c>
      <c r="M579" s="63">
        <v>0.89511141232381886</v>
      </c>
      <c r="N579" s="63">
        <v>0.79104276139492002</v>
      </c>
      <c r="O579" s="63">
        <v>0.82348515001671518</v>
      </c>
      <c r="P579" s="63">
        <v>0.89317130311952364</v>
      </c>
      <c r="Q579" s="63">
        <v>0.82767205589410442</v>
      </c>
      <c r="R579" s="63">
        <v>0.91566172587236927</v>
      </c>
      <c r="S579" s="63">
        <v>0.97558397732788338</v>
      </c>
      <c r="T579" s="63">
        <v>0.8408958316905466</v>
      </c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  <c r="AW579" s="63"/>
      <c r="AX579" s="63"/>
    </row>
    <row r="580" spans="1:50" x14ac:dyDescent="0.25">
      <c r="A580" s="65" t="s">
        <v>134</v>
      </c>
      <c r="B580" s="63">
        <v>2.3756221022000741</v>
      </c>
      <c r="C580" s="63">
        <v>0.47744000963526267</v>
      </c>
      <c r="D580" s="63">
        <v>3.9702339879835868</v>
      </c>
      <c r="E580" s="63">
        <v>-1.50797129081367</v>
      </c>
      <c r="F580" s="63"/>
      <c r="G580" s="65" t="s">
        <v>135</v>
      </c>
      <c r="H580" s="63">
        <v>72.456671353978521</v>
      </c>
      <c r="I580" s="63"/>
      <c r="J580" s="63"/>
      <c r="K580" s="63"/>
      <c r="L580" s="66" t="s">
        <v>135</v>
      </c>
      <c r="M580" s="63">
        <v>0.93279050625744775</v>
      </c>
      <c r="N580" s="63">
        <v>0.76267484947626252</v>
      </c>
      <c r="O580" s="63">
        <v>0.94073171398175748</v>
      </c>
      <c r="P580" s="63">
        <v>0.82438783613724143</v>
      </c>
      <c r="Q580" s="63">
        <v>0.82119078852255323</v>
      </c>
      <c r="R580" s="63">
        <v>0.82837272814683338</v>
      </c>
      <c r="S580" s="63">
        <v>0.97420423830035829</v>
      </c>
      <c r="T580" s="63">
        <v>0.78703032857668043</v>
      </c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  <c r="AT580" s="63"/>
      <c r="AU580" s="63"/>
      <c r="AV580" s="63"/>
      <c r="AW580" s="63"/>
      <c r="AX580" s="63"/>
    </row>
    <row r="581" spans="1:50" x14ac:dyDescent="0.25">
      <c r="A581" s="65" t="s">
        <v>135</v>
      </c>
      <c r="B581" s="63">
        <v>1.9329172465744009</v>
      </c>
      <c r="C581" s="63">
        <v>2.3114521954996259</v>
      </c>
      <c r="D581" s="63">
        <v>4.175951992603383</v>
      </c>
      <c r="E581" s="63">
        <v>-1.331939855389916</v>
      </c>
      <c r="F581" s="63"/>
      <c r="G581" s="65" t="s">
        <v>136</v>
      </c>
      <c r="H581" s="63">
        <v>101.62750125462119</v>
      </c>
      <c r="I581" s="63"/>
      <c r="J581" s="63"/>
      <c r="K581" s="63"/>
      <c r="L581" s="66" t="s">
        <v>136</v>
      </c>
      <c r="M581" s="63">
        <v>1</v>
      </c>
      <c r="N581" s="63">
        <v>1</v>
      </c>
      <c r="O581" s="63">
        <v>1</v>
      </c>
      <c r="P581" s="63">
        <v>1</v>
      </c>
      <c r="Q581" s="63">
        <v>1</v>
      </c>
      <c r="R581" s="63">
        <v>0.93598992918088941</v>
      </c>
      <c r="S581" s="63">
        <v>0.99663072234653949</v>
      </c>
      <c r="T581" s="63">
        <v>1</v>
      </c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  <c r="AT581" s="63"/>
      <c r="AU581" s="63"/>
      <c r="AV581" s="63"/>
      <c r="AW581" s="63"/>
      <c r="AX581" s="63"/>
    </row>
    <row r="582" spans="1:50" x14ac:dyDescent="0.25">
      <c r="A582" s="65" t="s">
        <v>136</v>
      </c>
      <c r="B582" s="63">
        <v>2.3661199183714969</v>
      </c>
      <c r="C582" s="63">
        <v>-2.6658247615799522</v>
      </c>
      <c r="D582" s="63">
        <v>4.0171862329262407</v>
      </c>
      <c r="E582" s="63">
        <v>-1.787531584794837</v>
      </c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  <c r="AW582" s="63"/>
      <c r="AX582" s="63"/>
    </row>
    <row r="583" spans="1:50" x14ac:dyDescent="0.25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  <c r="AW583" s="63"/>
      <c r="AX583" s="63"/>
    </row>
    <row r="584" spans="1:50" x14ac:dyDescent="0.25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</row>
    <row r="585" spans="1:50" x14ac:dyDescent="0.2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  <c r="AT585" s="63"/>
      <c r="AU585" s="63"/>
      <c r="AV585" s="63"/>
      <c r="AW585" s="63"/>
      <c r="AX585" s="63"/>
    </row>
    <row r="586" spans="1:50" x14ac:dyDescent="0.25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  <c r="AT586" s="63"/>
      <c r="AU586" s="63"/>
      <c r="AV586" s="63"/>
      <c r="AW586" s="63"/>
      <c r="AX586" s="63"/>
    </row>
    <row r="587" spans="1:50" x14ac:dyDescent="0.25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  <c r="AW587" s="63"/>
      <c r="AX587" s="63"/>
    </row>
    <row r="588" spans="1:50" x14ac:dyDescent="0.25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  <c r="AT588" s="63"/>
      <c r="AU588" s="63"/>
      <c r="AV588" s="63"/>
      <c r="AW588" s="63"/>
      <c r="AX588" s="63"/>
    </row>
    <row r="589" spans="1:50" x14ac:dyDescent="0.25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63"/>
      <c r="AU589" s="63"/>
      <c r="AV589" s="63"/>
      <c r="AW589" s="63"/>
      <c r="AX589" s="63"/>
    </row>
    <row r="590" spans="1:50" x14ac:dyDescent="0.25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  <c r="AT590" s="63"/>
      <c r="AU590" s="63"/>
      <c r="AV590" s="63"/>
      <c r="AW590" s="63"/>
      <c r="AX590" s="63"/>
    </row>
    <row r="591" spans="1:50" x14ac:dyDescent="0.25">
      <c r="A591" s="64" t="s">
        <v>157</v>
      </c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4" t="s">
        <v>158</v>
      </c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  <c r="AX591" s="63"/>
    </row>
    <row r="592" spans="1:50" x14ac:dyDescent="0.25">
      <c r="A592" s="65"/>
      <c r="B592" s="65" t="s">
        <v>10</v>
      </c>
      <c r="C592" s="63"/>
      <c r="D592" s="65" t="s">
        <v>93</v>
      </c>
      <c r="E592" s="63"/>
      <c r="F592" s="63"/>
      <c r="G592" s="65"/>
      <c r="H592" s="65" t="s">
        <v>114</v>
      </c>
      <c r="I592" s="63"/>
      <c r="J592" s="63"/>
      <c r="K592" s="63"/>
      <c r="L592" s="66"/>
      <c r="M592" s="66" t="s">
        <v>115</v>
      </c>
      <c r="N592" s="66" t="s">
        <v>116</v>
      </c>
      <c r="O592" s="66" t="s">
        <v>117</v>
      </c>
      <c r="P592" s="66" t="s">
        <v>118</v>
      </c>
      <c r="Q592" s="66" t="s">
        <v>119</v>
      </c>
      <c r="R592" s="66" t="s">
        <v>120</v>
      </c>
      <c r="S592" s="66" t="s">
        <v>121</v>
      </c>
      <c r="T592" s="66" t="s">
        <v>122</v>
      </c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  <c r="AT592" s="63"/>
      <c r="AU592" s="63"/>
      <c r="AV592" s="63"/>
      <c r="AW592" s="63"/>
      <c r="AX592" s="63"/>
    </row>
    <row r="593" spans="1:50" x14ac:dyDescent="0.25">
      <c r="A593" s="65"/>
      <c r="B593" s="65" t="s">
        <v>123</v>
      </c>
      <c r="C593" s="65" t="s">
        <v>124</v>
      </c>
      <c r="D593" s="65" t="s">
        <v>123</v>
      </c>
      <c r="E593" s="65" t="s">
        <v>124</v>
      </c>
      <c r="F593" s="63"/>
      <c r="G593" s="65" t="s">
        <v>139</v>
      </c>
      <c r="H593" s="63">
        <v>19.74397901103395</v>
      </c>
      <c r="I593" s="63"/>
      <c r="J593" s="63"/>
      <c r="K593" s="63"/>
      <c r="L593" s="66" t="s">
        <v>125</v>
      </c>
      <c r="M593" s="63">
        <v>0.99122955752188668</v>
      </c>
      <c r="N593" s="63">
        <v>0.89194980893766429</v>
      </c>
      <c r="O593" s="63">
        <v>0.39710596403969789</v>
      </c>
      <c r="P593" s="63">
        <v>0.38173916141352399</v>
      </c>
      <c r="Q593" s="63">
        <v>0.4829337412112929</v>
      </c>
      <c r="R593" s="63">
        <v>0.71343688810222861</v>
      </c>
      <c r="S593" s="63">
        <v>0.97245816857823075</v>
      </c>
      <c r="T593" s="63">
        <v>0.54692484965499533</v>
      </c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  <c r="AT593" s="63"/>
      <c r="AU593" s="63"/>
      <c r="AV593" s="63"/>
      <c r="AW593" s="63"/>
      <c r="AX593" s="63"/>
    </row>
    <row r="594" spans="1:50" x14ac:dyDescent="0.25">
      <c r="A594" s="65" t="s">
        <v>139</v>
      </c>
      <c r="B594" s="63">
        <v>1.921820358518568</v>
      </c>
      <c r="C594" s="63">
        <v>-4.9179489696371013</v>
      </c>
      <c r="D594" s="63">
        <v>2.9782033457784549</v>
      </c>
      <c r="E594" s="63">
        <v>8.9172319632882751</v>
      </c>
      <c r="F594" s="63"/>
      <c r="G594" s="65" t="s">
        <v>140</v>
      </c>
      <c r="H594" s="63">
        <v>6.4343689860139577</v>
      </c>
      <c r="I594" s="63"/>
      <c r="J594" s="63"/>
      <c r="K594" s="63"/>
      <c r="L594" s="66" t="s">
        <v>126</v>
      </c>
      <c r="M594" s="63">
        <v>0.97536513552846926</v>
      </c>
      <c r="N594" s="63">
        <v>1</v>
      </c>
      <c r="O594" s="63">
        <v>0.3873938454418398</v>
      </c>
      <c r="P594" s="63">
        <v>0.29425516231281063</v>
      </c>
      <c r="Q594" s="63">
        <v>0.36875194028742231</v>
      </c>
      <c r="R594" s="63">
        <v>0.69633744999957647</v>
      </c>
      <c r="S594" s="63">
        <v>0.9766383070490593</v>
      </c>
      <c r="T594" s="63">
        <v>0.52546075255778379</v>
      </c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  <c r="AT594" s="63"/>
      <c r="AU594" s="63"/>
      <c r="AV594" s="63"/>
      <c r="AW594" s="63"/>
      <c r="AX594" s="63"/>
    </row>
    <row r="595" spans="1:50" x14ac:dyDescent="0.25">
      <c r="A595" s="65" t="s">
        <v>140</v>
      </c>
      <c r="B595" s="63">
        <v>0.49096729732208427</v>
      </c>
      <c r="C595" s="63">
        <v>-0.25781759771616142</v>
      </c>
      <c r="D595" s="63">
        <v>0.73868386939708985</v>
      </c>
      <c r="E595" s="63">
        <v>0.65449047265757376</v>
      </c>
      <c r="F595" s="63"/>
      <c r="G595" s="65" t="s">
        <v>141</v>
      </c>
      <c r="H595" s="63">
        <v>10.027420942839271</v>
      </c>
      <c r="I595" s="63"/>
      <c r="J595" s="63"/>
      <c r="K595" s="63"/>
      <c r="L595" s="66" t="s">
        <v>127</v>
      </c>
      <c r="M595" s="63">
        <v>0.87405595749467957</v>
      </c>
      <c r="N595" s="63">
        <v>0.90148469140922516</v>
      </c>
      <c r="O595" s="63">
        <v>0.29606098731190178</v>
      </c>
      <c r="P595" s="63">
        <v>0.27080698844273199</v>
      </c>
      <c r="Q595" s="63">
        <v>0.33541237922983552</v>
      </c>
      <c r="R595" s="63">
        <v>0.7041402519402038</v>
      </c>
      <c r="S595" s="63">
        <v>0.98786852601312147</v>
      </c>
      <c r="T595" s="63">
        <v>0.49996819986537139</v>
      </c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  <c r="AT595" s="63"/>
      <c r="AU595" s="63"/>
      <c r="AV595" s="63"/>
      <c r="AW595" s="63"/>
      <c r="AX595" s="63"/>
    </row>
    <row r="596" spans="1:50" x14ac:dyDescent="0.25">
      <c r="A596" s="65" t="s">
        <v>141</v>
      </c>
      <c r="B596" s="63">
        <v>0.70588065334040151</v>
      </c>
      <c r="C596" s="63">
        <v>0.6278975452527934</v>
      </c>
      <c r="D596" s="63">
        <v>0.96319043783591674</v>
      </c>
      <c r="E596" s="63">
        <v>-1.6394967792779771</v>
      </c>
      <c r="F596" s="63"/>
      <c r="G596" s="65" t="s">
        <v>142</v>
      </c>
      <c r="H596" s="63">
        <v>39.398534778343468</v>
      </c>
      <c r="I596" s="63"/>
      <c r="J596" s="63"/>
      <c r="K596" s="63"/>
      <c r="L596" s="66" t="s">
        <v>128</v>
      </c>
      <c r="M596" s="63">
        <v>0.88120912674219309</v>
      </c>
      <c r="N596" s="63">
        <v>0.86004178477729343</v>
      </c>
      <c r="O596" s="63">
        <v>0.88461571775634262</v>
      </c>
      <c r="P596" s="63">
        <v>1</v>
      </c>
      <c r="Q596" s="63">
        <v>0.38904235564555217</v>
      </c>
      <c r="R596" s="63">
        <v>0.99999999999999989</v>
      </c>
      <c r="S596" s="63">
        <v>0.97090047173375227</v>
      </c>
      <c r="T596" s="63">
        <v>1</v>
      </c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  <c r="AW596" s="63"/>
      <c r="AX596" s="63"/>
    </row>
    <row r="597" spans="1:50" x14ac:dyDescent="0.25">
      <c r="A597" s="65" t="s">
        <v>142</v>
      </c>
      <c r="B597" s="63">
        <v>0.63812700316365623</v>
      </c>
      <c r="C597" s="63">
        <v>0.29100664865377901</v>
      </c>
      <c r="D597" s="63">
        <v>6.3551794800879664</v>
      </c>
      <c r="E597" s="63">
        <v>-21.42190902375134</v>
      </c>
      <c r="F597" s="63"/>
      <c r="G597" s="65" t="s">
        <v>143</v>
      </c>
      <c r="H597" s="63">
        <v>1158.768258492431</v>
      </c>
      <c r="I597" s="63"/>
      <c r="J597" s="63"/>
      <c r="K597" s="63"/>
      <c r="L597" s="66" t="s">
        <v>129</v>
      </c>
      <c r="M597" s="63">
        <v>0.98397192176422843</v>
      </c>
      <c r="N597" s="63">
        <v>0.98279925701490434</v>
      </c>
      <c r="O597" s="63">
        <v>0.34875004249792829</v>
      </c>
      <c r="P597" s="63">
        <v>0.38873861808231058</v>
      </c>
      <c r="Q597" s="63">
        <v>0.39696586194628503</v>
      </c>
      <c r="R597" s="63">
        <v>0.87540768556079385</v>
      </c>
      <c r="S597" s="63">
        <v>0.98899299373066163</v>
      </c>
      <c r="T597" s="63">
        <v>0.73730869608205341</v>
      </c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  <c r="AT597" s="63"/>
      <c r="AU597" s="63"/>
      <c r="AV597" s="63"/>
      <c r="AW597" s="63"/>
      <c r="AX597" s="63"/>
    </row>
    <row r="598" spans="1:50" x14ac:dyDescent="0.25">
      <c r="A598" s="65" t="s">
        <v>143</v>
      </c>
      <c r="B598" s="63">
        <v>7.294192961189955</v>
      </c>
      <c r="C598" s="63">
        <v>32.446342656792993</v>
      </c>
      <c r="D598" s="63">
        <v>23.10190199398826</v>
      </c>
      <c r="E598" s="63">
        <v>45.287610956025361</v>
      </c>
      <c r="F598" s="63"/>
      <c r="G598" s="65" t="s">
        <v>144</v>
      </c>
      <c r="H598" s="63">
        <v>1387.905627348925</v>
      </c>
      <c r="I598" s="63"/>
      <c r="J598" s="63"/>
      <c r="K598" s="63"/>
      <c r="L598" s="66" t="s">
        <v>130</v>
      </c>
      <c r="M598" s="63">
        <v>0.99507611135385921</v>
      </c>
      <c r="N598" s="63">
        <v>0.88335889271136325</v>
      </c>
      <c r="O598" s="63">
        <v>1</v>
      </c>
      <c r="P598" s="63">
        <v>0.78626904490752403</v>
      </c>
      <c r="Q598" s="63">
        <v>1</v>
      </c>
      <c r="R598" s="63">
        <v>0.92337284286288057</v>
      </c>
      <c r="S598" s="63">
        <v>0.98814743985497011</v>
      </c>
      <c r="T598" s="63">
        <v>0.78482307468739165</v>
      </c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  <c r="AT598" s="63"/>
      <c r="AU598" s="63"/>
      <c r="AV598" s="63"/>
      <c r="AW598" s="63"/>
      <c r="AX598" s="63"/>
    </row>
    <row r="599" spans="1:50" x14ac:dyDescent="0.25">
      <c r="A599" s="65" t="s">
        <v>144</v>
      </c>
      <c r="B599" s="63">
        <v>14.861937535310361</v>
      </c>
      <c r="C599" s="63">
        <v>-45.047109080083651</v>
      </c>
      <c r="D599" s="63">
        <v>17.425916423775892</v>
      </c>
      <c r="E599" s="63">
        <v>-52.733020262360803</v>
      </c>
      <c r="F599" s="63"/>
      <c r="G599" s="65" t="s">
        <v>167</v>
      </c>
      <c r="H599" s="63">
        <v>57.721184592845823</v>
      </c>
      <c r="I599" s="63"/>
      <c r="J599" s="63"/>
      <c r="K599" s="63"/>
      <c r="L599" s="66" t="s">
        <v>131</v>
      </c>
      <c r="M599" s="63">
        <v>1</v>
      </c>
      <c r="N599" s="63">
        <v>0.88105569359953773</v>
      </c>
      <c r="O599" s="63">
        <v>0.32709274103223568</v>
      </c>
      <c r="P599" s="63">
        <v>0.38220748079560452</v>
      </c>
      <c r="Q599" s="63">
        <v>0.36597702520220537</v>
      </c>
      <c r="R599" s="63">
        <v>0.82859600303781444</v>
      </c>
      <c r="S599" s="63">
        <v>1</v>
      </c>
      <c r="T599" s="63">
        <v>0.6321598930546598</v>
      </c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  <c r="AT599" s="63"/>
      <c r="AU599" s="63"/>
      <c r="AV599" s="63"/>
      <c r="AW599" s="63"/>
      <c r="AX599" s="63"/>
    </row>
    <row r="600" spans="1:50" x14ac:dyDescent="0.25">
      <c r="A600" s="65" t="s">
        <v>167</v>
      </c>
      <c r="B600" s="63">
        <v>0.74063845945981632</v>
      </c>
      <c r="C600" s="63">
        <v>0.83751154620086576</v>
      </c>
      <c r="D600" s="63">
        <v>8.4050542430364281</v>
      </c>
      <c r="E600" s="63">
        <v>27.012072583441729</v>
      </c>
      <c r="F600" s="63"/>
      <c r="G600" s="63"/>
      <c r="H600" s="63"/>
      <c r="I600" s="63"/>
      <c r="J600" s="63"/>
      <c r="K600" s="63"/>
      <c r="L600" s="66" t="s">
        <v>132</v>
      </c>
      <c r="M600" s="63">
        <v>0.88848418432798482</v>
      </c>
      <c r="N600" s="63">
        <v>0.81108539687431302</v>
      </c>
      <c r="O600" s="63">
        <v>0.2826907352696772</v>
      </c>
      <c r="P600" s="63">
        <v>0.33779874796530879</v>
      </c>
      <c r="Q600" s="63">
        <v>0.35467138352480138</v>
      </c>
      <c r="R600" s="63">
        <v>0.91278799887261464</v>
      </c>
      <c r="S600" s="63">
        <v>0.98192255071396506</v>
      </c>
      <c r="T600" s="63">
        <v>0.7838662326967113</v>
      </c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  <c r="AT600" s="63"/>
      <c r="AU600" s="63"/>
      <c r="AV600" s="63"/>
      <c r="AW600" s="63"/>
      <c r="AX600" s="63"/>
    </row>
    <row r="601" spans="1:50" x14ac:dyDescent="0.25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6" t="s">
        <v>133</v>
      </c>
      <c r="M601" s="63">
        <v>0.835132219532563</v>
      </c>
      <c r="N601" s="63">
        <v>0.85204966670821403</v>
      </c>
      <c r="O601" s="63">
        <v>0.3449700118067206</v>
      </c>
      <c r="P601" s="63">
        <v>0.28934730545862009</v>
      </c>
      <c r="Q601" s="63">
        <v>0.37691924317935821</v>
      </c>
      <c r="R601" s="63">
        <v>0.75261505448029775</v>
      </c>
      <c r="S601" s="63">
        <v>0.9672644143570448</v>
      </c>
      <c r="T601" s="63">
        <v>0.70013212029734218</v>
      </c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  <c r="AT601" s="63"/>
      <c r="AU601" s="63"/>
      <c r="AV601" s="63"/>
      <c r="AW601" s="63"/>
      <c r="AX601" s="63"/>
    </row>
    <row r="602" spans="1:50" x14ac:dyDescent="0.25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6" t="s">
        <v>134</v>
      </c>
      <c r="M602" s="63">
        <v>0.93248136013101024</v>
      </c>
      <c r="N602" s="63">
        <v>0.83126191334438848</v>
      </c>
      <c r="O602" s="63">
        <v>0.32272691182341878</v>
      </c>
      <c r="P602" s="63">
        <v>0.31645121533003251</v>
      </c>
      <c r="Q602" s="63">
        <v>0.35910191754573523</v>
      </c>
      <c r="R602" s="63">
        <v>0.77551425715533029</v>
      </c>
      <c r="S602" s="63">
        <v>0.98802884183986672</v>
      </c>
      <c r="T602" s="63">
        <v>0.62730702953003348</v>
      </c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  <c r="AT602" s="63"/>
      <c r="AU602" s="63"/>
      <c r="AV602" s="63"/>
      <c r="AW602" s="63"/>
      <c r="AX602" s="63"/>
    </row>
    <row r="603" spans="1:50" x14ac:dyDescent="0.25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6" t="s">
        <v>135</v>
      </c>
      <c r="M603" s="63">
        <v>0.84163291940150642</v>
      </c>
      <c r="N603" s="63">
        <v>0.88007141871596051</v>
      </c>
      <c r="O603" s="63">
        <v>0.37234022354231883</v>
      </c>
      <c r="P603" s="63">
        <v>0.32177568988756727</v>
      </c>
      <c r="Q603" s="63">
        <v>0.34193836424230423</v>
      </c>
      <c r="R603" s="63">
        <v>0.8191683601221369</v>
      </c>
      <c r="S603" s="63">
        <v>0.97044950750257641</v>
      </c>
      <c r="T603" s="63">
        <v>0.59173469840180415</v>
      </c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  <c r="AX603" s="63"/>
    </row>
    <row r="604" spans="1:50" x14ac:dyDescent="0.25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6" t="s">
        <v>136</v>
      </c>
      <c r="M604" s="63">
        <v>0.91557612242972064</v>
      </c>
      <c r="N604" s="63">
        <v>0.88770880392202411</v>
      </c>
      <c r="O604" s="63">
        <v>0.68586487435875731</v>
      </c>
      <c r="P604" s="63">
        <v>0.52844886311742278</v>
      </c>
      <c r="Q604" s="63">
        <v>0.32363169478737669</v>
      </c>
      <c r="R604" s="63">
        <v>0.69754311920166567</v>
      </c>
      <c r="S604" s="63">
        <v>0.9652713474177963</v>
      </c>
      <c r="T604" s="63">
        <v>0.62503971384425305</v>
      </c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  <c r="AT604" s="63"/>
      <c r="AU604" s="63"/>
      <c r="AV604" s="63"/>
      <c r="AW604" s="63"/>
      <c r="AX604" s="63"/>
    </row>
    <row r="605" spans="1:50" x14ac:dyDescent="0.2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  <c r="AT605" s="63"/>
      <c r="AU605" s="63"/>
      <c r="AV605" s="63"/>
      <c r="AW605" s="63"/>
      <c r="AX605" s="63"/>
    </row>
    <row r="606" spans="1:50" x14ac:dyDescent="0.25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  <c r="AW606" s="63"/>
      <c r="AX606" s="63"/>
    </row>
    <row r="607" spans="1:50" x14ac:dyDescent="0.25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  <c r="AT607" s="63"/>
      <c r="AU607" s="63"/>
      <c r="AV607" s="63"/>
      <c r="AW607" s="63"/>
      <c r="AX607" s="63"/>
    </row>
    <row r="608" spans="1:50" x14ac:dyDescent="0.25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  <c r="AT608" s="63"/>
      <c r="AU608" s="63"/>
      <c r="AV608" s="63"/>
      <c r="AW608" s="63"/>
      <c r="AX608" s="63"/>
    </row>
    <row r="609" spans="1:50" x14ac:dyDescent="0.25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  <c r="AX609" s="63"/>
    </row>
    <row r="610" spans="1:50" x14ac:dyDescent="0.25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  <c r="AW610" s="63"/>
      <c r="AX610" s="63"/>
    </row>
    <row r="611" spans="1:50" x14ac:dyDescent="0.25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  <c r="AT611" s="63"/>
      <c r="AU611" s="63"/>
      <c r="AV611" s="63"/>
      <c r="AW611" s="63"/>
      <c r="AX611" s="63"/>
    </row>
    <row r="612" spans="1:50" x14ac:dyDescent="0.25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  <c r="AT612" s="63"/>
      <c r="AU612" s="63"/>
      <c r="AV612" s="63"/>
      <c r="AW612" s="63"/>
      <c r="AX612" s="63"/>
    </row>
    <row r="613" spans="1:50" x14ac:dyDescent="0.25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  <c r="AT613" s="63"/>
      <c r="AU613" s="63"/>
      <c r="AV613" s="63"/>
      <c r="AW613" s="63"/>
      <c r="AX613" s="63"/>
    </row>
    <row r="614" spans="1:50" x14ac:dyDescent="0.25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  <c r="AT614" s="63"/>
      <c r="AU614" s="63"/>
      <c r="AV614" s="63"/>
      <c r="AW614" s="63"/>
      <c r="AX614" s="63"/>
    </row>
    <row r="615" spans="1:50" x14ac:dyDescent="0.2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  <c r="AT615" s="63"/>
      <c r="AU615" s="63"/>
      <c r="AV615" s="63"/>
      <c r="AW615" s="63"/>
      <c r="AX615" s="63"/>
    </row>
    <row r="616" spans="1:50" x14ac:dyDescent="0.25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  <c r="AW616" s="63"/>
      <c r="AX616" s="63"/>
    </row>
    <row r="617" spans="1:50" x14ac:dyDescent="0.25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  <c r="AW617" s="63"/>
      <c r="AX617" s="63"/>
    </row>
    <row r="618" spans="1:50" x14ac:dyDescent="0.25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  <c r="AW618" s="63"/>
      <c r="AX618" s="63"/>
    </row>
    <row r="619" spans="1:50" x14ac:dyDescent="0.25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  <c r="AT619" s="63"/>
      <c r="AU619" s="63"/>
      <c r="AV619" s="63"/>
      <c r="AW619" s="63"/>
      <c r="AX619" s="63"/>
    </row>
    <row r="620" spans="1:50" x14ac:dyDescent="0.25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  <c r="AT620" s="63"/>
      <c r="AU620" s="63"/>
      <c r="AV620" s="63"/>
      <c r="AW620" s="63"/>
      <c r="AX620" s="63"/>
    </row>
    <row r="621" spans="1:50" x14ac:dyDescent="0.25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  <c r="AT621" s="63"/>
      <c r="AU621" s="63"/>
      <c r="AV621" s="63"/>
      <c r="AW621" s="63"/>
      <c r="AX621" s="63"/>
    </row>
    <row r="622" spans="1:50" x14ac:dyDescent="0.25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  <c r="AT622" s="63"/>
      <c r="AU622" s="63"/>
      <c r="AV622" s="63"/>
      <c r="AW622" s="63"/>
      <c r="AX622" s="63"/>
    </row>
    <row r="623" spans="1:50" x14ac:dyDescent="0.25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  <c r="AT623" s="63"/>
      <c r="AU623" s="63"/>
      <c r="AV623" s="63"/>
      <c r="AW623" s="63"/>
      <c r="AX623" s="63"/>
    </row>
    <row r="624" spans="1:50" x14ac:dyDescent="0.25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  <c r="AW624" s="63"/>
      <c r="AX624" s="63"/>
    </row>
    <row r="625" spans="1:50" x14ac:dyDescent="0.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  <c r="AT625" s="63"/>
      <c r="AU625" s="63"/>
      <c r="AV625" s="63"/>
      <c r="AW625" s="63"/>
      <c r="AX625" s="63"/>
    </row>
    <row r="626" spans="1:50" x14ac:dyDescent="0.25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  <c r="AT626" s="63"/>
      <c r="AU626" s="63"/>
      <c r="AV626" s="63"/>
      <c r="AW626" s="63"/>
      <c r="AX626" s="63"/>
    </row>
    <row r="627" spans="1:50" x14ac:dyDescent="0.25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  <c r="AT627" s="63"/>
      <c r="AU627" s="63"/>
      <c r="AV627" s="63"/>
      <c r="AW627" s="63"/>
      <c r="AX627" s="63"/>
    </row>
    <row r="628" spans="1:50" x14ac:dyDescent="0.25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  <c r="AT628" s="63"/>
      <c r="AU628" s="63"/>
      <c r="AV628" s="63"/>
      <c r="AW628" s="63"/>
      <c r="AX628" s="63"/>
    </row>
    <row r="629" spans="1:50" x14ac:dyDescent="0.25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  <c r="AT629" s="63"/>
      <c r="AU629" s="63"/>
      <c r="AV629" s="63"/>
      <c r="AW629" s="63"/>
      <c r="AX629" s="63"/>
    </row>
    <row r="630" spans="1:50" x14ac:dyDescent="0.25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  <c r="AT630" s="63"/>
      <c r="AU630" s="63"/>
      <c r="AV630" s="63"/>
      <c r="AW630" s="63"/>
      <c r="AX630" s="63"/>
    </row>
    <row r="631" spans="1:50" x14ac:dyDescent="0.25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  <c r="AT631" s="63"/>
      <c r="AU631" s="63"/>
      <c r="AV631" s="63"/>
      <c r="AW631" s="63"/>
      <c r="AX631" s="63"/>
    </row>
    <row r="632" spans="1:50" x14ac:dyDescent="0.25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</row>
    <row r="633" spans="1:50" x14ac:dyDescent="0.25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  <c r="AT633" s="63"/>
      <c r="AU633" s="63"/>
      <c r="AV633" s="63"/>
      <c r="AW633" s="63"/>
      <c r="AX633" s="63"/>
    </row>
    <row r="634" spans="1:50" x14ac:dyDescent="0.25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  <c r="AT634" s="63"/>
      <c r="AU634" s="63"/>
      <c r="AV634" s="63"/>
      <c r="AW634" s="63"/>
      <c r="AX634" s="63"/>
    </row>
    <row r="635" spans="1:50" x14ac:dyDescent="0.2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  <c r="AW635" s="63"/>
      <c r="AX635" s="63"/>
    </row>
    <row r="636" spans="1:50" x14ac:dyDescent="0.25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  <c r="AW636" s="63"/>
      <c r="AX636" s="63"/>
    </row>
    <row r="637" spans="1:50" x14ac:dyDescent="0.25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  <c r="AT637" s="63"/>
      <c r="AU637" s="63"/>
      <c r="AV637" s="63"/>
      <c r="AW637" s="63"/>
      <c r="AX637" s="63"/>
    </row>
    <row r="638" spans="1:50" x14ac:dyDescent="0.25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  <c r="AW638" s="63"/>
      <c r="AX638" s="63"/>
    </row>
    <row r="639" spans="1:50" x14ac:dyDescent="0.25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  <c r="AT639" s="63"/>
      <c r="AU639" s="63"/>
      <c r="AV639" s="63"/>
      <c r="AW639" s="63"/>
      <c r="AX639" s="63"/>
    </row>
    <row r="640" spans="1:50" x14ac:dyDescent="0.25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  <c r="AT640" s="63"/>
      <c r="AU640" s="63"/>
      <c r="AV640" s="63"/>
      <c r="AW640" s="63"/>
      <c r="AX640" s="63"/>
    </row>
    <row r="641" spans="1:50" x14ac:dyDescent="0.25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  <c r="AW641" s="63"/>
      <c r="AX641" s="63"/>
    </row>
    <row r="642" spans="1:50" x14ac:dyDescent="0.25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  <c r="AT642" s="63"/>
      <c r="AU642" s="63"/>
      <c r="AV642" s="63"/>
      <c r="AW642" s="63"/>
      <c r="AX642" s="63"/>
    </row>
    <row r="643" spans="1:50" x14ac:dyDescent="0.25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  <c r="AT643" s="63"/>
      <c r="AU643" s="63"/>
      <c r="AV643" s="63"/>
      <c r="AW643" s="63"/>
      <c r="AX643" s="63"/>
    </row>
    <row r="644" spans="1:50" x14ac:dyDescent="0.25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  <c r="AT644" s="63"/>
      <c r="AU644" s="63"/>
      <c r="AV644" s="63"/>
      <c r="AW644" s="63"/>
      <c r="AX644" s="63"/>
    </row>
    <row r="645" spans="1:50" x14ac:dyDescent="0.2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  <c r="AT645" s="63"/>
      <c r="AU645" s="63"/>
      <c r="AV645" s="63"/>
      <c r="AW645" s="63"/>
      <c r="AX645" s="63"/>
    </row>
    <row r="646" spans="1:50" x14ac:dyDescent="0.25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  <c r="AW646" s="63"/>
      <c r="AX646" s="63"/>
    </row>
    <row r="647" spans="1:50" x14ac:dyDescent="0.25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  <c r="AT647" s="63"/>
      <c r="AU647" s="63"/>
      <c r="AV647" s="63"/>
      <c r="AW647" s="63"/>
      <c r="AX647" s="63"/>
    </row>
    <row r="648" spans="1:50" x14ac:dyDescent="0.25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  <c r="AT648" s="63"/>
      <c r="AU648" s="63"/>
      <c r="AV648" s="63"/>
      <c r="AW648" s="63"/>
      <c r="AX648" s="63"/>
    </row>
    <row r="649" spans="1:50" x14ac:dyDescent="0.25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  <c r="AT649" s="63"/>
      <c r="AU649" s="63"/>
      <c r="AV649" s="63"/>
      <c r="AW649" s="63"/>
      <c r="AX649" s="63"/>
    </row>
    <row r="650" spans="1:50" x14ac:dyDescent="0.25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  <c r="AT650" s="63"/>
      <c r="AU650" s="63"/>
      <c r="AV650" s="63"/>
      <c r="AW650" s="63"/>
      <c r="AX650" s="63"/>
    </row>
    <row r="651" spans="1:50" x14ac:dyDescent="0.25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  <c r="AW651" s="63"/>
      <c r="AX651" s="63"/>
    </row>
    <row r="652" spans="1:50" x14ac:dyDescent="0.25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  <c r="AW652" s="63"/>
      <c r="AX652" s="63"/>
    </row>
    <row r="653" spans="1:50" x14ac:dyDescent="0.25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63"/>
      <c r="AW653" s="63"/>
      <c r="AX653" s="63"/>
    </row>
    <row r="654" spans="1:50" x14ac:dyDescent="0.25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  <c r="AW654" s="63"/>
      <c r="AX654" s="63"/>
    </row>
    <row r="655" spans="1:50" x14ac:dyDescent="0.2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  <c r="AT655" s="63"/>
      <c r="AU655" s="63"/>
      <c r="AV655" s="63"/>
      <c r="AW655" s="63"/>
      <c r="AX655" s="63"/>
    </row>
    <row r="656" spans="1:50" x14ac:dyDescent="0.25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  <c r="AT656" s="63"/>
      <c r="AU656" s="63"/>
      <c r="AV656" s="63"/>
      <c r="AW656" s="63"/>
      <c r="AX656" s="63"/>
    </row>
    <row r="657" spans="1:50" x14ac:dyDescent="0.25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  <c r="AT657" s="63"/>
      <c r="AU657" s="63"/>
      <c r="AV657" s="63"/>
      <c r="AW657" s="63"/>
      <c r="AX657" s="63"/>
    </row>
    <row r="658" spans="1:50" x14ac:dyDescent="0.25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  <c r="AW658" s="63"/>
      <c r="AX658" s="63"/>
    </row>
    <row r="659" spans="1:50" x14ac:dyDescent="0.25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  <c r="AT659" s="63"/>
      <c r="AU659" s="63"/>
      <c r="AV659" s="63"/>
      <c r="AW659" s="63"/>
      <c r="AX659" s="63"/>
    </row>
    <row r="660" spans="1:50" x14ac:dyDescent="0.25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  <c r="AW660" s="63"/>
      <c r="AX660" s="63"/>
    </row>
    <row r="661" spans="1:50" x14ac:dyDescent="0.25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  <c r="AT661" s="63"/>
      <c r="AU661" s="63"/>
      <c r="AV661" s="63"/>
      <c r="AW661" s="63"/>
      <c r="AX661" s="63"/>
    </row>
    <row r="662" spans="1:50" x14ac:dyDescent="0.25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  <c r="AW662" s="63"/>
      <c r="AX662" s="63"/>
    </row>
    <row r="663" spans="1:50" x14ac:dyDescent="0.25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63"/>
      <c r="AV663" s="63"/>
      <c r="AW663" s="63"/>
      <c r="AX663" s="63"/>
    </row>
    <row r="664" spans="1:50" x14ac:dyDescent="0.25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  <c r="AW664" s="63"/>
      <c r="AX664" s="63"/>
    </row>
    <row r="665" spans="1:50" x14ac:dyDescent="0.2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63"/>
      <c r="AV665" s="63"/>
      <c r="AW665" s="63"/>
      <c r="AX665" s="63"/>
    </row>
    <row r="666" spans="1:50" x14ac:dyDescent="0.25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  <c r="AW666" s="63"/>
      <c r="AX666" s="6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topLeftCell="A452" workbookViewId="0">
      <selection activeCell="M547" sqref="M547"/>
    </sheetView>
  </sheetViews>
  <sheetFormatPr defaultColWidth="11.42578125" defaultRowHeight="15" x14ac:dyDescent="0.25"/>
  <cols>
    <col min="8" max="8" width="15.28515625" style="63" customWidth="1"/>
    <col min="24" max="24" width="15.42578125" style="63" bestFit="1" customWidth="1"/>
    <col min="26" max="26" width="15.42578125" style="63" bestFit="1" customWidth="1"/>
  </cols>
  <sheetData>
    <row r="1" spans="1:40" x14ac:dyDescent="0.25">
      <c r="A1" s="64" t="s">
        <v>0</v>
      </c>
      <c r="B1" s="1" t="s">
        <v>1</v>
      </c>
      <c r="C1" s="64" t="s">
        <v>162</v>
      </c>
      <c r="D1" s="1">
        <v>164</v>
      </c>
    </row>
    <row r="2" spans="1:40" x14ac:dyDescent="0.25">
      <c r="A2" s="64" t="s">
        <v>2</v>
      </c>
      <c r="B2" s="1">
        <v>36</v>
      </c>
      <c r="C2" s="64" t="s">
        <v>163</v>
      </c>
      <c r="D2" s="1">
        <v>53</v>
      </c>
      <c r="G2" s="76" t="s">
        <v>216</v>
      </c>
      <c r="H2" s="76"/>
      <c r="I2" s="76"/>
      <c r="J2" s="76"/>
      <c r="K2" s="76"/>
    </row>
    <row r="3" spans="1:40" x14ac:dyDescent="0.25">
      <c r="A3" s="64" t="s">
        <v>3</v>
      </c>
      <c r="B3" s="1" t="s">
        <v>4</v>
      </c>
      <c r="C3" s="64" t="s">
        <v>164</v>
      </c>
      <c r="D3" s="1" t="s">
        <v>165</v>
      </c>
    </row>
    <row r="4" spans="1:40" x14ac:dyDescent="0.25">
      <c r="A4" s="64" t="s">
        <v>166</v>
      </c>
      <c r="B4" s="1" t="s">
        <v>5</v>
      </c>
    </row>
    <row r="6" spans="1:40" x14ac:dyDescent="0.25">
      <c r="B6" s="64" t="s">
        <v>6</v>
      </c>
      <c r="H6" s="64" t="s">
        <v>7</v>
      </c>
      <c r="P6" s="64" t="s">
        <v>8</v>
      </c>
      <c r="V6" s="64"/>
      <c r="AF6" s="64"/>
    </row>
    <row r="7" spans="1:40" x14ac:dyDescent="0.25">
      <c r="A7" s="64"/>
      <c r="B7" s="64" t="s">
        <v>9</v>
      </c>
      <c r="C7" s="64" t="s">
        <v>5</v>
      </c>
      <c r="H7" s="33"/>
      <c r="I7" s="33" t="s">
        <v>10</v>
      </c>
      <c r="J7" s="33" t="s">
        <v>11</v>
      </c>
      <c r="P7" s="33"/>
      <c r="Q7" s="33" t="s">
        <v>10</v>
      </c>
      <c r="R7" s="33" t="s">
        <v>11</v>
      </c>
      <c r="V7" s="64"/>
      <c r="W7" s="72"/>
      <c r="X7" s="72"/>
      <c r="Y7" s="72"/>
      <c r="Z7" s="72"/>
      <c r="AB7" s="64"/>
      <c r="AC7" s="64"/>
      <c r="AF7" s="64"/>
      <c r="AG7" s="64"/>
      <c r="AH7" s="64"/>
      <c r="AI7" s="64"/>
      <c r="AJ7" s="64"/>
      <c r="AK7" s="64"/>
      <c r="AL7" s="64"/>
      <c r="AM7" s="64"/>
      <c r="AN7" s="64"/>
    </row>
    <row r="8" spans="1:40" x14ac:dyDescent="0.25">
      <c r="A8" s="64" t="s">
        <v>12</v>
      </c>
      <c r="B8">
        <v>25.873474668205279</v>
      </c>
      <c r="C8">
        <v>6.9895369341401308</v>
      </c>
      <c r="H8" s="33" t="s">
        <v>13</v>
      </c>
      <c r="I8">
        <v>0.30691401468267759</v>
      </c>
      <c r="J8">
        <v>0.23048947779912191</v>
      </c>
      <c r="P8" s="33" t="s">
        <v>14</v>
      </c>
      <c r="Q8">
        <v>0.2355224633760642</v>
      </c>
      <c r="R8">
        <v>-0.90347054809442062</v>
      </c>
      <c r="V8" s="64"/>
      <c r="W8" s="64"/>
      <c r="X8" s="64"/>
      <c r="Y8" s="64"/>
      <c r="Z8" s="64"/>
      <c r="AB8" s="64"/>
      <c r="AF8" s="64"/>
    </row>
    <row r="9" spans="1:40" x14ac:dyDescent="0.25">
      <c r="A9" s="64" t="s">
        <v>15</v>
      </c>
      <c r="B9">
        <v>70.677232582062175</v>
      </c>
      <c r="C9">
        <v>54.457856947409631</v>
      </c>
      <c r="H9" s="33" t="s">
        <v>16</v>
      </c>
      <c r="I9">
        <v>0.3673583363618908</v>
      </c>
      <c r="J9">
        <v>0.2188071840861244</v>
      </c>
      <c r="P9" s="33" t="s">
        <v>17</v>
      </c>
      <c r="Q9">
        <v>5.7608929589650906</v>
      </c>
      <c r="R9">
        <v>9.5231481005210235</v>
      </c>
      <c r="V9" s="64"/>
      <c r="AB9" s="64"/>
      <c r="AF9" s="64"/>
    </row>
    <row r="10" spans="1:40" x14ac:dyDescent="0.25">
      <c r="A10" s="64" t="s">
        <v>18</v>
      </c>
      <c r="B10">
        <v>16.08827931048916</v>
      </c>
      <c r="C10">
        <v>38.729495480061502</v>
      </c>
      <c r="H10" s="33" t="s">
        <v>19</v>
      </c>
      <c r="I10">
        <v>0.1211580276492631</v>
      </c>
      <c r="J10">
        <v>0.14033536303069269</v>
      </c>
      <c r="P10" s="33" t="s">
        <v>20</v>
      </c>
      <c r="Q10">
        <v>38.568841258651368</v>
      </c>
      <c r="R10">
        <v>73.841038861577474</v>
      </c>
      <c r="V10" s="64"/>
      <c r="AB10" s="64"/>
      <c r="AF10" s="64"/>
    </row>
    <row r="11" spans="1:40" x14ac:dyDescent="0.25">
      <c r="A11" s="64" t="s">
        <v>21</v>
      </c>
      <c r="B11">
        <v>22.04631715315281</v>
      </c>
      <c r="C11">
        <v>24.462564747865709</v>
      </c>
      <c r="H11" s="33" t="s">
        <v>22</v>
      </c>
      <c r="I11">
        <v>0.11041698244932389</v>
      </c>
      <c r="J11">
        <v>7.8314489054954278E-2</v>
      </c>
      <c r="V11" s="64"/>
      <c r="AB11" s="64"/>
      <c r="AF11" s="64"/>
    </row>
    <row r="12" spans="1:40" x14ac:dyDescent="0.25">
      <c r="H12" s="33" t="s">
        <v>23</v>
      </c>
      <c r="I12">
        <v>8.8474550697907731E-2</v>
      </c>
      <c r="J12">
        <v>9.769432550682644E-2</v>
      </c>
      <c r="V12" s="64"/>
      <c r="AB12" s="64"/>
      <c r="AF12" s="64"/>
    </row>
    <row r="13" spans="1:40" x14ac:dyDescent="0.25">
      <c r="H13" s="33" t="s">
        <v>24</v>
      </c>
      <c r="I13">
        <v>0.29317936797122868</v>
      </c>
      <c r="J13">
        <v>0.14943524464349639</v>
      </c>
      <c r="P13" s="33" t="s">
        <v>25</v>
      </c>
      <c r="Q13">
        <v>760.90232739069313</v>
      </c>
      <c r="V13" s="64"/>
      <c r="AB13" s="64"/>
      <c r="AF13" s="64"/>
    </row>
    <row r="14" spans="1:40" x14ac:dyDescent="0.25">
      <c r="H14" s="33" t="s">
        <v>26</v>
      </c>
      <c r="I14">
        <v>0.18031392877893351</v>
      </c>
      <c r="J14">
        <v>0.13820602017627709</v>
      </c>
      <c r="V14" s="64"/>
      <c r="AB14" s="64"/>
      <c r="AF14" s="64"/>
    </row>
    <row r="15" spans="1:40" x14ac:dyDescent="0.25">
      <c r="H15" s="33" t="s">
        <v>27</v>
      </c>
      <c r="I15">
        <v>0.29934672800408402</v>
      </c>
      <c r="J15">
        <v>0.31144622106397518</v>
      </c>
      <c r="V15" s="64"/>
      <c r="AB15" s="64"/>
      <c r="AF15" s="64"/>
    </row>
    <row r="16" spans="1:40" x14ac:dyDescent="0.25">
      <c r="V16" s="64"/>
      <c r="AB16" s="64"/>
      <c r="AF16" s="64"/>
    </row>
    <row r="17" spans="1:40" x14ac:dyDescent="0.25">
      <c r="V17" s="64"/>
      <c r="AB17" s="64"/>
      <c r="AF17" s="64"/>
    </row>
    <row r="18" spans="1:40" x14ac:dyDescent="0.25">
      <c r="V18" s="64"/>
    </row>
    <row r="19" spans="1:40" x14ac:dyDescent="0.25">
      <c r="B19" s="64" t="s">
        <v>28</v>
      </c>
      <c r="H19" s="64" t="s">
        <v>29</v>
      </c>
      <c r="P19" s="64" t="s">
        <v>30</v>
      </c>
    </row>
    <row r="20" spans="1:40" x14ac:dyDescent="0.25">
      <c r="A20" s="64"/>
      <c r="B20" s="64" t="s">
        <v>9</v>
      </c>
      <c r="C20" s="64" t="s">
        <v>5</v>
      </c>
      <c r="H20" s="33"/>
      <c r="I20" s="33" t="s">
        <v>10</v>
      </c>
      <c r="J20" s="33" t="s">
        <v>11</v>
      </c>
      <c r="P20" s="33"/>
      <c r="Q20" s="33" t="s">
        <v>10</v>
      </c>
      <c r="R20" s="33" t="s">
        <v>11</v>
      </c>
    </row>
    <row r="21" spans="1:40" x14ac:dyDescent="0.25">
      <c r="A21" s="64" t="s">
        <v>12</v>
      </c>
      <c r="B21">
        <v>10.297341305301019</v>
      </c>
      <c r="C21">
        <v>4.0100114925645043</v>
      </c>
      <c r="H21" s="33" t="s">
        <v>13</v>
      </c>
      <c r="I21">
        <v>0.68720283598220855</v>
      </c>
      <c r="J21">
        <v>0.80925843523239516</v>
      </c>
      <c r="P21" s="33" t="s">
        <v>14</v>
      </c>
      <c r="Q21">
        <v>-0.90848888206765888</v>
      </c>
      <c r="R21">
        <v>0.25397650245072878</v>
      </c>
    </row>
    <row r="22" spans="1:40" x14ac:dyDescent="0.25">
      <c r="A22" s="64" t="s">
        <v>15</v>
      </c>
      <c r="B22">
        <v>21.27239429065342</v>
      </c>
      <c r="C22">
        <v>42.178943575743112</v>
      </c>
      <c r="H22" s="33" t="s">
        <v>16</v>
      </c>
      <c r="I22">
        <v>0.74862418734820868</v>
      </c>
      <c r="J22">
        <v>0.66408430803697716</v>
      </c>
      <c r="P22" s="33" t="s">
        <v>17</v>
      </c>
      <c r="Q22">
        <v>5.6116695173412134</v>
      </c>
      <c r="R22">
        <v>7.2708083696826691</v>
      </c>
    </row>
    <row r="23" spans="1:40" x14ac:dyDescent="0.25">
      <c r="A23" s="64" t="s">
        <v>18</v>
      </c>
      <c r="B23">
        <v>5.7197342194865666</v>
      </c>
      <c r="C23">
        <v>31.211598449473652</v>
      </c>
      <c r="H23" s="33" t="s">
        <v>19</v>
      </c>
      <c r="I23">
        <v>0.86272433932950965</v>
      </c>
      <c r="J23">
        <v>0.72943699257196282</v>
      </c>
      <c r="P23" s="33" t="s">
        <v>20</v>
      </c>
      <c r="Q23">
        <v>54.228456274031871</v>
      </c>
      <c r="R23">
        <v>57.842368445424597</v>
      </c>
      <c r="V23" s="64"/>
      <c r="AF23" s="64"/>
    </row>
    <row r="24" spans="1:40" x14ac:dyDescent="0.25">
      <c r="A24" s="64" t="s">
        <v>21</v>
      </c>
      <c r="B24">
        <v>65.285065710908</v>
      </c>
      <c r="C24">
        <v>59.321919773692599</v>
      </c>
      <c r="H24" s="33" t="s">
        <v>22</v>
      </c>
      <c r="I24">
        <v>0.91205232226301991</v>
      </c>
      <c r="J24">
        <v>0.86136314134242176</v>
      </c>
      <c r="V24" s="64"/>
      <c r="W24" s="72"/>
      <c r="X24" s="72"/>
      <c r="Y24" s="72"/>
      <c r="Z24" s="72"/>
      <c r="AB24" s="64"/>
      <c r="AC24" s="64"/>
      <c r="AF24" s="64"/>
      <c r="AG24" s="64"/>
      <c r="AH24" s="64"/>
      <c r="AI24" s="64"/>
      <c r="AJ24" s="64"/>
      <c r="AK24" s="64"/>
      <c r="AL24" s="64"/>
      <c r="AM24" s="64"/>
      <c r="AN24" s="64"/>
    </row>
    <row r="25" spans="1:40" x14ac:dyDescent="0.25">
      <c r="H25" s="33" t="s">
        <v>23</v>
      </c>
      <c r="I25">
        <v>0.72727846071408808</v>
      </c>
      <c r="J25">
        <v>0.86603843880753895</v>
      </c>
      <c r="V25" s="64"/>
      <c r="W25" s="64"/>
      <c r="X25" s="64"/>
      <c r="Y25" s="64"/>
      <c r="Z25" s="64"/>
      <c r="AB25" s="64"/>
      <c r="AF25" s="64"/>
    </row>
    <row r="26" spans="1:40" x14ac:dyDescent="0.25">
      <c r="H26" s="33" t="s">
        <v>24</v>
      </c>
      <c r="I26">
        <v>0.94603784462146101</v>
      </c>
      <c r="J26">
        <v>0.92508924382236313</v>
      </c>
      <c r="P26" s="33" t="s">
        <v>25</v>
      </c>
      <c r="Q26">
        <v>1524.43215211194</v>
      </c>
      <c r="V26" s="64"/>
      <c r="AB26" s="64"/>
    </row>
    <row r="27" spans="1:40" x14ac:dyDescent="0.25">
      <c r="H27" s="33" t="s">
        <v>26</v>
      </c>
      <c r="I27">
        <v>0.82955457485257489</v>
      </c>
      <c r="J27">
        <v>0.79848586688690348</v>
      </c>
      <c r="V27" s="64"/>
      <c r="AB27" s="64"/>
    </row>
    <row r="28" spans="1:40" x14ac:dyDescent="0.25">
      <c r="H28" s="33" t="s">
        <v>27</v>
      </c>
      <c r="I28">
        <v>0.89257213361349275</v>
      </c>
      <c r="J28">
        <v>0.83656881933578664</v>
      </c>
      <c r="V28" s="64"/>
      <c r="AB28" s="64"/>
    </row>
    <row r="29" spans="1:40" x14ac:dyDescent="0.25">
      <c r="V29" s="64"/>
      <c r="AB29" s="64"/>
    </row>
    <row r="30" spans="1:40" x14ac:dyDescent="0.25">
      <c r="V30" s="64"/>
      <c r="AB30" s="64"/>
    </row>
    <row r="31" spans="1:40" x14ac:dyDescent="0.25">
      <c r="V31" s="64"/>
      <c r="AB31" s="64"/>
    </row>
    <row r="32" spans="1:40" x14ac:dyDescent="0.25">
      <c r="B32" s="64" t="s">
        <v>31</v>
      </c>
      <c r="H32" s="64" t="s">
        <v>32</v>
      </c>
      <c r="P32" s="64" t="s">
        <v>33</v>
      </c>
      <c r="V32" s="64"/>
      <c r="AB32" s="64"/>
    </row>
    <row r="33" spans="1:40" x14ac:dyDescent="0.25">
      <c r="A33" s="64"/>
      <c r="B33" s="64" t="s">
        <v>9</v>
      </c>
      <c r="C33" s="64" t="s">
        <v>5</v>
      </c>
      <c r="H33" s="33"/>
      <c r="I33" s="33" t="s">
        <v>10</v>
      </c>
      <c r="J33" s="33" t="s">
        <v>11</v>
      </c>
      <c r="P33" s="33"/>
      <c r="Q33" s="33" t="s">
        <v>10</v>
      </c>
      <c r="R33" s="33" t="s">
        <v>11</v>
      </c>
      <c r="V33" s="64"/>
      <c r="AB33" s="64"/>
    </row>
    <row r="34" spans="1:40" x14ac:dyDescent="0.25">
      <c r="A34" s="64" t="s">
        <v>12</v>
      </c>
      <c r="B34">
        <v>13.075235420571691</v>
      </c>
      <c r="C34">
        <v>5.4162276623045882</v>
      </c>
      <c r="H34" s="33" t="s">
        <v>13</v>
      </c>
      <c r="I34">
        <v>0.64783822894874177</v>
      </c>
      <c r="J34">
        <v>0.8029281689868335</v>
      </c>
      <c r="P34" s="33" t="s">
        <v>14</v>
      </c>
      <c r="Q34">
        <v>-8.2434641137123528</v>
      </c>
      <c r="R34">
        <v>5.0615079476951079</v>
      </c>
      <c r="V34" s="64"/>
      <c r="AB34" s="64"/>
    </row>
    <row r="35" spans="1:40" x14ac:dyDescent="0.25">
      <c r="A35" s="64" t="s">
        <v>15</v>
      </c>
      <c r="B35">
        <v>26.895694848157241</v>
      </c>
      <c r="C35">
        <v>42.213890803577819</v>
      </c>
      <c r="H35" s="33" t="s">
        <v>16</v>
      </c>
      <c r="I35">
        <v>0.44247247004531293</v>
      </c>
      <c r="J35">
        <v>0.36229986869267661</v>
      </c>
      <c r="P35" s="33" t="s">
        <v>17</v>
      </c>
      <c r="Q35">
        <v>21.996446396870489</v>
      </c>
      <c r="R35">
        <v>24.056935740635449</v>
      </c>
      <c r="V35" s="64"/>
      <c r="AB35" s="64"/>
    </row>
    <row r="36" spans="1:40" x14ac:dyDescent="0.25">
      <c r="A36" s="64" t="s">
        <v>18</v>
      </c>
      <c r="B36">
        <v>60.845199441838993</v>
      </c>
      <c r="C36">
        <v>119.53162926231489</v>
      </c>
      <c r="H36" s="33" t="s">
        <v>19</v>
      </c>
      <c r="I36">
        <v>0.81863581756982695</v>
      </c>
      <c r="J36">
        <v>0.91761089515177663</v>
      </c>
      <c r="P36" s="33" t="s">
        <v>20</v>
      </c>
      <c r="Q36">
        <v>78.729145591089591</v>
      </c>
      <c r="R36">
        <v>85.457108347028495</v>
      </c>
      <c r="V36" s="64"/>
      <c r="AB36" s="64"/>
    </row>
    <row r="37" spans="1:40" x14ac:dyDescent="0.25">
      <c r="A37" s="64" t="s">
        <v>21</v>
      </c>
      <c r="B37">
        <v>395.60982075751423</v>
      </c>
      <c r="C37">
        <v>26.83658554514064</v>
      </c>
      <c r="H37" s="33" t="s">
        <v>22</v>
      </c>
      <c r="I37">
        <v>0.58817592491014314</v>
      </c>
      <c r="J37">
        <v>0.5685749391935736</v>
      </c>
      <c r="V37" s="64"/>
    </row>
    <row r="38" spans="1:40" x14ac:dyDescent="0.25">
      <c r="H38" s="33" t="s">
        <v>23</v>
      </c>
      <c r="I38">
        <v>0.70561681204936011</v>
      </c>
      <c r="J38">
        <v>0.72038193457105881</v>
      </c>
    </row>
    <row r="39" spans="1:40" x14ac:dyDescent="0.25">
      <c r="H39" s="33" t="s">
        <v>24</v>
      </c>
      <c r="I39">
        <v>0.63150242332224393</v>
      </c>
      <c r="J39">
        <v>0.58893347228356185</v>
      </c>
      <c r="P39" s="33" t="s">
        <v>25</v>
      </c>
      <c r="Q39">
        <v>1430.233067879921</v>
      </c>
    </row>
    <row r="40" spans="1:40" x14ac:dyDescent="0.25">
      <c r="H40" s="33" t="s">
        <v>26</v>
      </c>
      <c r="I40">
        <v>0.35747667266225469</v>
      </c>
      <c r="J40">
        <v>0.55028296123876697</v>
      </c>
      <c r="V40" s="64"/>
      <c r="AF40" s="64"/>
    </row>
    <row r="41" spans="1:40" x14ac:dyDescent="0.25">
      <c r="H41" s="33" t="s">
        <v>27</v>
      </c>
      <c r="I41">
        <v>0.64790554132488498</v>
      </c>
      <c r="J41">
        <v>0.60999382539781288</v>
      </c>
      <c r="V41" s="64"/>
      <c r="W41" s="72"/>
      <c r="X41" s="72"/>
      <c r="Y41" s="72"/>
      <c r="Z41" s="72"/>
      <c r="AB41" s="64"/>
      <c r="AC41" s="64"/>
      <c r="AF41" s="64"/>
      <c r="AG41" s="64"/>
      <c r="AH41" s="64"/>
      <c r="AI41" s="64"/>
      <c r="AJ41" s="64"/>
      <c r="AK41" s="64"/>
      <c r="AL41" s="64"/>
      <c r="AM41" s="64"/>
      <c r="AN41" s="64"/>
    </row>
    <row r="42" spans="1:40" x14ac:dyDescent="0.25">
      <c r="V42" s="64"/>
      <c r="W42" s="64"/>
      <c r="X42" s="64"/>
      <c r="Y42" s="64"/>
      <c r="Z42" s="64"/>
      <c r="AB42" s="64"/>
      <c r="AF42" s="64"/>
    </row>
    <row r="43" spans="1:40" x14ac:dyDescent="0.25">
      <c r="V43" s="64"/>
      <c r="AF43" s="64"/>
    </row>
    <row r="45" spans="1:40" x14ac:dyDescent="0.25">
      <c r="B45" s="64" t="s">
        <v>34</v>
      </c>
      <c r="H45" s="64" t="s">
        <v>36</v>
      </c>
      <c r="P45" s="64" t="s">
        <v>35</v>
      </c>
    </row>
    <row r="46" spans="1:40" x14ac:dyDescent="0.25">
      <c r="A46" s="64"/>
      <c r="B46" s="64" t="s">
        <v>9</v>
      </c>
      <c r="C46" s="64" t="s">
        <v>5</v>
      </c>
      <c r="H46" s="33"/>
      <c r="I46" s="33" t="s">
        <v>10</v>
      </c>
      <c r="J46" s="33" t="s">
        <v>11</v>
      </c>
      <c r="P46" s="33"/>
      <c r="Q46" s="33" t="s">
        <v>10</v>
      </c>
      <c r="R46" s="33" t="s">
        <v>11</v>
      </c>
    </row>
    <row r="47" spans="1:40" x14ac:dyDescent="0.25">
      <c r="A47" s="64" t="s">
        <v>12</v>
      </c>
      <c r="B47">
        <v>8.7915341600870605</v>
      </c>
      <c r="C47">
        <v>4.5876845684889664</v>
      </c>
      <c r="H47" s="33" t="s">
        <v>13</v>
      </c>
      <c r="I47">
        <v>0.47958589435190629</v>
      </c>
      <c r="J47">
        <v>0.42626005597898509</v>
      </c>
      <c r="P47" s="33" t="s">
        <v>14</v>
      </c>
      <c r="Q47">
        <v>-0.1691137514761904</v>
      </c>
      <c r="R47">
        <v>-0.69416980080467494</v>
      </c>
    </row>
    <row r="48" spans="1:40" x14ac:dyDescent="0.25">
      <c r="A48" s="64" t="s">
        <v>15</v>
      </c>
      <c r="B48">
        <v>13.46081327981685</v>
      </c>
      <c r="C48">
        <v>16.67800468758152</v>
      </c>
      <c r="H48" s="33" t="s">
        <v>16</v>
      </c>
      <c r="I48">
        <v>0.22963294710832399</v>
      </c>
      <c r="J48">
        <v>0.13668110780290291</v>
      </c>
      <c r="P48" s="33" t="s">
        <v>17</v>
      </c>
      <c r="Q48">
        <v>6.6319356085616503</v>
      </c>
      <c r="R48">
        <v>14.29740453214119</v>
      </c>
    </row>
    <row r="49" spans="1:40" x14ac:dyDescent="0.25">
      <c r="A49" s="64" t="s">
        <v>18</v>
      </c>
      <c r="B49">
        <v>97.736590073337069</v>
      </c>
      <c r="C49">
        <v>36.94613675122902</v>
      </c>
      <c r="H49" s="33" t="s">
        <v>19</v>
      </c>
      <c r="I49">
        <v>0.15344471766194259</v>
      </c>
      <c r="J49">
        <v>0.1769389351169515</v>
      </c>
      <c r="P49" s="33" t="s">
        <v>20</v>
      </c>
      <c r="Q49">
        <v>40.728843986931821</v>
      </c>
      <c r="R49">
        <v>85.250623904182518</v>
      </c>
    </row>
    <row r="50" spans="1:40" x14ac:dyDescent="0.25">
      <c r="A50" s="64" t="s">
        <v>21</v>
      </c>
      <c r="B50">
        <v>20.845537370235188</v>
      </c>
      <c r="C50">
        <v>16.305688964244709</v>
      </c>
      <c r="H50" s="33" t="s">
        <v>22</v>
      </c>
      <c r="I50">
        <v>0.21372619114946589</v>
      </c>
      <c r="J50">
        <v>0.18198420590190989</v>
      </c>
    </row>
    <row r="51" spans="1:40" x14ac:dyDescent="0.25">
      <c r="H51" s="33" t="s">
        <v>23</v>
      </c>
      <c r="I51">
        <v>0.2312339219837394</v>
      </c>
      <c r="J51">
        <v>0.19578500533261919</v>
      </c>
    </row>
    <row r="52" spans="1:40" x14ac:dyDescent="0.25">
      <c r="H52" s="33" t="s">
        <v>24</v>
      </c>
      <c r="I52">
        <v>0.31056154651791562</v>
      </c>
      <c r="J52">
        <v>0.20528764288139659</v>
      </c>
      <c r="P52" s="33" t="s">
        <v>25</v>
      </c>
      <c r="Q52">
        <v>812.80784665922135</v>
      </c>
    </row>
    <row r="53" spans="1:40" x14ac:dyDescent="0.25">
      <c r="H53" s="33" t="s">
        <v>26</v>
      </c>
      <c r="I53">
        <v>8.8820141113517326E-2</v>
      </c>
      <c r="J53">
        <v>0.110437922468009</v>
      </c>
    </row>
    <row r="54" spans="1:40" x14ac:dyDescent="0.25">
      <c r="H54" s="33" t="s">
        <v>27</v>
      </c>
      <c r="I54">
        <v>0.1373680878844262</v>
      </c>
      <c r="J54">
        <v>0.12554690809675839</v>
      </c>
    </row>
    <row r="57" spans="1:40" x14ac:dyDescent="0.25">
      <c r="V57" s="64"/>
      <c r="AF57" s="64"/>
    </row>
    <row r="58" spans="1:40" x14ac:dyDescent="0.25">
      <c r="B58" s="64" t="s">
        <v>37</v>
      </c>
      <c r="H58" s="64" t="s">
        <v>38</v>
      </c>
      <c r="P58" s="64" t="s">
        <v>39</v>
      </c>
      <c r="V58" s="64"/>
      <c r="W58" s="72"/>
      <c r="X58" s="72"/>
      <c r="Y58" s="72"/>
      <c r="Z58" s="72"/>
      <c r="AB58" s="64"/>
      <c r="AC58" s="64"/>
      <c r="AF58" s="64"/>
      <c r="AG58" s="64"/>
      <c r="AH58" s="64"/>
      <c r="AI58" s="64"/>
      <c r="AJ58" s="64"/>
      <c r="AK58" s="64"/>
      <c r="AL58" s="64"/>
      <c r="AM58" s="64"/>
      <c r="AN58" s="64"/>
    </row>
    <row r="59" spans="1:40" x14ac:dyDescent="0.25">
      <c r="A59" s="64"/>
      <c r="B59" s="64" t="s">
        <v>9</v>
      </c>
      <c r="C59" s="64" t="s">
        <v>5</v>
      </c>
      <c r="H59" s="33"/>
      <c r="I59" s="33" t="s">
        <v>10</v>
      </c>
      <c r="J59" s="33" t="s">
        <v>11</v>
      </c>
      <c r="P59" s="33"/>
      <c r="Q59" s="33" t="s">
        <v>10</v>
      </c>
      <c r="R59" s="33" t="s">
        <v>11</v>
      </c>
      <c r="V59" s="64"/>
      <c r="W59" s="64"/>
      <c r="X59" s="64"/>
      <c r="Y59" s="64"/>
      <c r="Z59" s="64"/>
      <c r="AB59" s="64"/>
      <c r="AF59" s="64"/>
    </row>
    <row r="60" spans="1:40" x14ac:dyDescent="0.25">
      <c r="A60" s="64" t="s">
        <v>12</v>
      </c>
      <c r="B60">
        <v>31.102213825035271</v>
      </c>
      <c r="C60">
        <v>9.1703603089066821</v>
      </c>
      <c r="H60" s="33" t="s">
        <v>13</v>
      </c>
      <c r="I60">
        <v>0.16188368386073029</v>
      </c>
      <c r="J60">
        <v>0.11888829751279401</v>
      </c>
      <c r="P60" s="33" t="s">
        <v>14</v>
      </c>
      <c r="Q60">
        <v>-2.596221141390036</v>
      </c>
      <c r="R60">
        <v>0.90437929346428769</v>
      </c>
      <c r="V60" s="64"/>
      <c r="AB60" s="64"/>
      <c r="AF60" s="64"/>
    </row>
    <row r="61" spans="1:40" x14ac:dyDescent="0.25">
      <c r="A61" s="64" t="s">
        <v>15</v>
      </c>
      <c r="B61">
        <v>80.543008086848815</v>
      </c>
      <c r="C61">
        <v>131.26362838808831</v>
      </c>
      <c r="H61" s="33" t="s">
        <v>16</v>
      </c>
      <c r="I61">
        <v>0.18127634082221189</v>
      </c>
      <c r="J61">
        <v>8.4124466746938714E-2</v>
      </c>
      <c r="P61" s="33" t="s">
        <v>17</v>
      </c>
      <c r="Q61">
        <v>15.229717127923349</v>
      </c>
      <c r="R61">
        <v>19.181339895104621</v>
      </c>
      <c r="V61" s="64"/>
      <c r="AF61" s="64"/>
    </row>
    <row r="62" spans="1:40" x14ac:dyDescent="0.25">
      <c r="A62" s="64" t="s">
        <v>18</v>
      </c>
      <c r="B62">
        <v>21.72297972895991</v>
      </c>
      <c r="C62">
        <v>47.271457823796112</v>
      </c>
      <c r="H62" s="33" t="s">
        <v>19</v>
      </c>
      <c r="I62">
        <v>6.8981378617489722E-2</v>
      </c>
      <c r="J62">
        <v>6.0512689545489967E-2</v>
      </c>
      <c r="P62" s="33" t="s">
        <v>20</v>
      </c>
      <c r="Q62">
        <v>100.9231197623772</v>
      </c>
      <c r="R62">
        <v>109.3009902108582</v>
      </c>
      <c r="AF62" s="64"/>
    </row>
    <row r="63" spans="1:40" x14ac:dyDescent="0.25">
      <c r="A63" s="64" t="s">
        <v>21</v>
      </c>
      <c r="B63">
        <v>55.503622759119366</v>
      </c>
      <c r="C63">
        <v>46.561373845062661</v>
      </c>
      <c r="H63" s="33" t="s">
        <v>22</v>
      </c>
      <c r="I63">
        <v>6.3101674080634509E-2</v>
      </c>
      <c r="J63">
        <v>7.8725608197023941E-2</v>
      </c>
      <c r="AF63" s="64"/>
    </row>
    <row r="64" spans="1:40" x14ac:dyDescent="0.25">
      <c r="H64" s="33" t="s">
        <v>23</v>
      </c>
      <c r="I64">
        <v>9.2983163728965479E-2</v>
      </c>
      <c r="J64">
        <v>8.8445060419930124E-2</v>
      </c>
      <c r="AF64" s="64"/>
    </row>
    <row r="65" spans="1:40" x14ac:dyDescent="0.25">
      <c r="H65" s="33" t="s">
        <v>24</v>
      </c>
      <c r="I65">
        <v>0.25223891795945957</v>
      </c>
      <c r="J65">
        <v>8.7022947294797648E-2</v>
      </c>
      <c r="P65" s="33" t="s">
        <v>25</v>
      </c>
      <c r="Q65">
        <v>6485.5004424042381</v>
      </c>
      <c r="AF65" s="64"/>
    </row>
    <row r="66" spans="1:40" x14ac:dyDescent="0.25">
      <c r="H66" s="33" t="s">
        <v>26</v>
      </c>
      <c r="I66">
        <v>0.18745730406391589</v>
      </c>
      <c r="J66">
        <v>0.1295895158580842</v>
      </c>
    </row>
    <row r="67" spans="1:40" x14ac:dyDescent="0.25">
      <c r="H67" s="33" t="s">
        <v>27</v>
      </c>
      <c r="I67">
        <v>5.8885223298545362E-2</v>
      </c>
      <c r="J67">
        <v>8.0211061171398118E-2</v>
      </c>
    </row>
    <row r="71" spans="1:40" x14ac:dyDescent="0.25">
      <c r="B71" s="64" t="s">
        <v>40</v>
      </c>
      <c r="H71" s="64" t="s">
        <v>41</v>
      </c>
      <c r="P71" s="64" t="s">
        <v>42</v>
      </c>
    </row>
    <row r="72" spans="1:40" x14ac:dyDescent="0.25">
      <c r="A72" s="64"/>
      <c r="B72" s="64" t="s">
        <v>9</v>
      </c>
      <c r="C72" s="64" t="s">
        <v>5</v>
      </c>
      <c r="H72" s="33"/>
      <c r="I72" s="33" t="s">
        <v>10</v>
      </c>
      <c r="J72" s="33" t="s">
        <v>11</v>
      </c>
      <c r="P72" s="33"/>
      <c r="Q72" s="33" t="s">
        <v>10</v>
      </c>
      <c r="R72" s="33" t="s">
        <v>11</v>
      </c>
    </row>
    <row r="73" spans="1:40" x14ac:dyDescent="0.25">
      <c r="A73" s="64" t="s">
        <v>12</v>
      </c>
      <c r="B73">
        <v>5.3557767926162461</v>
      </c>
      <c r="C73">
        <v>2.4612202298903298</v>
      </c>
      <c r="H73" s="33" t="s">
        <v>13</v>
      </c>
      <c r="I73">
        <v>0.1160200445476314</v>
      </c>
      <c r="J73">
        <v>0.29949106305979029</v>
      </c>
      <c r="P73" s="33" t="s">
        <v>14</v>
      </c>
      <c r="Q73">
        <v>-0.49219048572153279</v>
      </c>
      <c r="R73">
        <v>0.34554654532212309</v>
      </c>
    </row>
    <row r="74" spans="1:40" x14ac:dyDescent="0.25">
      <c r="A74" s="64" t="s">
        <v>15</v>
      </c>
      <c r="B74">
        <v>17.78358588657855</v>
      </c>
      <c r="C74">
        <v>30.296112385088708</v>
      </c>
      <c r="H74" s="33" t="s">
        <v>16</v>
      </c>
      <c r="I74">
        <v>0.18329031083246941</v>
      </c>
      <c r="J74">
        <v>0.1240985125793046</v>
      </c>
      <c r="P74" s="33" t="s">
        <v>17</v>
      </c>
      <c r="Q74">
        <v>5.5990714329183264</v>
      </c>
      <c r="R74">
        <v>5.8848494929842579</v>
      </c>
      <c r="V74" s="64"/>
      <c r="AF74" s="64"/>
    </row>
    <row r="75" spans="1:40" x14ac:dyDescent="0.25">
      <c r="A75" s="64" t="s">
        <v>18</v>
      </c>
      <c r="B75">
        <v>3.5058677503464128</v>
      </c>
      <c r="C75">
        <v>7.0000118341204249</v>
      </c>
      <c r="H75" s="33" t="s">
        <v>19</v>
      </c>
      <c r="I75">
        <v>0.10548350503669821</v>
      </c>
      <c r="J75">
        <v>9.0971879842672049E-2</v>
      </c>
      <c r="P75" s="33" t="s">
        <v>20</v>
      </c>
      <c r="Q75">
        <v>34.236299119548526</v>
      </c>
      <c r="R75">
        <v>42.309037928467482</v>
      </c>
      <c r="V75" s="64"/>
      <c r="W75" s="72"/>
      <c r="X75" s="72"/>
      <c r="Y75" s="72"/>
      <c r="Z75" s="72"/>
      <c r="AB75" s="64"/>
      <c r="AC75" s="64"/>
      <c r="AF75" s="64"/>
      <c r="AG75" s="64"/>
      <c r="AH75" s="64"/>
      <c r="AI75" s="64"/>
      <c r="AJ75" s="64"/>
      <c r="AK75" s="64"/>
      <c r="AL75" s="64"/>
      <c r="AM75" s="64"/>
      <c r="AN75" s="64"/>
    </row>
    <row r="76" spans="1:40" x14ac:dyDescent="0.25">
      <c r="A76" s="64" t="s">
        <v>21</v>
      </c>
      <c r="B76">
        <v>5.5936389528173729</v>
      </c>
      <c r="C76">
        <v>4.0383042556234177</v>
      </c>
      <c r="H76" s="33" t="s">
        <v>22</v>
      </c>
      <c r="I76">
        <v>0.1225074597511175</v>
      </c>
      <c r="J76">
        <v>0.1316020263790082</v>
      </c>
      <c r="V76" s="64"/>
      <c r="W76" s="64"/>
      <c r="X76" s="64"/>
      <c r="Y76" s="64"/>
      <c r="Z76" s="64"/>
      <c r="AB76" s="64"/>
      <c r="AF76" s="64"/>
    </row>
    <row r="77" spans="1:40" x14ac:dyDescent="0.25">
      <c r="H77" s="33" t="s">
        <v>23</v>
      </c>
      <c r="I77">
        <v>7.6937478653870434E-2</v>
      </c>
      <c r="J77">
        <v>0.1243193101963212</v>
      </c>
      <c r="V77" s="64"/>
      <c r="AB77" s="64"/>
      <c r="AF77" s="64"/>
    </row>
    <row r="78" spans="1:40" x14ac:dyDescent="0.25">
      <c r="H78" s="33" t="s">
        <v>24</v>
      </c>
      <c r="I78">
        <v>9.4992143719739477E-2</v>
      </c>
      <c r="J78">
        <v>0.110999076324625</v>
      </c>
      <c r="P78" s="33" t="s">
        <v>25</v>
      </c>
      <c r="Q78">
        <v>695.28968257374595</v>
      </c>
      <c r="V78" s="64"/>
      <c r="AB78" s="64"/>
      <c r="AF78" s="64"/>
    </row>
    <row r="79" spans="1:40" x14ac:dyDescent="0.25">
      <c r="H79" s="33" t="s">
        <v>26</v>
      </c>
      <c r="I79">
        <v>0.1075102731206489</v>
      </c>
      <c r="J79">
        <v>0.12749509325835259</v>
      </c>
      <c r="V79" s="64"/>
      <c r="AB79" s="64"/>
      <c r="AF79" s="64"/>
    </row>
    <row r="80" spans="1:40" x14ac:dyDescent="0.25">
      <c r="H80" s="33" t="s">
        <v>27</v>
      </c>
      <c r="I80">
        <v>0.1171355743274383</v>
      </c>
      <c r="J80">
        <v>0.1959427027200748</v>
      </c>
      <c r="V80" s="64"/>
      <c r="AB80" s="64"/>
      <c r="AF80" s="64"/>
    </row>
    <row r="81" spans="1:40" x14ac:dyDescent="0.25">
      <c r="V81" s="64"/>
      <c r="AB81" s="64"/>
      <c r="AF81" s="64"/>
    </row>
    <row r="82" spans="1:40" x14ac:dyDescent="0.25">
      <c r="V82" s="64"/>
      <c r="AB82" s="64"/>
      <c r="AF82" s="64"/>
    </row>
    <row r="83" spans="1:40" x14ac:dyDescent="0.25">
      <c r="V83" s="64"/>
      <c r="AF83" s="64"/>
    </row>
    <row r="84" spans="1:40" x14ac:dyDescent="0.25">
      <c r="B84" s="64" t="s">
        <v>43</v>
      </c>
      <c r="H84" s="64" t="s">
        <v>45</v>
      </c>
      <c r="P84" s="64" t="s">
        <v>44</v>
      </c>
      <c r="AF84" s="64"/>
    </row>
    <row r="85" spans="1:40" x14ac:dyDescent="0.25">
      <c r="A85" s="64"/>
      <c r="B85" s="64" t="s">
        <v>9</v>
      </c>
      <c r="C85" s="64" t="s">
        <v>5</v>
      </c>
      <c r="H85" s="33"/>
      <c r="I85" s="33" t="s">
        <v>10</v>
      </c>
      <c r="J85" s="33" t="s">
        <v>11</v>
      </c>
      <c r="P85" s="33"/>
      <c r="Q85" s="33" t="s">
        <v>10</v>
      </c>
      <c r="R85" s="33" t="s">
        <v>11</v>
      </c>
      <c r="AF85" s="64"/>
    </row>
    <row r="86" spans="1:40" x14ac:dyDescent="0.25">
      <c r="A86" s="64" t="s">
        <v>12</v>
      </c>
      <c r="B86">
        <v>10.83318402586664</v>
      </c>
      <c r="C86">
        <v>3.9976147291442721</v>
      </c>
      <c r="H86" s="33" t="s">
        <v>13</v>
      </c>
      <c r="I86">
        <v>0.28163016366651139</v>
      </c>
      <c r="J86">
        <v>0.2591989741698475</v>
      </c>
      <c r="P86" s="33" t="s">
        <v>14</v>
      </c>
      <c r="Q86">
        <v>4.8016661863495742E-2</v>
      </c>
      <c r="R86">
        <v>3.057927369178937</v>
      </c>
      <c r="AF86" s="64"/>
    </row>
    <row r="87" spans="1:40" x14ac:dyDescent="0.25">
      <c r="A87" s="64" t="s">
        <v>15</v>
      </c>
      <c r="B87">
        <v>48.571708702874567</v>
      </c>
      <c r="C87">
        <v>171.75773428647861</v>
      </c>
      <c r="H87" s="33" t="s">
        <v>16</v>
      </c>
      <c r="I87">
        <v>0.45420978479794161</v>
      </c>
      <c r="J87">
        <v>0.51866399774518335</v>
      </c>
      <c r="P87" s="33" t="s">
        <v>17</v>
      </c>
      <c r="Q87">
        <v>9.7713285023380401</v>
      </c>
      <c r="R87">
        <v>12.77835922120941</v>
      </c>
      <c r="AF87" s="64"/>
    </row>
    <row r="88" spans="1:40" x14ac:dyDescent="0.25">
      <c r="A88" s="64" t="s">
        <v>18</v>
      </c>
      <c r="B88">
        <v>28.908389074131851</v>
      </c>
      <c r="C88">
        <v>14.33457529653074</v>
      </c>
      <c r="H88" s="33" t="s">
        <v>19</v>
      </c>
      <c r="I88">
        <v>0.44250642211394048</v>
      </c>
      <c r="J88">
        <v>0.48541026400458642</v>
      </c>
      <c r="P88" s="33" t="s">
        <v>20</v>
      </c>
      <c r="Q88">
        <v>53.805944725213173</v>
      </c>
      <c r="R88">
        <v>85.253748649700313</v>
      </c>
    </row>
    <row r="89" spans="1:40" x14ac:dyDescent="0.25">
      <c r="A89" s="64" t="s">
        <v>21</v>
      </c>
      <c r="B89">
        <v>14.280485985116609</v>
      </c>
      <c r="C89">
        <v>10.12855233517052</v>
      </c>
      <c r="H89" s="33" t="s">
        <v>22</v>
      </c>
      <c r="I89">
        <v>0.38649149115539178</v>
      </c>
      <c r="J89">
        <v>0.32523703375708229</v>
      </c>
    </row>
    <row r="90" spans="1:40" x14ac:dyDescent="0.25">
      <c r="H90" s="33" t="s">
        <v>23</v>
      </c>
      <c r="I90">
        <v>0.43415897552156157</v>
      </c>
      <c r="J90">
        <v>0.41733189066980791</v>
      </c>
    </row>
    <row r="91" spans="1:40" x14ac:dyDescent="0.25">
      <c r="H91" s="33" t="s">
        <v>24</v>
      </c>
      <c r="I91">
        <v>0.37623923923449931</v>
      </c>
      <c r="J91">
        <v>0.50531064808136772</v>
      </c>
      <c r="P91" s="33" t="s">
        <v>25</v>
      </c>
      <c r="Q91">
        <v>1788.4787976952671</v>
      </c>
      <c r="V91" s="64"/>
      <c r="AF91" s="64"/>
    </row>
    <row r="92" spans="1:40" x14ac:dyDescent="0.25">
      <c r="H92" s="33" t="s">
        <v>26</v>
      </c>
      <c r="I92">
        <v>0.57063168946699028</v>
      </c>
      <c r="J92">
        <v>0.6450471934034554</v>
      </c>
      <c r="V92" s="64"/>
      <c r="W92" s="72"/>
      <c r="X92" s="72"/>
      <c r="Y92" s="72"/>
      <c r="Z92" s="72"/>
      <c r="AB92" s="64"/>
      <c r="AC92" s="64"/>
      <c r="AF92" s="64"/>
      <c r="AG92" s="64"/>
      <c r="AH92" s="64"/>
      <c r="AI92" s="64"/>
      <c r="AJ92" s="64"/>
      <c r="AK92" s="64"/>
      <c r="AL92" s="64"/>
      <c r="AM92" s="64"/>
      <c r="AN92" s="64"/>
    </row>
    <row r="93" spans="1:40" x14ac:dyDescent="0.25">
      <c r="H93" s="33" t="s">
        <v>27</v>
      </c>
      <c r="I93">
        <v>0.52489292618176464</v>
      </c>
      <c r="J93">
        <v>0.54815440150453298</v>
      </c>
      <c r="V93" s="64"/>
      <c r="W93" s="64"/>
      <c r="X93" s="64"/>
      <c r="Y93" s="64"/>
      <c r="Z93" s="64"/>
      <c r="AB93" s="64"/>
      <c r="AF93" s="64"/>
    </row>
    <row r="94" spans="1:40" x14ac:dyDescent="0.25">
      <c r="V94" s="64"/>
      <c r="AB94" s="64"/>
      <c r="AF94" s="64"/>
    </row>
    <row r="95" spans="1:40" x14ac:dyDescent="0.25">
      <c r="V95" s="64"/>
      <c r="AB95" s="64"/>
      <c r="AF95" s="64"/>
    </row>
    <row r="96" spans="1:40" x14ac:dyDescent="0.25">
      <c r="V96" s="64"/>
      <c r="AB96" s="64"/>
      <c r="AF96" s="64"/>
    </row>
    <row r="97" spans="1:40" x14ac:dyDescent="0.25">
      <c r="B97" s="64" t="s">
        <v>46</v>
      </c>
      <c r="H97" s="64" t="s">
        <v>47</v>
      </c>
      <c r="P97" s="64" t="s">
        <v>48</v>
      </c>
      <c r="V97" s="64"/>
      <c r="AB97" s="64"/>
      <c r="AF97" s="64"/>
    </row>
    <row r="98" spans="1:40" x14ac:dyDescent="0.25">
      <c r="A98" s="64"/>
      <c r="B98" s="64" t="s">
        <v>9</v>
      </c>
      <c r="C98" s="64" t="s">
        <v>5</v>
      </c>
      <c r="H98" s="33"/>
      <c r="I98" s="33" t="s">
        <v>10</v>
      </c>
      <c r="J98" s="33" t="s">
        <v>11</v>
      </c>
      <c r="P98" s="33"/>
      <c r="Q98" s="33" t="s">
        <v>10</v>
      </c>
      <c r="R98" s="33" t="s">
        <v>11</v>
      </c>
      <c r="V98" s="64"/>
      <c r="AB98" s="64"/>
      <c r="AF98" s="64"/>
    </row>
    <row r="99" spans="1:40" x14ac:dyDescent="0.25">
      <c r="A99" s="64" t="s">
        <v>12</v>
      </c>
      <c r="B99">
        <v>6.9252028490561477</v>
      </c>
      <c r="C99">
        <v>3.522413235118909</v>
      </c>
      <c r="H99" s="33" t="s">
        <v>13</v>
      </c>
      <c r="I99">
        <v>8.6902854725475639E-2</v>
      </c>
      <c r="J99">
        <v>0.1111757252634715</v>
      </c>
      <c r="P99" s="33" t="s">
        <v>14</v>
      </c>
      <c r="Q99">
        <v>-0.39923561818278108</v>
      </c>
      <c r="R99">
        <v>0.80494097221871519</v>
      </c>
      <c r="V99" s="64"/>
      <c r="AB99" s="64"/>
      <c r="AF99" s="64"/>
    </row>
    <row r="100" spans="1:40" x14ac:dyDescent="0.25">
      <c r="A100" s="64" t="s">
        <v>15</v>
      </c>
      <c r="B100">
        <v>28.459748978039499</v>
      </c>
      <c r="C100">
        <v>150.9066546521658</v>
      </c>
      <c r="H100" s="33" t="s">
        <v>16</v>
      </c>
      <c r="I100">
        <v>5.1712212749190127E-2</v>
      </c>
      <c r="J100">
        <v>5.0517230151663817E-2</v>
      </c>
      <c r="P100" s="33" t="s">
        <v>17</v>
      </c>
      <c r="Q100">
        <v>7.0454164411275686</v>
      </c>
      <c r="R100">
        <v>8.5771551496318974</v>
      </c>
      <c r="V100" s="64"/>
      <c r="AB100" s="64"/>
      <c r="AF100" s="64"/>
    </row>
    <row r="101" spans="1:40" x14ac:dyDescent="0.25">
      <c r="A101" s="64" t="s">
        <v>18</v>
      </c>
      <c r="B101">
        <v>17.975868963009599</v>
      </c>
      <c r="C101">
        <v>27.37600520052554</v>
      </c>
      <c r="H101" s="33" t="s">
        <v>19</v>
      </c>
      <c r="I101">
        <v>0.10093276120147809</v>
      </c>
      <c r="J101">
        <v>6.1775439603512179E-2</v>
      </c>
      <c r="P101" s="33" t="s">
        <v>20</v>
      </c>
      <c r="Q101">
        <v>31.58831312430436</v>
      </c>
      <c r="R101">
        <v>47.707266799618672</v>
      </c>
      <c r="V101" s="64"/>
      <c r="AB101" s="64"/>
      <c r="AF101" s="64"/>
    </row>
    <row r="102" spans="1:40" x14ac:dyDescent="0.25">
      <c r="A102" s="64" t="s">
        <v>21</v>
      </c>
      <c r="B102">
        <v>96.827528876184758</v>
      </c>
      <c r="C102">
        <v>24.429371053734791</v>
      </c>
      <c r="H102" s="33" t="s">
        <v>22</v>
      </c>
      <c r="I102">
        <v>0.1075495878100786</v>
      </c>
      <c r="J102">
        <v>8.2726504045679716E-2</v>
      </c>
      <c r="V102" s="64"/>
      <c r="AB102" s="64"/>
      <c r="AF102" s="64"/>
    </row>
    <row r="103" spans="1:40" x14ac:dyDescent="0.25">
      <c r="H103" s="33" t="s">
        <v>23</v>
      </c>
      <c r="I103">
        <v>7.0877780351346273E-2</v>
      </c>
      <c r="J103">
        <v>6.2086354688723207E-2</v>
      </c>
      <c r="V103" s="64"/>
      <c r="AB103" s="64"/>
      <c r="AF103" s="64"/>
    </row>
    <row r="104" spans="1:40" x14ac:dyDescent="0.25">
      <c r="H104" s="33" t="s">
        <v>24</v>
      </c>
      <c r="I104">
        <v>0.10440718603498859</v>
      </c>
      <c r="J104">
        <v>8.6362117623094481E-2</v>
      </c>
      <c r="P104" s="33" t="s">
        <v>25</v>
      </c>
      <c r="Q104">
        <v>729.45842971718798</v>
      </c>
      <c r="V104" s="64"/>
      <c r="AB104" s="64"/>
      <c r="AF104" s="64"/>
    </row>
    <row r="105" spans="1:40" x14ac:dyDescent="0.25">
      <c r="H105" s="33" t="s">
        <v>26</v>
      </c>
      <c r="I105">
        <v>9.3270574080207558E-2</v>
      </c>
      <c r="J105">
        <v>0.10082617515719</v>
      </c>
      <c r="V105" s="64"/>
    </row>
    <row r="106" spans="1:40" x14ac:dyDescent="0.25">
      <c r="H106" s="33" t="s">
        <v>27</v>
      </c>
      <c r="I106">
        <v>7.5472327598238853E-2</v>
      </c>
      <c r="J106">
        <v>5.7904278164266083E-2</v>
      </c>
    </row>
    <row r="108" spans="1:40" x14ac:dyDescent="0.25">
      <c r="V108" s="64"/>
      <c r="AF108" s="64"/>
    </row>
    <row r="109" spans="1:40" x14ac:dyDescent="0.25">
      <c r="V109" s="64"/>
      <c r="W109" s="72"/>
      <c r="X109" s="72"/>
      <c r="Y109" s="72"/>
      <c r="Z109" s="72"/>
      <c r="AB109" s="64"/>
      <c r="AC109" s="64"/>
      <c r="AF109" s="64"/>
      <c r="AG109" s="64"/>
      <c r="AH109" s="64"/>
      <c r="AI109" s="64"/>
      <c r="AJ109" s="64"/>
      <c r="AK109" s="64"/>
      <c r="AL109" s="64"/>
      <c r="AM109" s="64"/>
      <c r="AN109" s="64"/>
    </row>
    <row r="110" spans="1:40" x14ac:dyDescent="0.25">
      <c r="B110" s="64" t="s">
        <v>49</v>
      </c>
      <c r="H110" s="64" t="s">
        <v>50</v>
      </c>
      <c r="P110" s="64" t="s">
        <v>51</v>
      </c>
      <c r="V110" s="64"/>
      <c r="W110" s="64"/>
      <c r="X110" s="64"/>
      <c r="Y110" s="64"/>
      <c r="Z110" s="64"/>
      <c r="AB110" s="64"/>
      <c r="AF110" s="64"/>
    </row>
    <row r="111" spans="1:40" x14ac:dyDescent="0.25">
      <c r="A111" s="64"/>
      <c r="B111" s="64" t="s">
        <v>9</v>
      </c>
      <c r="C111" s="64" t="s">
        <v>5</v>
      </c>
      <c r="H111" s="33"/>
      <c r="I111" s="33" t="s">
        <v>10</v>
      </c>
      <c r="J111" s="33" t="s">
        <v>11</v>
      </c>
      <c r="P111" s="33"/>
      <c r="Q111" s="33" t="s">
        <v>10</v>
      </c>
      <c r="R111" s="33" t="s">
        <v>11</v>
      </c>
      <c r="V111" s="64"/>
      <c r="AB111" s="64"/>
      <c r="AF111" s="64"/>
    </row>
    <row r="112" spans="1:40" x14ac:dyDescent="0.25">
      <c r="A112" s="64" t="s">
        <v>12</v>
      </c>
      <c r="B112">
        <v>9.574818479161106</v>
      </c>
      <c r="C112">
        <v>5.2354462169161611</v>
      </c>
      <c r="H112" s="33" t="s">
        <v>13</v>
      </c>
      <c r="I112">
        <v>0.63920231155598972</v>
      </c>
      <c r="J112">
        <v>0.51121258408393055</v>
      </c>
      <c r="P112" s="33" t="s">
        <v>14</v>
      </c>
      <c r="Q112">
        <v>-4.8322694345221219E-2</v>
      </c>
      <c r="R112">
        <v>0.4919438398775362</v>
      </c>
      <c r="V112" s="64"/>
    </row>
    <row r="113" spans="1:40" x14ac:dyDescent="0.25">
      <c r="A113" s="64" t="s">
        <v>15</v>
      </c>
      <c r="B113">
        <v>31.233332046149759</v>
      </c>
      <c r="C113">
        <v>25.651197903485599</v>
      </c>
      <c r="H113" s="33" t="s">
        <v>16</v>
      </c>
      <c r="I113">
        <v>0.41764185780750313</v>
      </c>
      <c r="J113">
        <v>0.45340841954175271</v>
      </c>
      <c r="P113" s="33" t="s">
        <v>17</v>
      </c>
      <c r="Q113">
        <v>7.6164915836187888</v>
      </c>
      <c r="R113">
        <v>20.156531325532569</v>
      </c>
    </row>
    <row r="114" spans="1:40" x14ac:dyDescent="0.25">
      <c r="A114" s="64" t="s">
        <v>18</v>
      </c>
      <c r="B114">
        <v>13.96750583107525</v>
      </c>
      <c r="C114">
        <v>81.724676739023067</v>
      </c>
      <c r="H114" s="33" t="s">
        <v>19</v>
      </c>
      <c r="I114">
        <v>0.49048553378740362</v>
      </c>
      <c r="J114">
        <v>0.30055956316674037</v>
      </c>
      <c r="P114" s="33" t="s">
        <v>20</v>
      </c>
      <c r="Q114">
        <v>40.058822165574533</v>
      </c>
      <c r="R114">
        <v>103.0289476442763</v>
      </c>
    </row>
    <row r="115" spans="1:40" x14ac:dyDescent="0.25">
      <c r="A115" s="64" t="s">
        <v>21</v>
      </c>
      <c r="B115">
        <v>24.741366020315422</v>
      </c>
      <c r="C115">
        <v>31.644508827063529</v>
      </c>
      <c r="H115" s="33" t="s">
        <v>22</v>
      </c>
      <c r="I115">
        <v>0.46041947066477978</v>
      </c>
      <c r="J115">
        <v>0.30737281298263869</v>
      </c>
    </row>
    <row r="116" spans="1:40" x14ac:dyDescent="0.25">
      <c r="H116" s="33" t="s">
        <v>23</v>
      </c>
      <c r="I116">
        <v>0.35812232563323459</v>
      </c>
      <c r="J116">
        <v>0.4464970071033989</v>
      </c>
    </row>
    <row r="117" spans="1:40" x14ac:dyDescent="0.25">
      <c r="H117" s="33" t="s">
        <v>24</v>
      </c>
      <c r="I117">
        <v>0.42356964098866101</v>
      </c>
      <c r="J117">
        <v>0.21291936734003719</v>
      </c>
      <c r="P117" s="33" t="s">
        <v>25</v>
      </c>
      <c r="Q117">
        <v>1513.6841107943931</v>
      </c>
    </row>
    <row r="118" spans="1:40" x14ac:dyDescent="0.25">
      <c r="H118" s="33" t="s">
        <v>26</v>
      </c>
      <c r="I118">
        <v>0.34890065057073022</v>
      </c>
      <c r="J118">
        <v>0.24156059826829721</v>
      </c>
    </row>
    <row r="119" spans="1:40" x14ac:dyDescent="0.25">
      <c r="H119" s="33" t="s">
        <v>27</v>
      </c>
      <c r="I119">
        <v>0.41162862023152802</v>
      </c>
      <c r="J119">
        <v>0.55793581889336596</v>
      </c>
    </row>
    <row r="125" spans="1:40" x14ac:dyDescent="0.25">
      <c r="V125" s="64"/>
      <c r="AF125" s="64"/>
    </row>
    <row r="126" spans="1:40" x14ac:dyDescent="0.25">
      <c r="V126" s="64"/>
      <c r="W126" s="72"/>
      <c r="X126" s="72"/>
      <c r="Y126" s="72"/>
      <c r="Z126" s="72"/>
      <c r="AB126" s="64"/>
      <c r="AC126" s="64"/>
      <c r="AF126" s="64"/>
      <c r="AG126" s="64"/>
      <c r="AH126" s="64"/>
      <c r="AI126" s="64"/>
      <c r="AJ126" s="64"/>
      <c r="AK126" s="64"/>
      <c r="AL126" s="64"/>
      <c r="AM126" s="64"/>
      <c r="AN126" s="64"/>
    </row>
    <row r="127" spans="1:40" x14ac:dyDescent="0.25">
      <c r="V127" s="64"/>
      <c r="W127" s="64"/>
      <c r="X127" s="64"/>
      <c r="Y127" s="64"/>
      <c r="Z127" s="64"/>
      <c r="AB127" s="64"/>
      <c r="AF127" s="64"/>
    </row>
    <row r="128" spans="1:40" x14ac:dyDescent="0.25">
      <c r="V128" s="64"/>
      <c r="AB128" s="64"/>
      <c r="AF128" s="64"/>
    </row>
    <row r="129" spans="2:40" x14ac:dyDescent="0.25">
      <c r="V129" s="64"/>
      <c r="AB129" s="64"/>
      <c r="AF129" s="64"/>
    </row>
    <row r="130" spans="2:40" x14ac:dyDescent="0.25">
      <c r="V130" s="64"/>
      <c r="AB130" s="64"/>
      <c r="AF130" s="64"/>
    </row>
    <row r="131" spans="2:40" x14ac:dyDescent="0.25">
      <c r="V131" s="64"/>
      <c r="AB131" s="64"/>
      <c r="AF131" s="64"/>
    </row>
    <row r="132" spans="2:40" x14ac:dyDescent="0.25">
      <c r="V132" s="64"/>
      <c r="AB132" s="64"/>
      <c r="AF132" s="64"/>
    </row>
    <row r="133" spans="2:40" x14ac:dyDescent="0.25">
      <c r="V133" s="64"/>
      <c r="AB133" s="64"/>
      <c r="AF133" s="64"/>
    </row>
    <row r="134" spans="2:40" x14ac:dyDescent="0.25">
      <c r="V134" s="64"/>
      <c r="AB134" s="64"/>
      <c r="AF134" s="64"/>
    </row>
    <row r="135" spans="2:40" x14ac:dyDescent="0.25">
      <c r="V135" s="64"/>
      <c r="AB135" s="64"/>
      <c r="AF135" s="64"/>
    </row>
    <row r="136" spans="2:40" x14ac:dyDescent="0.25">
      <c r="V136" s="64"/>
      <c r="AB136" s="64"/>
      <c r="AF136" s="64"/>
    </row>
    <row r="137" spans="2:40" x14ac:dyDescent="0.25">
      <c r="V137" s="64"/>
      <c r="AB137" s="64"/>
      <c r="AF137" s="64"/>
    </row>
    <row r="138" spans="2:40" x14ac:dyDescent="0.25">
      <c r="V138" s="64"/>
      <c r="AB138" s="64"/>
      <c r="AF138" s="64"/>
    </row>
    <row r="139" spans="2:40" x14ac:dyDescent="0.25">
      <c r="V139" s="64"/>
    </row>
    <row r="142" spans="2:40" x14ac:dyDescent="0.25">
      <c r="V142" s="64"/>
      <c r="AF142" s="64"/>
    </row>
    <row r="143" spans="2:40" x14ac:dyDescent="0.25">
      <c r="V143" s="64"/>
      <c r="W143" s="72"/>
      <c r="X143" s="72"/>
      <c r="Y143" s="72"/>
      <c r="Z143" s="72"/>
      <c r="AB143" s="64"/>
      <c r="AC143" s="64"/>
      <c r="AF143" s="64"/>
      <c r="AG143" s="64"/>
      <c r="AH143" s="64"/>
      <c r="AI143" s="64"/>
      <c r="AJ143" s="64"/>
      <c r="AK143" s="64"/>
      <c r="AL143" s="64"/>
      <c r="AM143" s="64"/>
      <c r="AN143" s="64"/>
    </row>
    <row r="144" spans="2:40" x14ac:dyDescent="0.25">
      <c r="B144" s="64" t="s">
        <v>159</v>
      </c>
      <c r="V144" s="64"/>
      <c r="W144" s="64"/>
      <c r="X144" s="64"/>
      <c r="Y144" s="64"/>
      <c r="Z144" s="64"/>
      <c r="AB144" s="64"/>
      <c r="AF144" s="64"/>
    </row>
    <row r="145" spans="1:32" x14ac:dyDescent="0.25">
      <c r="A145" s="64"/>
      <c r="B145" s="64" t="s">
        <v>9</v>
      </c>
      <c r="C145" s="64" t="s">
        <v>5</v>
      </c>
      <c r="V145" s="64"/>
      <c r="AB145" s="64"/>
      <c r="AF145" s="64"/>
    </row>
    <row r="146" spans="1:32" x14ac:dyDescent="0.25">
      <c r="A146" s="64" t="s">
        <v>12</v>
      </c>
      <c r="B146">
        <v>14.103866702436759</v>
      </c>
      <c r="C146">
        <v>2.3005560733579582</v>
      </c>
      <c r="V146" s="64"/>
    </row>
    <row r="147" spans="1:32" x14ac:dyDescent="0.25">
      <c r="A147" s="64" t="s">
        <v>15</v>
      </c>
      <c r="B147">
        <v>9.2420668395183103</v>
      </c>
      <c r="C147">
        <v>11.03133648344367</v>
      </c>
    </row>
    <row r="148" spans="1:32" x14ac:dyDescent="0.25">
      <c r="A148" s="64" t="s">
        <v>18</v>
      </c>
      <c r="B148">
        <v>3.2181547335990919</v>
      </c>
      <c r="C148">
        <v>4.7454044401253057</v>
      </c>
    </row>
    <row r="149" spans="1:32" x14ac:dyDescent="0.25">
      <c r="A149" s="64" t="s">
        <v>21</v>
      </c>
      <c r="B149">
        <v>3.2485191455651008</v>
      </c>
      <c r="C149">
        <v>1.5636556817539531</v>
      </c>
    </row>
    <row r="151" spans="1:32" x14ac:dyDescent="0.25">
      <c r="A151" s="64" t="s">
        <v>52</v>
      </c>
    </row>
    <row r="154" spans="1:32" x14ac:dyDescent="0.25">
      <c r="A154" t="s">
        <v>53</v>
      </c>
      <c r="H154" t="s">
        <v>54</v>
      </c>
      <c r="O154" t="s">
        <v>55</v>
      </c>
    </row>
    <row r="155" spans="1:32" x14ac:dyDescent="0.25">
      <c r="A155" t="s">
        <v>56</v>
      </c>
      <c r="H155" t="s">
        <v>57</v>
      </c>
      <c r="O155" t="s">
        <v>57</v>
      </c>
    </row>
    <row r="158" spans="1:32" x14ac:dyDescent="0.25">
      <c r="A158" s="64" t="s">
        <v>58</v>
      </c>
      <c r="H158" s="64" t="s">
        <v>58</v>
      </c>
      <c r="O158" s="64" t="s">
        <v>58</v>
      </c>
      <c r="W158" s="64" t="s">
        <v>59</v>
      </c>
    </row>
    <row r="159" spans="1:32" x14ac:dyDescent="0.25">
      <c r="A159" s="34"/>
      <c r="B159" s="34" t="s">
        <v>10</v>
      </c>
      <c r="C159" s="34" t="s">
        <v>60</v>
      </c>
      <c r="D159" s="34" t="s">
        <v>61</v>
      </c>
      <c r="H159" s="34"/>
      <c r="I159" s="34" t="s">
        <v>11</v>
      </c>
      <c r="J159" s="34" t="s">
        <v>62</v>
      </c>
      <c r="K159" s="34" t="s">
        <v>63</v>
      </c>
      <c r="O159" s="34"/>
      <c r="P159" s="34" t="s">
        <v>10</v>
      </c>
      <c r="Q159" s="34" t="s">
        <v>11</v>
      </c>
      <c r="W159" s="34"/>
      <c r="X159" s="34" t="s">
        <v>10</v>
      </c>
      <c r="Y159" s="34" t="s">
        <v>11</v>
      </c>
    </row>
    <row r="160" spans="1:32" x14ac:dyDescent="0.25">
      <c r="A160" s="34" t="s">
        <v>12</v>
      </c>
      <c r="B160">
        <v>6.4434183664490066E-2</v>
      </c>
      <c r="C160">
        <v>9.2125381581517507E-2</v>
      </c>
      <c r="D160">
        <v>9.3787333861182057E-2</v>
      </c>
      <c r="H160" s="34" t="s">
        <v>64</v>
      </c>
      <c r="I160">
        <v>0.26836666701243012</v>
      </c>
      <c r="J160">
        <v>6.7654857060870696E-2</v>
      </c>
      <c r="K160">
        <v>6.6252155124589304E-2</v>
      </c>
      <c r="O160" s="34" t="s">
        <v>65</v>
      </c>
      <c r="P160">
        <v>3.9754022607608783E-2</v>
      </c>
      <c r="Q160">
        <v>0.26561061175768758</v>
      </c>
      <c r="W160" s="34" t="s">
        <v>13</v>
      </c>
      <c r="X160">
        <v>5.5399217149925462E-2</v>
      </c>
      <c r="Y160">
        <v>0.27280820570226882</v>
      </c>
    </row>
    <row r="161" spans="1:25" x14ac:dyDescent="0.25">
      <c r="A161" s="34" t="s">
        <v>15</v>
      </c>
      <c r="B161">
        <v>0.10508413766820431</v>
      </c>
      <c r="C161">
        <v>3.3802007732314301E-2</v>
      </c>
      <c r="D161">
        <v>9.2551266315988381E-3</v>
      </c>
      <c r="H161" s="34" t="s">
        <v>66</v>
      </c>
      <c r="I161">
        <v>0.27277416310222802</v>
      </c>
      <c r="J161">
        <v>0.11659807728937981</v>
      </c>
      <c r="K161">
        <v>0.1080290439077763</v>
      </c>
      <c r="O161" s="34" t="s">
        <v>67</v>
      </c>
      <c r="P161">
        <v>2.093250199005724E-2</v>
      </c>
      <c r="Q161">
        <v>0.30341222983389099</v>
      </c>
      <c r="W161" s="34" t="s">
        <v>16</v>
      </c>
      <c r="X161">
        <v>1.9649488216096671E-2</v>
      </c>
      <c r="Y161">
        <v>0.20172177992951851</v>
      </c>
    </row>
    <row r="162" spans="1:25" x14ac:dyDescent="0.25">
      <c r="A162" s="34" t="s">
        <v>18</v>
      </c>
      <c r="B162">
        <v>0.12947465479052711</v>
      </c>
      <c r="C162">
        <v>0.10161358069825099</v>
      </c>
      <c r="D162">
        <v>0.11497835528980049</v>
      </c>
      <c r="H162" s="34" t="s">
        <v>68</v>
      </c>
      <c r="I162">
        <v>0.17977686551078401</v>
      </c>
      <c r="J162">
        <v>7.6263174070158452E-2</v>
      </c>
      <c r="K162">
        <v>6.3033248003235648E-2</v>
      </c>
      <c r="O162" s="34" t="s">
        <v>69</v>
      </c>
      <c r="P162">
        <v>3.1205145133860569E-2</v>
      </c>
      <c r="Q162">
        <v>0.15095020888410821</v>
      </c>
      <c r="W162" s="34" t="s">
        <v>19</v>
      </c>
      <c r="X162">
        <v>3.3640208796468667E-2</v>
      </c>
      <c r="Y162">
        <v>0.33741534321320488</v>
      </c>
    </row>
    <row r="163" spans="1:25" x14ac:dyDescent="0.25">
      <c r="A163" s="34" t="s">
        <v>21</v>
      </c>
      <c r="B163">
        <v>7.1610898995544306E-2</v>
      </c>
      <c r="C163">
        <v>6.06158087841756E-2</v>
      </c>
      <c r="D163">
        <v>7.4548162154068356E-2</v>
      </c>
      <c r="H163" s="34" t="s">
        <v>70</v>
      </c>
      <c r="I163">
        <v>0.1452107119808099</v>
      </c>
      <c r="J163">
        <v>6.4927619235448E-2</v>
      </c>
      <c r="K163">
        <v>5.1759114847259563E-2</v>
      </c>
      <c r="O163" s="34" t="s">
        <v>71</v>
      </c>
      <c r="P163">
        <v>4.7617399804756391E-2</v>
      </c>
      <c r="Q163">
        <v>0.1860145560840385</v>
      </c>
      <c r="W163" s="34" t="s">
        <v>22</v>
      </c>
      <c r="X163">
        <v>1.508892347077999E-2</v>
      </c>
      <c r="Y163">
        <v>0.30208379029002341</v>
      </c>
    </row>
    <row r="164" spans="1:25" x14ac:dyDescent="0.25">
      <c r="W164" s="34" t="s">
        <v>23</v>
      </c>
      <c r="X164">
        <v>1.8558787434659271E-2</v>
      </c>
      <c r="Y164">
        <v>0.29954264658671592</v>
      </c>
    </row>
    <row r="165" spans="1:25" x14ac:dyDescent="0.25">
      <c r="W165" s="34" t="s">
        <v>24</v>
      </c>
      <c r="X165">
        <v>4.1880968879098653E-2</v>
      </c>
      <c r="Y165">
        <v>0.2258409893631414</v>
      </c>
    </row>
    <row r="166" spans="1:25" x14ac:dyDescent="0.25">
      <c r="A166" s="64" t="s">
        <v>72</v>
      </c>
      <c r="H166" s="64" t="s">
        <v>72</v>
      </c>
      <c r="O166" s="64" t="s">
        <v>72</v>
      </c>
      <c r="W166" s="34" t="s">
        <v>26</v>
      </c>
      <c r="X166">
        <v>9.6991443066173716E-2</v>
      </c>
      <c r="Y166">
        <v>0.27714669128699931</v>
      </c>
    </row>
    <row r="167" spans="1:25" x14ac:dyDescent="0.25">
      <c r="A167" s="34"/>
      <c r="B167" s="34" t="s">
        <v>10</v>
      </c>
      <c r="C167" s="34" t="s">
        <v>60</v>
      </c>
      <c r="D167" s="34" t="s">
        <v>61</v>
      </c>
      <c r="H167" s="34"/>
      <c r="I167" s="34" t="s">
        <v>11</v>
      </c>
      <c r="J167" s="34" t="s">
        <v>62</v>
      </c>
      <c r="K167" s="34" t="s">
        <v>63</v>
      </c>
      <c r="O167" s="34"/>
      <c r="P167" s="34" t="s">
        <v>10</v>
      </c>
      <c r="Q167" s="34" t="s">
        <v>11</v>
      </c>
      <c r="W167" s="34" t="s">
        <v>27</v>
      </c>
      <c r="X167">
        <v>6.7637749508788106E-2</v>
      </c>
      <c r="Y167">
        <v>0.27452940357989652</v>
      </c>
    </row>
    <row r="168" spans="1:25" x14ac:dyDescent="0.25">
      <c r="A168" s="34" t="s">
        <v>12</v>
      </c>
      <c r="B168">
        <v>0.17707634974899281</v>
      </c>
      <c r="C168">
        <v>-0.13152451742965179</v>
      </c>
      <c r="D168">
        <v>-0.13372441160258769</v>
      </c>
      <c r="H168" s="34" t="s">
        <v>64</v>
      </c>
      <c r="I168">
        <v>0.5581631738686551</v>
      </c>
      <c r="J168">
        <v>0.13544372191032189</v>
      </c>
      <c r="K168">
        <v>0.13716645431484881</v>
      </c>
      <c r="O168" s="34" t="s">
        <v>65</v>
      </c>
      <c r="P168">
        <v>0.34313921028509009</v>
      </c>
      <c r="Q168">
        <v>0.53828519310495204</v>
      </c>
    </row>
    <row r="169" spans="1:25" x14ac:dyDescent="0.25">
      <c r="A169" s="34" t="s">
        <v>15</v>
      </c>
      <c r="B169">
        <v>0.1229944718801553</v>
      </c>
      <c r="C169">
        <v>8.6406664471047005E-3</v>
      </c>
      <c r="D169">
        <v>-4.9389575470921033E-4</v>
      </c>
      <c r="H169" s="34" t="s">
        <v>66</v>
      </c>
      <c r="I169">
        <v>0.60845560170626467</v>
      </c>
      <c r="J169">
        <v>7.350652758731871E-2</v>
      </c>
      <c r="K169">
        <v>7.5496782127019393E-2</v>
      </c>
      <c r="O169" s="34" t="s">
        <v>67</v>
      </c>
      <c r="P169">
        <v>0.31157284203848301</v>
      </c>
      <c r="Q169">
        <v>0.5602507849712125</v>
      </c>
    </row>
    <row r="170" spans="1:25" x14ac:dyDescent="0.25">
      <c r="A170" s="34" t="s">
        <v>18</v>
      </c>
      <c r="B170">
        <v>0.36875272729991992</v>
      </c>
      <c r="C170">
        <v>-7.3003250196768968E-2</v>
      </c>
      <c r="D170">
        <v>-9.6563083265380184E-2</v>
      </c>
      <c r="H170" s="34" t="s">
        <v>68</v>
      </c>
      <c r="I170">
        <v>-0.25224015866524307</v>
      </c>
      <c r="J170">
        <v>7.0918135291364537E-2</v>
      </c>
      <c r="K170">
        <v>7.3557424285628809E-2</v>
      </c>
      <c r="O170" s="34" t="s">
        <v>69</v>
      </c>
      <c r="P170">
        <v>0.33303787001759022</v>
      </c>
      <c r="Q170">
        <v>0.42741415242160291</v>
      </c>
      <c r="W170" s="64" t="s">
        <v>73</v>
      </c>
    </row>
    <row r="171" spans="1:25" x14ac:dyDescent="0.25">
      <c r="A171" s="34" t="s">
        <v>21</v>
      </c>
      <c r="B171">
        <v>0.30450203700585099</v>
      </c>
      <c r="C171">
        <v>5.8879653918939658E-2</v>
      </c>
      <c r="D171">
        <v>6.0094681557851408E-2</v>
      </c>
      <c r="H171" s="34" t="s">
        <v>70</v>
      </c>
      <c r="I171">
        <v>0.40761669681254781</v>
      </c>
      <c r="J171">
        <v>6.7742454782504166E-2</v>
      </c>
      <c r="K171">
        <v>4.4896063952896172E-2</v>
      </c>
      <c r="O171" s="34" t="s">
        <v>71</v>
      </c>
      <c r="P171">
        <v>-0.21919447814225271</v>
      </c>
      <c r="Q171">
        <v>-0.27009295993019328</v>
      </c>
      <c r="W171" s="34"/>
      <c r="X171" s="34" t="s">
        <v>10</v>
      </c>
      <c r="Y171" s="34" t="s">
        <v>11</v>
      </c>
    </row>
    <row r="172" spans="1:25" x14ac:dyDescent="0.25">
      <c r="W172" s="34" t="s">
        <v>13</v>
      </c>
      <c r="X172">
        <v>0.1655989639814173</v>
      </c>
      <c r="Y172">
        <v>0.19341925305722879</v>
      </c>
    </row>
    <row r="173" spans="1:25" x14ac:dyDescent="0.25">
      <c r="W173" s="34" t="s">
        <v>16</v>
      </c>
      <c r="X173">
        <v>0.29240090996623203</v>
      </c>
      <c r="Y173">
        <v>0.31775920589838252</v>
      </c>
    </row>
    <row r="174" spans="1:25" x14ac:dyDescent="0.25">
      <c r="A174" s="64" t="s">
        <v>74</v>
      </c>
      <c r="H174" s="64" t="s">
        <v>74</v>
      </c>
      <c r="O174" s="64" t="s">
        <v>74</v>
      </c>
      <c r="W174" s="34" t="s">
        <v>19</v>
      </c>
      <c r="X174">
        <v>-4.6757802087570972E-2</v>
      </c>
      <c r="Y174">
        <v>2.932842936530583E-2</v>
      </c>
    </row>
    <row r="175" spans="1:25" x14ac:dyDescent="0.25">
      <c r="A175" s="34"/>
      <c r="B175" s="34" t="s">
        <v>10</v>
      </c>
      <c r="C175" s="34" t="s">
        <v>60</v>
      </c>
      <c r="D175" s="34" t="s">
        <v>61</v>
      </c>
      <c r="H175" s="34"/>
      <c r="I175" s="34" t="s">
        <v>11</v>
      </c>
      <c r="J175" s="34" t="s">
        <v>62</v>
      </c>
      <c r="K175" s="34" t="s">
        <v>63</v>
      </c>
      <c r="O175" s="34"/>
      <c r="P175" s="34" t="s">
        <v>10</v>
      </c>
      <c r="Q175" s="34" t="s">
        <v>11</v>
      </c>
      <c r="W175" s="34" t="s">
        <v>22</v>
      </c>
      <c r="X175">
        <v>0.29884075741514071</v>
      </c>
      <c r="Y175">
        <v>0.54795693664284173</v>
      </c>
    </row>
    <row r="176" spans="1:25" x14ac:dyDescent="0.25">
      <c r="A176" s="34" t="s">
        <v>12</v>
      </c>
      <c r="B176">
        <v>-0.32812977743375399</v>
      </c>
      <c r="C176">
        <v>-0.28729698677665921</v>
      </c>
      <c r="D176">
        <v>-0.26210957806834517</v>
      </c>
      <c r="H176" s="34" t="s">
        <v>64</v>
      </c>
      <c r="I176">
        <v>0.77068455523299317</v>
      </c>
      <c r="J176">
        <v>0.52108895752192452</v>
      </c>
      <c r="K176">
        <v>0.45707231139893711</v>
      </c>
      <c r="O176" s="34" t="s">
        <v>65</v>
      </c>
      <c r="P176">
        <v>0.66804134388850878</v>
      </c>
      <c r="Q176">
        <v>0.74326715465218163</v>
      </c>
      <c r="W176" s="34" t="s">
        <v>23</v>
      </c>
      <c r="X176">
        <v>0.1043828539558231</v>
      </c>
      <c r="Y176">
        <v>0.11568295248784061</v>
      </c>
    </row>
    <row r="177" spans="1:25" x14ac:dyDescent="0.25">
      <c r="A177" s="34" t="s">
        <v>15</v>
      </c>
      <c r="B177">
        <v>-7.2481725651520459E-2</v>
      </c>
      <c r="C177">
        <v>-1.395710289807171E-2</v>
      </c>
      <c r="D177">
        <v>-4.5058056406556682E-3</v>
      </c>
      <c r="H177" s="34" t="s">
        <v>66</v>
      </c>
      <c r="I177">
        <v>0.79210842600458908</v>
      </c>
      <c r="J177">
        <v>0.46915974414995548</v>
      </c>
      <c r="K177">
        <v>0.41317977762878022</v>
      </c>
      <c r="O177" s="34" t="s">
        <v>67</v>
      </c>
      <c r="P177">
        <v>0.67556833990323062</v>
      </c>
      <c r="Q177">
        <v>0.77071769352228514</v>
      </c>
      <c r="W177" s="34" t="s">
        <v>24</v>
      </c>
      <c r="X177">
        <v>0.20711633229759921</v>
      </c>
      <c r="Y177">
        <v>0.17082025076786761</v>
      </c>
    </row>
    <row r="178" spans="1:25" x14ac:dyDescent="0.25">
      <c r="A178" s="34" t="s">
        <v>18</v>
      </c>
      <c r="B178">
        <v>0.21677153179526021</v>
      </c>
      <c r="C178">
        <v>0.17621916060462861</v>
      </c>
      <c r="D178">
        <v>0.18979039348945881</v>
      </c>
      <c r="H178" s="34" t="s">
        <v>68</v>
      </c>
      <c r="I178">
        <v>0.22384362848316081</v>
      </c>
      <c r="J178">
        <v>0.20817318332514689</v>
      </c>
      <c r="K178">
        <v>0.20243142726803021</v>
      </c>
      <c r="O178" s="34" t="s">
        <v>69</v>
      </c>
      <c r="P178">
        <v>0.76514009951623163</v>
      </c>
      <c r="Q178">
        <v>0.84792000295964176</v>
      </c>
      <c r="W178" s="34" t="s">
        <v>26</v>
      </c>
      <c r="X178">
        <v>0.33346971798133879</v>
      </c>
      <c r="Y178">
        <v>0.42599854488615202</v>
      </c>
    </row>
    <row r="179" spans="1:25" x14ac:dyDescent="0.25">
      <c r="A179" s="34" t="s">
        <v>21</v>
      </c>
      <c r="B179">
        <v>0.5528670024289809</v>
      </c>
      <c r="C179">
        <v>0.40987142133513532</v>
      </c>
      <c r="D179">
        <v>0.3977461914016196</v>
      </c>
      <c r="H179" s="34" t="s">
        <v>70</v>
      </c>
      <c r="I179">
        <v>0.86119591172437249</v>
      </c>
      <c r="J179">
        <v>0.51698137529169974</v>
      </c>
      <c r="K179">
        <v>0.46282972924087568</v>
      </c>
      <c r="O179" s="34" t="s">
        <v>71</v>
      </c>
      <c r="P179">
        <v>0.18872830018600029</v>
      </c>
      <c r="Q179">
        <v>0.18625894774933141</v>
      </c>
      <c r="W179" s="34" t="s">
        <v>27</v>
      </c>
      <c r="X179">
        <v>0.42472849674848129</v>
      </c>
      <c r="Y179">
        <v>0.59610986859128379</v>
      </c>
    </row>
    <row r="182" spans="1:25" x14ac:dyDescent="0.25">
      <c r="A182" s="64" t="s">
        <v>76</v>
      </c>
      <c r="H182" s="64" t="s">
        <v>76</v>
      </c>
      <c r="O182" s="64" t="s">
        <v>76</v>
      </c>
      <c r="W182" s="64" t="s">
        <v>75</v>
      </c>
    </row>
    <row r="183" spans="1:25" x14ac:dyDescent="0.25">
      <c r="A183" s="34"/>
      <c r="B183" s="34" t="s">
        <v>10</v>
      </c>
      <c r="C183" s="34" t="s">
        <v>60</v>
      </c>
      <c r="D183" s="34" t="s">
        <v>61</v>
      </c>
      <c r="H183" s="34"/>
      <c r="I183" s="34" t="s">
        <v>11</v>
      </c>
      <c r="J183" s="34" t="s">
        <v>62</v>
      </c>
      <c r="K183" s="34" t="s">
        <v>63</v>
      </c>
      <c r="O183" s="34"/>
      <c r="P183" s="34" t="s">
        <v>10</v>
      </c>
      <c r="Q183" s="34" t="s">
        <v>11</v>
      </c>
      <c r="W183" s="34"/>
      <c r="X183" s="34" t="s">
        <v>10</v>
      </c>
      <c r="Y183" s="34" t="s">
        <v>11</v>
      </c>
    </row>
    <row r="184" spans="1:25" x14ac:dyDescent="0.25">
      <c r="A184" s="34" t="s">
        <v>12</v>
      </c>
      <c r="B184">
        <v>0.38802615990886902</v>
      </c>
      <c r="C184">
        <v>5.078528133800455E-2</v>
      </c>
      <c r="D184">
        <v>-6.1282771454770943E-2</v>
      </c>
      <c r="H184" s="34" t="s">
        <v>64</v>
      </c>
      <c r="I184">
        <v>0.2787182355830774</v>
      </c>
      <c r="J184">
        <v>4.304407314956292E-2</v>
      </c>
      <c r="K184">
        <v>5.8150026013172068E-2</v>
      </c>
      <c r="O184" s="34" t="s">
        <v>65</v>
      </c>
      <c r="P184">
        <v>0.178401373697604</v>
      </c>
      <c r="Q184">
        <v>0.1057778575933485</v>
      </c>
      <c r="W184" s="34" t="s">
        <v>13</v>
      </c>
      <c r="X184">
        <v>-0.19655235647974861</v>
      </c>
      <c r="Y184">
        <v>-0.32325782018514471</v>
      </c>
    </row>
    <row r="185" spans="1:25" x14ac:dyDescent="0.25">
      <c r="A185" s="34" t="s">
        <v>15</v>
      </c>
      <c r="B185">
        <v>4.8418038220412553E-2</v>
      </c>
      <c r="C185">
        <v>9.8481027993496964E-2</v>
      </c>
      <c r="D185">
        <v>9.6614793942688557E-2</v>
      </c>
      <c r="H185" s="34" t="s">
        <v>66</v>
      </c>
      <c r="I185">
        <v>0.1179058406085394</v>
      </c>
      <c r="J185">
        <v>2.3455942749566451E-2</v>
      </c>
      <c r="K185">
        <v>-2.32960837426569E-2</v>
      </c>
      <c r="O185" s="34" t="s">
        <v>67</v>
      </c>
      <c r="P185">
        <v>0.27706871954470241</v>
      </c>
      <c r="Q185">
        <v>0.26768672977933822</v>
      </c>
      <c r="W185" s="34" t="s">
        <v>16</v>
      </c>
      <c r="X185">
        <v>0.14983693348440741</v>
      </c>
      <c r="Y185">
        <v>0.16978419586762949</v>
      </c>
    </row>
    <row r="186" spans="1:25" x14ac:dyDescent="0.25">
      <c r="A186" s="34" t="s">
        <v>18</v>
      </c>
      <c r="B186">
        <v>1.5785056973124378E-2</v>
      </c>
      <c r="C186">
        <v>0.14413936520538201</v>
      </c>
      <c r="D186">
        <v>8.7429060410592632E-2</v>
      </c>
      <c r="H186" s="34" t="s">
        <v>68</v>
      </c>
      <c r="I186">
        <v>0.35392479539866561</v>
      </c>
      <c r="J186">
        <v>0.18984786178121249</v>
      </c>
      <c r="K186">
        <v>6.7142629839453502E-2</v>
      </c>
      <c r="O186" s="34" t="s">
        <v>69</v>
      </c>
      <c r="P186">
        <v>0.304534638209085</v>
      </c>
      <c r="Q186">
        <v>0.29836249608745241</v>
      </c>
      <c r="W186" s="34" t="s">
        <v>19</v>
      </c>
      <c r="X186">
        <v>0.2335017977832107</v>
      </c>
      <c r="Y186">
        <v>0.25765546773217368</v>
      </c>
    </row>
    <row r="187" spans="1:25" x14ac:dyDescent="0.25">
      <c r="A187" s="34" t="s">
        <v>21</v>
      </c>
      <c r="B187">
        <v>8.8493268693259422E-2</v>
      </c>
      <c r="C187">
        <v>6.737245422007819E-2</v>
      </c>
      <c r="D187">
        <v>3.0194571589692112E-3</v>
      </c>
      <c r="H187" s="34" t="s">
        <v>70</v>
      </c>
      <c r="I187">
        <v>4.0858987598307243E-2</v>
      </c>
      <c r="J187">
        <v>0.1384843920065302</v>
      </c>
      <c r="K187">
        <v>7.5837728284746761E-2</v>
      </c>
      <c r="O187" s="34" t="s">
        <v>71</v>
      </c>
      <c r="P187">
        <v>0.2303221830152028</v>
      </c>
      <c r="Q187">
        <v>0.10860213581208419</v>
      </c>
      <c r="W187" s="34" t="s">
        <v>22</v>
      </c>
      <c r="X187">
        <v>0.63672987291802463</v>
      </c>
      <c r="Y187">
        <v>0.72107976622290559</v>
      </c>
    </row>
    <row r="188" spans="1:25" x14ac:dyDescent="0.25">
      <c r="W188" s="34" t="s">
        <v>23</v>
      </c>
      <c r="X188">
        <v>4.3026163229506392E-2</v>
      </c>
      <c r="Y188">
        <v>-3.5231461326327478E-2</v>
      </c>
    </row>
    <row r="189" spans="1:25" x14ac:dyDescent="0.25">
      <c r="W189" s="34" t="s">
        <v>24</v>
      </c>
      <c r="X189">
        <v>0.1220825536470197</v>
      </c>
      <c r="Y189">
        <v>9.0536808054343498E-2</v>
      </c>
    </row>
    <row r="190" spans="1:25" x14ac:dyDescent="0.25">
      <c r="A190" s="64" t="s">
        <v>77</v>
      </c>
      <c r="H190" s="64" t="s">
        <v>77</v>
      </c>
      <c r="O190" s="64" t="s">
        <v>77</v>
      </c>
      <c r="W190" s="34" t="s">
        <v>26</v>
      </c>
      <c r="X190">
        <v>0.69783937895462478</v>
      </c>
      <c r="Y190">
        <v>0.78787550094031622</v>
      </c>
    </row>
    <row r="191" spans="1:25" x14ac:dyDescent="0.25">
      <c r="A191" s="34"/>
      <c r="B191" s="34" t="s">
        <v>10</v>
      </c>
      <c r="C191" s="34" t="s">
        <v>60</v>
      </c>
      <c r="D191" s="34" t="s">
        <v>61</v>
      </c>
      <c r="H191" s="34"/>
      <c r="I191" s="34" t="s">
        <v>11</v>
      </c>
      <c r="J191" s="34" t="s">
        <v>62</v>
      </c>
      <c r="K191" s="34" t="s">
        <v>63</v>
      </c>
      <c r="O191" s="34"/>
      <c r="P191" s="34" t="s">
        <v>10</v>
      </c>
      <c r="Q191" s="34" t="s">
        <v>11</v>
      </c>
      <c r="W191" s="34" t="s">
        <v>27</v>
      </c>
      <c r="X191">
        <v>0.66951065050584257</v>
      </c>
      <c r="Y191">
        <v>0.74530724856080655</v>
      </c>
    </row>
    <row r="192" spans="1:25" x14ac:dyDescent="0.25">
      <c r="A192" s="34" t="s">
        <v>12</v>
      </c>
      <c r="B192">
        <v>0.11135249501266491</v>
      </c>
      <c r="C192">
        <v>3.0288336077380091E-2</v>
      </c>
      <c r="D192">
        <v>2.449323998022012E-2</v>
      </c>
      <c r="H192" s="34" t="s">
        <v>64</v>
      </c>
      <c r="I192">
        <v>-6.2541566214997499E-2</v>
      </c>
      <c r="J192">
        <v>9.1487682938726861E-2</v>
      </c>
      <c r="K192">
        <v>0.1058736826463252</v>
      </c>
      <c r="O192" s="34" t="s">
        <v>65</v>
      </c>
      <c r="P192">
        <v>0.21778864879504189</v>
      </c>
      <c r="Q192">
        <v>-0.1075444143654352</v>
      </c>
    </row>
    <row r="193" spans="1:25" x14ac:dyDescent="0.25">
      <c r="A193" s="34" t="s">
        <v>15</v>
      </c>
      <c r="B193">
        <v>0.13751965612153549</v>
      </c>
      <c r="C193">
        <v>-1.016165803200173E-2</v>
      </c>
      <c r="D193">
        <v>8.5104129376747419E-4</v>
      </c>
      <c r="H193" s="34" t="s">
        <v>66</v>
      </c>
      <c r="I193">
        <v>-8.5195849876664023E-2</v>
      </c>
      <c r="J193">
        <v>3.3206878280316529E-2</v>
      </c>
      <c r="K193">
        <v>3.6776600016571029E-2</v>
      </c>
      <c r="O193" s="34" t="s">
        <v>67</v>
      </c>
      <c r="P193">
        <v>2.0991600867240501E-2</v>
      </c>
      <c r="Q193">
        <v>-5.5190660221377461E-2</v>
      </c>
    </row>
    <row r="194" spans="1:25" x14ac:dyDescent="0.25">
      <c r="A194" s="34" t="s">
        <v>18</v>
      </c>
      <c r="B194">
        <v>3.4894793860676232E-2</v>
      </c>
      <c r="C194">
        <v>3.3955710006075883E-2</v>
      </c>
      <c r="D194">
        <v>3.8303634606517548E-2</v>
      </c>
      <c r="H194" s="34" t="s">
        <v>68</v>
      </c>
      <c r="I194">
        <v>-7.9648852930407424E-2</v>
      </c>
      <c r="J194">
        <v>7.8649586162953436E-2</v>
      </c>
      <c r="K194">
        <v>7.2394689277747851E-2</v>
      </c>
      <c r="O194" s="34" t="s">
        <v>69</v>
      </c>
      <c r="P194">
        <v>8.8228088820774125E-2</v>
      </c>
      <c r="Q194">
        <v>-0.13994811889342851</v>
      </c>
      <c r="W194" s="64" t="s">
        <v>79</v>
      </c>
    </row>
    <row r="195" spans="1:25" x14ac:dyDescent="0.25">
      <c r="A195" s="34" t="s">
        <v>21</v>
      </c>
      <c r="B195">
        <v>3.3098164143019533E-2</v>
      </c>
      <c r="C195">
        <v>6.6815483801748787E-2</v>
      </c>
      <c r="D195">
        <v>8.3774824086018149E-2</v>
      </c>
      <c r="H195" s="34" t="s">
        <v>70</v>
      </c>
      <c r="I195">
        <v>-0.1179444306609411</v>
      </c>
      <c r="J195">
        <v>-1.6168707822030951E-2</v>
      </c>
      <c r="K195">
        <v>-1.4445363381944271E-2</v>
      </c>
      <c r="O195" s="34" t="s">
        <v>71</v>
      </c>
      <c r="P195">
        <v>0.15458376514846689</v>
      </c>
      <c r="Q195">
        <v>-0.11093300544418309</v>
      </c>
      <c r="W195" s="34"/>
      <c r="X195" s="34" t="s">
        <v>10</v>
      </c>
      <c r="Y195" s="34" t="s">
        <v>11</v>
      </c>
    </row>
    <row r="196" spans="1:25" x14ac:dyDescent="0.25">
      <c r="W196" s="34" t="s">
        <v>13</v>
      </c>
      <c r="X196">
        <v>0.40461893968234408</v>
      </c>
      <c r="Y196">
        <v>0.12427731662516291</v>
      </c>
    </row>
    <row r="197" spans="1:25" x14ac:dyDescent="0.25">
      <c r="W197" s="34" t="s">
        <v>16</v>
      </c>
      <c r="X197">
        <v>0.3178930362431468</v>
      </c>
      <c r="Y197">
        <v>0.3038914827057384</v>
      </c>
    </row>
    <row r="198" spans="1:25" x14ac:dyDescent="0.25">
      <c r="A198" s="64" t="s">
        <v>78</v>
      </c>
      <c r="H198" s="64" t="s">
        <v>78</v>
      </c>
      <c r="O198" s="64" t="s">
        <v>78</v>
      </c>
      <c r="W198" s="34" t="s">
        <v>19</v>
      </c>
      <c r="X198">
        <v>0.16890017578863131</v>
      </c>
      <c r="Y198">
        <v>5.3781724888107049E-2</v>
      </c>
    </row>
    <row r="199" spans="1:25" x14ac:dyDescent="0.25">
      <c r="A199" s="34"/>
      <c r="B199" s="34" t="s">
        <v>10</v>
      </c>
      <c r="C199" s="34" t="s">
        <v>60</v>
      </c>
      <c r="D199" s="34" t="s">
        <v>61</v>
      </c>
      <c r="H199" s="34"/>
      <c r="I199" s="34" t="s">
        <v>11</v>
      </c>
      <c r="J199" s="34" t="s">
        <v>62</v>
      </c>
      <c r="K199" s="34" t="s">
        <v>63</v>
      </c>
      <c r="O199" s="34"/>
      <c r="P199" s="34" t="s">
        <v>10</v>
      </c>
      <c r="Q199" s="34" t="s">
        <v>11</v>
      </c>
      <c r="W199" s="34" t="s">
        <v>22</v>
      </c>
      <c r="X199">
        <v>0.28987688211839668</v>
      </c>
      <c r="Y199">
        <v>0.23986676467922199</v>
      </c>
    </row>
    <row r="200" spans="1:25" x14ac:dyDescent="0.25">
      <c r="A200" s="34" t="s">
        <v>12</v>
      </c>
      <c r="B200">
        <v>0.1092808051963161</v>
      </c>
      <c r="C200">
        <v>-2.560439600472122E-3</v>
      </c>
      <c r="D200">
        <v>6.3213302506054097E-3</v>
      </c>
      <c r="H200" s="34" t="s">
        <v>64</v>
      </c>
      <c r="I200">
        <v>4.355422519573942E-2</v>
      </c>
      <c r="J200">
        <v>-9.7559464817081942E-2</v>
      </c>
      <c r="K200">
        <v>-9.2642407113418743E-2</v>
      </c>
      <c r="O200" s="34" t="s">
        <v>65</v>
      </c>
      <c r="P200">
        <v>0.11625305150737129</v>
      </c>
      <c r="Q200">
        <v>0.10194687710760129</v>
      </c>
      <c r="W200" s="34" t="s">
        <v>23</v>
      </c>
      <c r="X200">
        <v>0.39756568350306659</v>
      </c>
      <c r="Y200">
        <v>0.1365863288168461</v>
      </c>
    </row>
    <row r="201" spans="1:25" x14ac:dyDescent="0.25">
      <c r="A201" s="34" t="s">
        <v>15</v>
      </c>
      <c r="B201">
        <v>0.37389542220847932</v>
      </c>
      <c r="C201">
        <v>-5.781942533972133E-3</v>
      </c>
      <c r="D201">
        <v>-1.47693110615051E-2</v>
      </c>
      <c r="H201" s="34" t="s">
        <v>66</v>
      </c>
      <c r="I201">
        <v>8.7213402207473673E-2</v>
      </c>
      <c r="J201">
        <v>-4.6516965333855548E-2</v>
      </c>
      <c r="K201">
        <v>-3.6086523388041199E-2</v>
      </c>
      <c r="O201" s="34" t="s">
        <v>67</v>
      </c>
      <c r="P201">
        <v>0.21995209888699749</v>
      </c>
      <c r="Q201">
        <v>6.2904849574862337E-2</v>
      </c>
      <c r="W201" s="34" t="s">
        <v>24</v>
      </c>
      <c r="X201">
        <v>0.23148489242965711</v>
      </c>
      <c r="Y201">
        <v>0.1062836131137405</v>
      </c>
    </row>
    <row r="202" spans="1:25" x14ac:dyDescent="0.25">
      <c r="A202" s="34" t="s">
        <v>18</v>
      </c>
      <c r="B202">
        <v>0.19965020992222191</v>
      </c>
      <c r="C202">
        <v>-1.3082296726784881E-2</v>
      </c>
      <c r="D202">
        <v>-2.7038701244917439E-2</v>
      </c>
      <c r="H202" s="34" t="s">
        <v>68</v>
      </c>
      <c r="I202">
        <v>0.30223273968971831</v>
      </c>
      <c r="J202">
        <v>-0.1220547296883685</v>
      </c>
      <c r="K202">
        <v>-0.1173153624391127</v>
      </c>
      <c r="O202" s="34" t="s">
        <v>69</v>
      </c>
      <c r="P202">
        <v>0.26081642758175139</v>
      </c>
      <c r="Q202">
        <v>0.27389959121259039</v>
      </c>
      <c r="W202" s="34" t="s">
        <v>26</v>
      </c>
      <c r="X202">
        <v>8.4503148827058283E-2</v>
      </c>
      <c r="Y202">
        <v>0.1989661905818057</v>
      </c>
    </row>
    <row r="203" spans="1:25" x14ac:dyDescent="0.25">
      <c r="A203" s="34" t="s">
        <v>21</v>
      </c>
      <c r="B203">
        <v>0.19391153129166441</v>
      </c>
      <c r="C203">
        <v>-5.6485601632834961E-2</v>
      </c>
      <c r="D203">
        <v>-5.7573339912111707E-2</v>
      </c>
      <c r="H203" s="34" t="s">
        <v>70</v>
      </c>
      <c r="I203">
        <v>0.35519750054787769</v>
      </c>
      <c r="J203">
        <v>-0.10049304170647461</v>
      </c>
      <c r="K203">
        <v>-9.4331874028224655E-2</v>
      </c>
      <c r="O203" s="34" t="s">
        <v>71</v>
      </c>
      <c r="P203">
        <v>0.44187450830245079</v>
      </c>
      <c r="Q203">
        <v>0.34167239227056329</v>
      </c>
      <c r="W203" s="34" t="s">
        <v>27</v>
      </c>
      <c r="X203">
        <v>0.32201463963540949</v>
      </c>
      <c r="Y203">
        <v>0.1205009814096175</v>
      </c>
    </row>
    <row r="206" spans="1:25" x14ac:dyDescent="0.25">
      <c r="A206" s="64" t="s">
        <v>81</v>
      </c>
      <c r="H206" s="64" t="s">
        <v>81</v>
      </c>
      <c r="O206" s="64" t="s">
        <v>81</v>
      </c>
      <c r="W206" s="64" t="s">
        <v>80</v>
      </c>
    </row>
    <row r="207" spans="1:25" x14ac:dyDescent="0.25">
      <c r="A207" s="34"/>
      <c r="B207" s="34" t="s">
        <v>10</v>
      </c>
      <c r="C207" s="34" t="s">
        <v>60</v>
      </c>
      <c r="D207" s="34" t="s">
        <v>61</v>
      </c>
      <c r="H207" s="34"/>
      <c r="I207" s="34" t="s">
        <v>11</v>
      </c>
      <c r="J207" s="34" t="s">
        <v>62</v>
      </c>
      <c r="K207" s="34" t="s">
        <v>63</v>
      </c>
      <c r="O207" s="34"/>
      <c r="P207" s="34" t="s">
        <v>10</v>
      </c>
      <c r="Q207" s="34" t="s">
        <v>11</v>
      </c>
      <c r="W207" s="34"/>
      <c r="X207" s="34" t="s">
        <v>10</v>
      </c>
      <c r="Y207" s="34" t="s">
        <v>11</v>
      </c>
    </row>
    <row r="208" spans="1:25" x14ac:dyDescent="0.25">
      <c r="A208" s="34" t="s">
        <v>12</v>
      </c>
      <c r="B208">
        <v>-0.1068048082804484</v>
      </c>
      <c r="C208">
        <v>-3.9910742560520178E-2</v>
      </c>
      <c r="D208">
        <v>-3.3880705742418728E-2</v>
      </c>
      <c r="H208" s="34" t="s">
        <v>64</v>
      </c>
      <c r="I208">
        <v>0.87920429744366468</v>
      </c>
      <c r="J208">
        <v>0.206314452364037</v>
      </c>
      <c r="K208">
        <v>0.18303086624627291</v>
      </c>
      <c r="O208" s="34" t="s">
        <v>65</v>
      </c>
      <c r="P208">
        <v>0.59829113229912223</v>
      </c>
      <c r="Q208">
        <v>0.687142473458351</v>
      </c>
      <c r="W208" s="34" t="s">
        <v>13</v>
      </c>
      <c r="X208">
        <v>0.1110031504533288</v>
      </c>
      <c r="Y208">
        <v>-8.5264538269939391E-2</v>
      </c>
    </row>
    <row r="209" spans="1:25" x14ac:dyDescent="0.25">
      <c r="A209" s="34" t="s">
        <v>15</v>
      </c>
      <c r="B209">
        <v>0.3058339290506164</v>
      </c>
      <c r="C209">
        <v>0.17978397236445989</v>
      </c>
      <c r="D209">
        <v>0.1853588397238255</v>
      </c>
      <c r="H209" s="34" t="s">
        <v>66</v>
      </c>
      <c r="I209">
        <v>0.66264153187532149</v>
      </c>
      <c r="J209">
        <v>0.28350863110553409</v>
      </c>
      <c r="K209">
        <v>0.22172630536987331</v>
      </c>
      <c r="O209" s="34" t="s">
        <v>67</v>
      </c>
      <c r="P209">
        <v>0.57318048394829746</v>
      </c>
      <c r="Q209">
        <v>0.83687397637712735</v>
      </c>
      <c r="W209" s="34" t="s">
        <v>16</v>
      </c>
      <c r="X209">
        <v>0.1350781204302138</v>
      </c>
      <c r="Y209">
        <v>-0.1029389402701068</v>
      </c>
    </row>
    <row r="210" spans="1:25" x14ac:dyDescent="0.25">
      <c r="A210" s="34" t="s">
        <v>18</v>
      </c>
      <c r="B210">
        <v>0.49058409760971072</v>
      </c>
      <c r="C210">
        <v>0.28941343629922889</v>
      </c>
      <c r="D210">
        <v>0.29021894363931561</v>
      </c>
      <c r="H210" s="34" t="s">
        <v>68</v>
      </c>
      <c r="I210">
        <v>9.2413684936282992E-2</v>
      </c>
      <c r="J210">
        <v>3.6617604667055062E-2</v>
      </c>
      <c r="K210">
        <v>8.5727371292480866E-3</v>
      </c>
      <c r="O210" s="34" t="s">
        <v>69</v>
      </c>
      <c r="P210">
        <v>0.3558300643960548</v>
      </c>
      <c r="Q210">
        <v>0.55951837426248041</v>
      </c>
      <c r="W210" s="34" t="s">
        <v>19</v>
      </c>
      <c r="X210">
        <v>0.14017474350509479</v>
      </c>
      <c r="Y210">
        <v>-9.9890663232984817E-2</v>
      </c>
    </row>
    <row r="211" spans="1:25" x14ac:dyDescent="0.25">
      <c r="A211" s="34" t="s">
        <v>21</v>
      </c>
      <c r="B211">
        <v>0.4022059607955199</v>
      </c>
      <c r="C211">
        <v>0.22964025392624299</v>
      </c>
      <c r="D211">
        <v>0.2161379983367078</v>
      </c>
      <c r="H211" s="34" t="s">
        <v>70</v>
      </c>
      <c r="I211">
        <v>0.54381441738582625</v>
      </c>
      <c r="J211">
        <v>0.2083245975804246</v>
      </c>
      <c r="K211">
        <v>0.1498062636637856</v>
      </c>
      <c r="O211" s="34" t="s">
        <v>71</v>
      </c>
      <c r="P211">
        <v>-0.26198317635610602</v>
      </c>
      <c r="Q211">
        <v>-0.31914227681699209</v>
      </c>
      <c r="W211" s="34" t="s">
        <v>22</v>
      </c>
      <c r="X211">
        <v>2.7486583045351419E-2</v>
      </c>
      <c r="Y211">
        <v>-4.7485793166784793E-2</v>
      </c>
    </row>
    <row r="212" spans="1:25" x14ac:dyDescent="0.25">
      <c r="W212" s="34" t="s">
        <v>23</v>
      </c>
      <c r="X212">
        <v>6.9078131296511316E-2</v>
      </c>
      <c r="Y212">
        <v>-8.5522068760061465E-2</v>
      </c>
    </row>
    <row r="213" spans="1:25" x14ac:dyDescent="0.25">
      <c r="W213" s="34" t="s">
        <v>24</v>
      </c>
      <c r="X213">
        <v>0.14820772860283191</v>
      </c>
      <c r="Y213">
        <v>-0.11400558961179651</v>
      </c>
    </row>
    <row r="214" spans="1:25" x14ac:dyDescent="0.25">
      <c r="A214" s="64" t="s">
        <v>82</v>
      </c>
      <c r="H214" s="64" t="s">
        <v>82</v>
      </c>
      <c r="O214" s="64" t="s">
        <v>82</v>
      </c>
      <c r="W214" s="34" t="s">
        <v>26</v>
      </c>
      <c r="X214">
        <v>0.1152854653867556</v>
      </c>
      <c r="Y214">
        <v>4.2699679130457272E-4</v>
      </c>
    </row>
    <row r="215" spans="1:25" x14ac:dyDescent="0.25">
      <c r="A215" s="34"/>
      <c r="B215" s="34" t="s">
        <v>10</v>
      </c>
      <c r="C215" s="34" t="s">
        <v>60</v>
      </c>
      <c r="D215" s="34" t="s">
        <v>61</v>
      </c>
      <c r="H215" s="34"/>
      <c r="I215" s="34" t="s">
        <v>11</v>
      </c>
      <c r="J215" s="34" t="s">
        <v>62</v>
      </c>
      <c r="K215" s="34" t="s">
        <v>63</v>
      </c>
      <c r="O215" s="34"/>
      <c r="P215" s="34" t="s">
        <v>10</v>
      </c>
      <c r="Q215" s="34" t="s">
        <v>11</v>
      </c>
      <c r="W215" s="34" t="s">
        <v>27</v>
      </c>
      <c r="X215">
        <v>0.23220710084233009</v>
      </c>
      <c r="Y215">
        <v>-8.5284884577421505E-2</v>
      </c>
    </row>
    <row r="216" spans="1:25" x14ac:dyDescent="0.25">
      <c r="A216" s="34" t="s">
        <v>12</v>
      </c>
      <c r="B216">
        <v>-0.1057688414084515</v>
      </c>
      <c r="C216">
        <v>3.3931084862762492E-5</v>
      </c>
      <c r="D216">
        <v>1.6427458680233709E-2</v>
      </c>
      <c r="H216" s="34" t="s">
        <v>64</v>
      </c>
      <c r="I216">
        <v>-4.1906482596759193E-2</v>
      </c>
      <c r="J216">
        <v>-5.6059425729375403E-2</v>
      </c>
      <c r="K216">
        <v>-4.3364218843606611E-2</v>
      </c>
      <c r="O216" s="34" t="s">
        <v>65</v>
      </c>
      <c r="P216">
        <v>-0.17007078336591719</v>
      </c>
      <c r="Q216">
        <v>-9.5049404891903458E-2</v>
      </c>
    </row>
    <row r="217" spans="1:25" x14ac:dyDescent="0.25">
      <c r="A217" s="34" t="s">
        <v>15</v>
      </c>
      <c r="B217">
        <v>4.1332339672114922E-2</v>
      </c>
      <c r="C217">
        <v>-4.1309549265262813E-2</v>
      </c>
      <c r="D217">
        <v>-2.9069735407357768E-2</v>
      </c>
      <c r="H217" s="34" t="s">
        <v>66</v>
      </c>
      <c r="I217">
        <v>1.9583649942512611E-2</v>
      </c>
      <c r="J217">
        <v>2.6406847589694441E-3</v>
      </c>
      <c r="K217">
        <v>-3.8894666033533879E-3</v>
      </c>
      <c r="O217" s="34" t="s">
        <v>67</v>
      </c>
      <c r="P217">
        <v>8.3450653521122044E-3</v>
      </c>
      <c r="Q217">
        <v>-1.6179233336431609E-2</v>
      </c>
    </row>
    <row r="218" spans="1:25" x14ac:dyDescent="0.25">
      <c r="A218" s="34" t="s">
        <v>18</v>
      </c>
      <c r="B218">
        <v>0.14865001066413641</v>
      </c>
      <c r="C218">
        <v>1.437317797022288E-2</v>
      </c>
      <c r="D218">
        <v>-3.229569769306921E-3</v>
      </c>
      <c r="H218" s="34" t="s">
        <v>68</v>
      </c>
      <c r="I218">
        <v>-3.4916972186589387E-2</v>
      </c>
      <c r="J218">
        <v>-8.8664292012217392E-3</v>
      </c>
      <c r="K218">
        <v>-2.2270179531042041E-2</v>
      </c>
      <c r="O218" s="34" t="s">
        <v>69</v>
      </c>
      <c r="P218">
        <v>-3.1874518703177167E-2</v>
      </c>
      <c r="Q218">
        <v>-5.7796187413368373E-2</v>
      </c>
      <c r="W218" s="64" t="s">
        <v>83</v>
      </c>
    </row>
    <row r="219" spans="1:25" x14ac:dyDescent="0.25">
      <c r="A219" s="34" t="s">
        <v>21</v>
      </c>
      <c r="B219">
        <v>1.185837173940027E-2</v>
      </c>
      <c r="C219">
        <v>4.3156705881521047E-2</v>
      </c>
      <c r="D219">
        <v>4.5766439893634971E-2</v>
      </c>
      <c r="H219" s="34" t="s">
        <v>70</v>
      </c>
      <c r="I219">
        <v>2.5445710581424349E-2</v>
      </c>
      <c r="J219">
        <v>-2.8195537405358399E-2</v>
      </c>
      <c r="K219">
        <v>-3.113424421544116E-2</v>
      </c>
      <c r="O219" s="34" t="s">
        <v>71</v>
      </c>
      <c r="P219">
        <v>1.50543020334067E-2</v>
      </c>
      <c r="Q219">
        <v>3.7751449303670873E-2</v>
      </c>
      <c r="W219" s="34"/>
      <c r="X219" s="34" t="s">
        <v>10</v>
      </c>
      <c r="Y219" s="34" t="s">
        <v>11</v>
      </c>
    </row>
    <row r="220" spans="1:25" x14ac:dyDescent="0.25">
      <c r="W220" s="34" t="s">
        <v>13</v>
      </c>
      <c r="X220">
        <v>0.16971173863011249</v>
      </c>
      <c r="Y220">
        <v>0.2362378472230538</v>
      </c>
    </row>
    <row r="221" spans="1:25" x14ac:dyDescent="0.25">
      <c r="W221" s="34" t="s">
        <v>16</v>
      </c>
      <c r="X221">
        <v>0.32120406992541151</v>
      </c>
      <c r="Y221">
        <v>0.29092483883843728</v>
      </c>
    </row>
    <row r="222" spans="1:25" x14ac:dyDescent="0.25">
      <c r="A222" s="64" t="s">
        <v>84</v>
      </c>
      <c r="H222" s="64" t="s">
        <v>84</v>
      </c>
      <c r="O222" s="64" t="s">
        <v>84</v>
      </c>
      <c r="W222" s="34" t="s">
        <v>19</v>
      </c>
      <c r="X222">
        <v>0.2130170837740388</v>
      </c>
      <c r="Y222">
        <v>0.1068248608747895</v>
      </c>
    </row>
    <row r="223" spans="1:25" x14ac:dyDescent="0.25">
      <c r="A223" s="34"/>
      <c r="B223" s="34" t="s">
        <v>10</v>
      </c>
      <c r="C223" s="34" t="s">
        <v>60</v>
      </c>
      <c r="D223" s="34" t="s">
        <v>61</v>
      </c>
      <c r="H223" s="34"/>
      <c r="I223" s="34" t="s">
        <v>11</v>
      </c>
      <c r="J223" s="34" t="s">
        <v>62</v>
      </c>
      <c r="K223" s="34" t="s">
        <v>63</v>
      </c>
      <c r="O223" s="34"/>
      <c r="P223" s="34" t="s">
        <v>10</v>
      </c>
      <c r="Q223" s="34" t="s">
        <v>11</v>
      </c>
      <c r="W223" s="34" t="s">
        <v>22</v>
      </c>
      <c r="X223">
        <v>0.2249957285198122</v>
      </c>
      <c r="Y223">
        <v>8.6833733445307953E-2</v>
      </c>
    </row>
    <row r="224" spans="1:25" x14ac:dyDescent="0.25">
      <c r="A224" s="34" t="s">
        <v>12</v>
      </c>
      <c r="B224">
        <v>0.34700716290194439</v>
      </c>
      <c r="C224">
        <v>0.18179031769654119</v>
      </c>
      <c r="D224">
        <v>0.12240539156469039</v>
      </c>
      <c r="H224" s="34" t="s">
        <v>64</v>
      </c>
      <c r="I224">
        <v>4.1236976971892207E-2</v>
      </c>
      <c r="J224">
        <v>-7.9746876194240771E-2</v>
      </c>
      <c r="K224">
        <v>-9.1569759588963254E-2</v>
      </c>
      <c r="O224" s="34" t="s">
        <v>65</v>
      </c>
      <c r="P224">
        <v>0.34411013376004801</v>
      </c>
      <c r="Q224">
        <v>0.59233477822416025</v>
      </c>
      <c r="W224" s="34" t="s">
        <v>23</v>
      </c>
      <c r="X224">
        <v>0.28235577049702248</v>
      </c>
      <c r="Y224">
        <v>0.32332807282847781</v>
      </c>
    </row>
    <row r="225" spans="1:25" x14ac:dyDescent="0.25">
      <c r="A225" s="34" t="s">
        <v>15</v>
      </c>
      <c r="B225">
        <v>0.23275560060778061</v>
      </c>
      <c r="C225">
        <v>0.1065205242582225</v>
      </c>
      <c r="D225">
        <v>4.0307769469913497E-2</v>
      </c>
      <c r="H225" s="34" t="s">
        <v>66</v>
      </c>
      <c r="I225">
        <v>0.59158966186736894</v>
      </c>
      <c r="J225">
        <v>0.1511620557106706</v>
      </c>
      <c r="K225">
        <v>5.8562516886859463E-2</v>
      </c>
      <c r="O225" s="34" t="s">
        <v>67</v>
      </c>
      <c r="P225">
        <v>0.37188276229273071</v>
      </c>
      <c r="Q225">
        <v>0.30138733929861278</v>
      </c>
      <c r="W225" s="34" t="s">
        <v>24</v>
      </c>
      <c r="X225">
        <v>0.43438685611834921</v>
      </c>
      <c r="Y225">
        <v>0.32851089065188849</v>
      </c>
    </row>
    <row r="226" spans="1:25" x14ac:dyDescent="0.25">
      <c r="A226" s="34" t="s">
        <v>18</v>
      </c>
      <c r="B226">
        <v>0.31265090409072149</v>
      </c>
      <c r="C226">
        <v>4.5766331210508139E-2</v>
      </c>
      <c r="D226">
        <v>-9.7707704079939774E-4</v>
      </c>
      <c r="H226" s="34" t="s">
        <v>68</v>
      </c>
      <c r="I226">
        <v>0.43341669193272919</v>
      </c>
      <c r="J226">
        <v>0.22803339919561669</v>
      </c>
      <c r="K226">
        <v>8.4656663352435227E-2</v>
      </c>
      <c r="O226" s="34" t="s">
        <v>69</v>
      </c>
      <c r="P226">
        <v>0.23024413261769849</v>
      </c>
      <c r="Q226">
        <v>0.48657974477301158</v>
      </c>
      <c r="W226" s="34" t="s">
        <v>26</v>
      </c>
      <c r="X226">
        <v>0.21044742003693151</v>
      </c>
      <c r="Y226">
        <v>0.12982791250444889</v>
      </c>
    </row>
    <row r="227" spans="1:25" x14ac:dyDescent="0.25">
      <c r="A227" s="34" t="s">
        <v>21</v>
      </c>
      <c r="B227">
        <v>0.31470730649867529</v>
      </c>
      <c r="C227">
        <v>-3.03399075679835E-2</v>
      </c>
      <c r="D227">
        <v>-6.5274963530892197E-2</v>
      </c>
      <c r="H227" s="34" t="s">
        <v>70</v>
      </c>
      <c r="I227">
        <v>0.55070372587610328</v>
      </c>
      <c r="J227">
        <v>0.23764874664619429</v>
      </c>
      <c r="K227">
        <v>8.2278805030141636E-2</v>
      </c>
      <c r="O227" s="34" t="s">
        <v>71</v>
      </c>
      <c r="P227">
        <v>0.23589992619311129</v>
      </c>
      <c r="Q227">
        <v>0.54765849347354412</v>
      </c>
      <c r="W227" s="34" t="s">
        <v>27</v>
      </c>
      <c r="X227">
        <v>0.19593744008425379</v>
      </c>
      <c r="Y227">
        <v>0.1028169362146126</v>
      </c>
    </row>
    <row r="230" spans="1:25" x14ac:dyDescent="0.25">
      <c r="W230" s="64" t="s">
        <v>86</v>
      </c>
    </row>
    <row r="231" spans="1:25" x14ac:dyDescent="0.25">
      <c r="W231" s="34"/>
      <c r="X231" s="34" t="s">
        <v>10</v>
      </c>
      <c r="Y231" s="34" t="s">
        <v>11</v>
      </c>
    </row>
    <row r="232" spans="1:25" x14ac:dyDescent="0.25">
      <c r="W232" s="34" t="s">
        <v>13</v>
      </c>
      <c r="X232">
        <v>-0.1677230531305812</v>
      </c>
      <c r="Y232">
        <v>-0.17009990471098879</v>
      </c>
    </row>
    <row r="233" spans="1:25" x14ac:dyDescent="0.25">
      <c r="W233" s="34" t="s">
        <v>16</v>
      </c>
      <c r="X233">
        <v>0.18978328908111899</v>
      </c>
      <c r="Y233">
        <v>0.1591645187145225</v>
      </c>
    </row>
    <row r="234" spans="1:25" x14ac:dyDescent="0.25">
      <c r="W234" s="34" t="s">
        <v>19</v>
      </c>
      <c r="X234">
        <v>0.54219025638539353</v>
      </c>
      <c r="Y234">
        <v>0.79123538815674543</v>
      </c>
    </row>
    <row r="235" spans="1:25" x14ac:dyDescent="0.25">
      <c r="W235" s="34" t="s">
        <v>22</v>
      </c>
      <c r="X235">
        <v>0.56283820415078634</v>
      </c>
      <c r="Y235">
        <v>0.81442118879172665</v>
      </c>
    </row>
    <row r="236" spans="1:25" x14ac:dyDescent="0.25">
      <c r="W236" s="34" t="s">
        <v>23</v>
      </c>
      <c r="X236">
        <v>-0.18043832863810039</v>
      </c>
      <c r="Y236">
        <v>-0.11696168250581281</v>
      </c>
    </row>
    <row r="237" spans="1:25" x14ac:dyDescent="0.25">
      <c r="W237" s="34" t="s">
        <v>24</v>
      </c>
      <c r="X237">
        <v>-4.4964589420496012E-2</v>
      </c>
      <c r="Y237">
        <v>-9.3643678428038443E-3</v>
      </c>
    </row>
    <row r="238" spans="1:25" x14ac:dyDescent="0.25">
      <c r="W238" s="34" t="s">
        <v>26</v>
      </c>
      <c r="X238">
        <v>0.5113438978300312</v>
      </c>
      <c r="Y238">
        <v>0.62504141217607523</v>
      </c>
    </row>
    <row r="239" spans="1:25" x14ac:dyDescent="0.25">
      <c r="W239" s="34" t="s">
        <v>27</v>
      </c>
      <c r="X239">
        <v>0.56536439776970726</v>
      </c>
      <c r="Y239">
        <v>0.63639059710103429</v>
      </c>
    </row>
    <row r="242" spans="1:25" x14ac:dyDescent="0.25">
      <c r="W242" s="64" t="s">
        <v>94</v>
      </c>
    </row>
    <row r="243" spans="1:25" x14ac:dyDescent="0.25">
      <c r="W243" s="34"/>
      <c r="X243" s="34" t="s">
        <v>10</v>
      </c>
      <c r="Y243" s="34" t="s">
        <v>11</v>
      </c>
    </row>
    <row r="244" spans="1:25" x14ac:dyDescent="0.25">
      <c r="W244" s="34" t="s">
        <v>13</v>
      </c>
      <c r="X244">
        <v>-9.0343025858885095E-2</v>
      </c>
      <c r="Y244">
        <v>-5.1461079524130801E-2</v>
      </c>
    </row>
    <row r="245" spans="1:25" x14ac:dyDescent="0.25">
      <c r="W245" s="34" t="s">
        <v>16</v>
      </c>
      <c r="X245">
        <v>1.45340158507905E-2</v>
      </c>
      <c r="Y245">
        <v>-1.943612488733424E-2</v>
      </c>
    </row>
    <row r="246" spans="1:25" x14ac:dyDescent="0.25">
      <c r="W246" s="34" t="s">
        <v>19</v>
      </c>
      <c r="X246">
        <v>0.19116099078448301</v>
      </c>
      <c r="Y246">
        <v>6.5804196010731342E-2</v>
      </c>
    </row>
    <row r="247" spans="1:25" x14ac:dyDescent="0.25">
      <c r="W247" s="34" t="s">
        <v>22</v>
      </c>
      <c r="X247">
        <v>4.2909508434034432E-2</v>
      </c>
      <c r="Y247">
        <v>-1.034666994598338E-3</v>
      </c>
    </row>
    <row r="248" spans="1:25" x14ac:dyDescent="0.25">
      <c r="W248" s="34" t="s">
        <v>23</v>
      </c>
      <c r="X248">
        <v>-4.0246988965310582E-4</v>
      </c>
      <c r="Y248">
        <v>3.9773341966448644E-3</v>
      </c>
    </row>
    <row r="249" spans="1:25" x14ac:dyDescent="0.25">
      <c r="W249" s="34" t="s">
        <v>24</v>
      </c>
      <c r="X249">
        <v>3.105077807105262E-2</v>
      </c>
      <c r="Y249">
        <v>4.0051740211705412E-2</v>
      </c>
    </row>
    <row r="250" spans="1:25" x14ac:dyDescent="0.25">
      <c r="W250" s="34" t="s">
        <v>26</v>
      </c>
      <c r="X250">
        <v>0.18062161325128789</v>
      </c>
      <c r="Y250">
        <v>8.0964148289638022E-2</v>
      </c>
    </row>
    <row r="251" spans="1:25" x14ac:dyDescent="0.25">
      <c r="W251" s="34" t="s">
        <v>27</v>
      </c>
      <c r="X251">
        <v>0.17245271417141861</v>
      </c>
      <c r="Y251">
        <v>0.1016659829736354</v>
      </c>
    </row>
    <row r="252" spans="1:25" x14ac:dyDescent="0.25">
      <c r="A252" t="s">
        <v>85</v>
      </c>
    </row>
    <row r="254" spans="1:25" x14ac:dyDescent="0.25">
      <c r="W254" s="64" t="s">
        <v>97</v>
      </c>
    </row>
    <row r="255" spans="1:25" x14ac:dyDescent="0.25">
      <c r="W255" s="34"/>
      <c r="X255" s="34" t="s">
        <v>10</v>
      </c>
      <c r="Y255" s="34" t="s">
        <v>11</v>
      </c>
    </row>
    <row r="256" spans="1:25" x14ac:dyDescent="0.25">
      <c r="W256" s="34" t="s">
        <v>13</v>
      </c>
      <c r="X256">
        <v>0.34044590411617548</v>
      </c>
      <c r="Y256">
        <v>0.59357435344482634</v>
      </c>
    </row>
    <row r="257" spans="1:25" x14ac:dyDescent="0.25">
      <c r="W257" s="34" t="s">
        <v>16</v>
      </c>
      <c r="X257">
        <v>0.28545324738757949</v>
      </c>
      <c r="Y257">
        <v>0.54217961647193558</v>
      </c>
    </row>
    <row r="258" spans="1:25" x14ac:dyDescent="0.25">
      <c r="A258" s="64" t="s">
        <v>173</v>
      </c>
      <c r="J258" s="64" t="s">
        <v>174</v>
      </c>
      <c r="W258" s="34" t="s">
        <v>19</v>
      </c>
      <c r="X258">
        <v>0.28997537423716779</v>
      </c>
      <c r="Y258">
        <v>0.62647430835242368</v>
      </c>
    </row>
    <row r="259" spans="1:25" x14ac:dyDescent="0.25">
      <c r="A259" s="35"/>
      <c r="B259" s="35" t="s">
        <v>89</v>
      </c>
      <c r="C259" s="35" t="s">
        <v>90</v>
      </c>
      <c r="D259" s="35" t="s">
        <v>91</v>
      </c>
      <c r="E259" s="35" t="s">
        <v>92</v>
      </c>
      <c r="J259" s="35"/>
      <c r="K259" s="35" t="s">
        <v>89</v>
      </c>
      <c r="L259" s="35" t="s">
        <v>90</v>
      </c>
      <c r="M259" s="35" t="s">
        <v>91</v>
      </c>
      <c r="N259" s="35" t="s">
        <v>92</v>
      </c>
      <c r="W259" s="34" t="s">
        <v>22</v>
      </c>
      <c r="X259">
        <v>0.36817988085159209</v>
      </c>
      <c r="Y259">
        <v>0.36736765596164078</v>
      </c>
    </row>
    <row r="260" spans="1:25" x14ac:dyDescent="0.25">
      <c r="A260" s="35" t="s">
        <v>13</v>
      </c>
      <c r="B260">
        <v>35.15625</v>
      </c>
      <c r="C260">
        <v>67.647302918015029</v>
      </c>
      <c r="D260">
        <v>76.171875</v>
      </c>
      <c r="E260">
        <v>154.296875</v>
      </c>
      <c r="J260" s="35" t="s">
        <v>10</v>
      </c>
      <c r="K260">
        <v>0.1153846153846154</v>
      </c>
      <c r="L260">
        <v>2.043802143543624</v>
      </c>
      <c r="M260">
        <v>0.53846153846153855</v>
      </c>
      <c r="N260">
        <v>2.6538461538461542</v>
      </c>
      <c r="W260" s="34" t="s">
        <v>23</v>
      </c>
      <c r="X260">
        <v>0.19703058792900471</v>
      </c>
      <c r="Y260">
        <v>0.43854533866043133</v>
      </c>
    </row>
    <row r="261" spans="1:25" x14ac:dyDescent="0.25">
      <c r="A261" s="35" t="s">
        <v>23</v>
      </c>
      <c r="B261">
        <v>49.8046875</v>
      </c>
      <c r="C261">
        <v>87.102569722667425</v>
      </c>
      <c r="D261">
        <v>142.578125</v>
      </c>
      <c r="E261">
        <v>266.6015625</v>
      </c>
      <c r="J261" s="35" t="s">
        <v>93</v>
      </c>
      <c r="K261">
        <v>3.8461538461538457E-2</v>
      </c>
      <c r="L261">
        <v>0.87529711708951563</v>
      </c>
      <c r="M261">
        <v>0.53846153846153855</v>
      </c>
      <c r="N261">
        <v>1.038461538461539</v>
      </c>
      <c r="W261" s="34" t="s">
        <v>24</v>
      </c>
      <c r="X261">
        <v>0.2244305098163141</v>
      </c>
      <c r="Y261">
        <v>0.54032740191509243</v>
      </c>
    </row>
    <row r="262" spans="1:25" x14ac:dyDescent="0.25">
      <c r="A262" s="35" t="s">
        <v>16</v>
      </c>
      <c r="B262">
        <v>36.1328125</v>
      </c>
      <c r="C262">
        <v>53.949156813189063</v>
      </c>
      <c r="D262">
        <v>74.21875</v>
      </c>
      <c r="E262">
        <v>98.6328125</v>
      </c>
      <c r="W262" s="34" t="s">
        <v>26</v>
      </c>
      <c r="X262">
        <v>0.44058665436087141</v>
      </c>
      <c r="Y262">
        <v>0.5794047436080666</v>
      </c>
    </row>
    <row r="263" spans="1:25" x14ac:dyDescent="0.25">
      <c r="A263" s="35" t="s">
        <v>24</v>
      </c>
      <c r="B263">
        <v>46.875</v>
      </c>
      <c r="C263">
        <v>69.597483278361338</v>
      </c>
      <c r="D263">
        <v>92.7734375</v>
      </c>
      <c r="E263">
        <v>166.015625</v>
      </c>
      <c r="W263" s="34" t="s">
        <v>27</v>
      </c>
      <c r="X263">
        <v>0.57554079013868009</v>
      </c>
      <c r="Y263">
        <v>0.6227412304494816</v>
      </c>
    </row>
    <row r="264" spans="1:25" x14ac:dyDescent="0.25">
      <c r="A264" s="35" t="s">
        <v>19</v>
      </c>
      <c r="B264">
        <v>80.078125</v>
      </c>
      <c r="C264">
        <v>113.1126258795463</v>
      </c>
      <c r="D264">
        <v>189.453125</v>
      </c>
      <c r="E264">
        <v>286.1328125</v>
      </c>
    </row>
    <row r="265" spans="1:25" x14ac:dyDescent="0.25">
      <c r="A265" s="35" t="s">
        <v>26</v>
      </c>
      <c r="B265">
        <v>75.1953125</v>
      </c>
      <c r="C265">
        <v>98.172631102803692</v>
      </c>
      <c r="D265">
        <v>164.0625</v>
      </c>
      <c r="E265">
        <v>242.1875</v>
      </c>
    </row>
    <row r="266" spans="1:25" x14ac:dyDescent="0.25">
      <c r="A266" s="35" t="s">
        <v>22</v>
      </c>
      <c r="B266">
        <v>44.921875</v>
      </c>
      <c r="C266">
        <v>84.652003529001121</v>
      </c>
      <c r="D266">
        <v>110.3515625</v>
      </c>
      <c r="E266">
        <v>223.6328125</v>
      </c>
    </row>
    <row r="267" spans="1:25" x14ac:dyDescent="0.25">
      <c r="A267" s="35" t="s">
        <v>27</v>
      </c>
      <c r="B267">
        <v>55.6640625</v>
      </c>
      <c r="C267">
        <v>90.127410227357771</v>
      </c>
      <c r="D267">
        <v>133.7890625</v>
      </c>
      <c r="E267">
        <v>230.46875</v>
      </c>
    </row>
    <row r="270" spans="1:25" x14ac:dyDescent="0.25">
      <c r="A270" s="64" t="s">
        <v>175</v>
      </c>
      <c r="J270" s="64" t="s">
        <v>176</v>
      </c>
    </row>
    <row r="271" spans="1:25" x14ac:dyDescent="0.25">
      <c r="A271" s="35"/>
      <c r="B271" s="35" t="s">
        <v>89</v>
      </c>
      <c r="C271" s="35" t="s">
        <v>90</v>
      </c>
      <c r="D271" s="35" t="s">
        <v>91</v>
      </c>
      <c r="E271" s="35" t="s">
        <v>92</v>
      </c>
      <c r="J271" s="35"/>
      <c r="K271" s="35" t="s">
        <v>89</v>
      </c>
      <c r="L271" s="35" t="s">
        <v>90</v>
      </c>
      <c r="M271" s="35" t="s">
        <v>91</v>
      </c>
      <c r="N271" s="35" t="s">
        <v>92</v>
      </c>
    </row>
    <row r="272" spans="1:25" x14ac:dyDescent="0.25">
      <c r="A272" s="35" t="s">
        <v>13</v>
      </c>
      <c r="B272">
        <v>32.2265625</v>
      </c>
      <c r="C272">
        <v>62.179979116904882</v>
      </c>
      <c r="D272">
        <v>83.0078125</v>
      </c>
      <c r="E272">
        <v>154.296875</v>
      </c>
      <c r="J272" s="35" t="s">
        <v>10</v>
      </c>
      <c r="K272">
        <v>0.66666666666666663</v>
      </c>
      <c r="L272">
        <v>0.30266397477776302</v>
      </c>
      <c r="M272">
        <v>1</v>
      </c>
      <c r="N272">
        <v>1.666666666666667</v>
      </c>
    </row>
    <row r="273" spans="1:14" x14ac:dyDescent="0.25">
      <c r="A273" s="35" t="s">
        <v>23</v>
      </c>
      <c r="B273">
        <v>49.8046875</v>
      </c>
      <c r="C273">
        <v>80.291244776801932</v>
      </c>
      <c r="D273">
        <v>102.5390625</v>
      </c>
      <c r="E273">
        <v>331.0546875</v>
      </c>
      <c r="J273" s="35" t="s">
        <v>93</v>
      </c>
      <c r="K273">
        <v>0.66666666666666663</v>
      </c>
      <c r="L273">
        <v>0.27027721535121901</v>
      </c>
      <c r="M273">
        <v>1</v>
      </c>
      <c r="N273">
        <v>1.666666666666667</v>
      </c>
    </row>
    <row r="274" spans="1:14" x14ac:dyDescent="0.25">
      <c r="A274" s="35" t="s">
        <v>16</v>
      </c>
      <c r="B274">
        <v>22.4609375</v>
      </c>
      <c r="C274">
        <v>65.299478657284055</v>
      </c>
      <c r="D274">
        <v>90.8203125</v>
      </c>
      <c r="E274">
        <v>174.8046875</v>
      </c>
    </row>
    <row r="275" spans="1:14" x14ac:dyDescent="0.25">
      <c r="A275" s="35" t="s">
        <v>24</v>
      </c>
      <c r="B275">
        <v>56.640625</v>
      </c>
      <c r="C275">
        <v>67.774559492518691</v>
      </c>
      <c r="D275">
        <v>87.890625</v>
      </c>
      <c r="E275">
        <v>175.78125</v>
      </c>
    </row>
    <row r="276" spans="1:14" x14ac:dyDescent="0.25">
      <c r="A276" s="35" t="s">
        <v>19</v>
      </c>
      <c r="B276">
        <v>27.34375</v>
      </c>
      <c r="C276">
        <v>98.422764851069246</v>
      </c>
      <c r="D276">
        <v>276.3671875</v>
      </c>
      <c r="E276">
        <v>480.46875</v>
      </c>
    </row>
    <row r="277" spans="1:14" x14ac:dyDescent="0.25">
      <c r="A277" s="35" t="s">
        <v>26</v>
      </c>
      <c r="B277">
        <v>20.5078125</v>
      </c>
      <c r="C277">
        <v>69.353773721022677</v>
      </c>
      <c r="D277">
        <v>125</v>
      </c>
      <c r="E277">
        <v>229.4921875</v>
      </c>
    </row>
    <row r="278" spans="1:14" x14ac:dyDescent="0.25">
      <c r="A278" s="35" t="s">
        <v>22</v>
      </c>
      <c r="B278">
        <v>19.53125</v>
      </c>
      <c r="C278">
        <v>46.928971513170268</v>
      </c>
      <c r="D278">
        <v>74.21875</v>
      </c>
      <c r="E278">
        <v>134.765625</v>
      </c>
    </row>
    <row r="279" spans="1:14" x14ac:dyDescent="0.25">
      <c r="A279" s="35" t="s">
        <v>27</v>
      </c>
      <c r="B279">
        <v>24.4140625</v>
      </c>
      <c r="C279">
        <v>52.748108810816973</v>
      </c>
      <c r="D279">
        <v>80.078125</v>
      </c>
      <c r="E279">
        <v>128.90625</v>
      </c>
    </row>
    <row r="282" spans="1:14" x14ac:dyDescent="0.25">
      <c r="A282" s="64" t="s">
        <v>177</v>
      </c>
      <c r="J282" s="64" t="s">
        <v>178</v>
      </c>
    </row>
    <row r="283" spans="1:14" x14ac:dyDescent="0.25">
      <c r="A283" s="35"/>
      <c r="B283" s="35" t="s">
        <v>89</v>
      </c>
      <c r="C283" s="35" t="s">
        <v>90</v>
      </c>
      <c r="D283" s="35" t="s">
        <v>91</v>
      </c>
      <c r="E283" s="35" t="s">
        <v>92</v>
      </c>
      <c r="J283" s="35"/>
      <c r="K283" s="35" t="s">
        <v>89</v>
      </c>
      <c r="L283" s="35" t="s">
        <v>90</v>
      </c>
      <c r="M283" s="35" t="s">
        <v>91</v>
      </c>
      <c r="N283" s="35" t="s">
        <v>92</v>
      </c>
    </row>
    <row r="284" spans="1:14" x14ac:dyDescent="0.25">
      <c r="A284" s="35" t="s">
        <v>13</v>
      </c>
      <c r="B284">
        <v>45.8984375</v>
      </c>
      <c r="C284">
        <v>59.326343501170207</v>
      </c>
      <c r="D284">
        <v>66.40625</v>
      </c>
      <c r="E284">
        <v>105.46875</v>
      </c>
      <c r="J284" s="35" t="s">
        <v>10</v>
      </c>
      <c r="K284">
        <v>0.2857142857142857</v>
      </c>
      <c r="L284">
        <v>1.5469191223088621</v>
      </c>
      <c r="M284">
        <v>1.571428571428571</v>
      </c>
      <c r="N284">
        <v>1.571428571428571</v>
      </c>
    </row>
    <row r="285" spans="1:14" x14ac:dyDescent="0.25">
      <c r="A285" s="35" t="s">
        <v>23</v>
      </c>
      <c r="B285">
        <v>28.3203125</v>
      </c>
      <c r="C285">
        <v>58.72535787774158</v>
      </c>
      <c r="D285">
        <v>54.6875</v>
      </c>
      <c r="E285">
        <v>113.28125</v>
      </c>
      <c r="J285" s="35" t="s">
        <v>93</v>
      </c>
      <c r="K285">
        <v>0.5714285714285714</v>
      </c>
      <c r="L285">
        <v>0.85144232276279219</v>
      </c>
      <c r="M285">
        <v>1.4285714285714279</v>
      </c>
      <c r="N285">
        <v>1.571428571428571</v>
      </c>
    </row>
    <row r="286" spans="1:14" x14ac:dyDescent="0.25">
      <c r="A286" s="35" t="s">
        <v>16</v>
      </c>
      <c r="B286">
        <v>42.96875</v>
      </c>
      <c r="C286">
        <v>60.816197605751327</v>
      </c>
      <c r="D286">
        <v>74.21875</v>
      </c>
      <c r="E286">
        <v>163.0859375</v>
      </c>
    </row>
    <row r="287" spans="1:14" x14ac:dyDescent="0.25">
      <c r="A287" s="35" t="s">
        <v>24</v>
      </c>
      <c r="B287">
        <v>36.1328125</v>
      </c>
      <c r="C287">
        <v>62.882863449642898</v>
      </c>
      <c r="D287">
        <v>65.4296875</v>
      </c>
      <c r="E287">
        <v>103.515625</v>
      </c>
    </row>
    <row r="288" spans="1:14" x14ac:dyDescent="0.25">
      <c r="A288" s="35" t="s">
        <v>19</v>
      </c>
      <c r="B288">
        <v>46.875</v>
      </c>
      <c r="C288">
        <v>76.132492947351736</v>
      </c>
      <c r="D288">
        <v>68.359375</v>
      </c>
      <c r="E288">
        <v>116.2109375</v>
      </c>
    </row>
    <row r="289" spans="1:14" x14ac:dyDescent="0.25">
      <c r="A289" s="35" t="s">
        <v>26</v>
      </c>
      <c r="B289">
        <v>27.34375</v>
      </c>
      <c r="C289">
        <v>52.452072986932897</v>
      </c>
      <c r="D289">
        <v>54.6875</v>
      </c>
      <c r="E289">
        <v>103.515625</v>
      </c>
    </row>
    <row r="290" spans="1:14" x14ac:dyDescent="0.25">
      <c r="A290" s="35" t="s">
        <v>22</v>
      </c>
      <c r="B290">
        <v>49.8046875</v>
      </c>
      <c r="C290">
        <v>60.123467377368407</v>
      </c>
      <c r="D290">
        <v>54.6875</v>
      </c>
      <c r="E290">
        <v>77.1484375</v>
      </c>
    </row>
    <row r="291" spans="1:14" x14ac:dyDescent="0.25">
      <c r="A291" s="35" t="s">
        <v>27</v>
      </c>
      <c r="B291">
        <v>29.296875</v>
      </c>
      <c r="C291">
        <v>46.228912910451292</v>
      </c>
      <c r="D291">
        <v>57.6171875</v>
      </c>
      <c r="E291">
        <v>88.8671875</v>
      </c>
    </row>
    <row r="294" spans="1:14" x14ac:dyDescent="0.25">
      <c r="A294" s="64" t="s">
        <v>179</v>
      </c>
      <c r="J294" s="64" t="s">
        <v>180</v>
      </c>
    </row>
    <row r="295" spans="1:14" x14ac:dyDescent="0.25">
      <c r="A295" s="35"/>
      <c r="B295" s="35" t="s">
        <v>89</v>
      </c>
      <c r="C295" s="35" t="s">
        <v>90</v>
      </c>
      <c r="D295" s="35" t="s">
        <v>91</v>
      </c>
      <c r="E295" s="35" t="s">
        <v>92</v>
      </c>
      <c r="J295" s="35"/>
      <c r="K295" s="35" t="s">
        <v>89</v>
      </c>
      <c r="L295" s="35" t="s">
        <v>90</v>
      </c>
      <c r="M295" s="35" t="s">
        <v>91</v>
      </c>
      <c r="N295" s="35" t="s">
        <v>92</v>
      </c>
    </row>
    <row r="296" spans="1:14" x14ac:dyDescent="0.25">
      <c r="A296" s="35" t="s">
        <v>13</v>
      </c>
      <c r="B296">
        <v>23.4375</v>
      </c>
      <c r="C296">
        <v>68.394329874964669</v>
      </c>
      <c r="D296">
        <v>85.9375</v>
      </c>
      <c r="E296">
        <v>155.2734375</v>
      </c>
      <c r="J296" s="35" t="s">
        <v>10</v>
      </c>
      <c r="K296">
        <v>0.27777777777777779</v>
      </c>
      <c r="L296">
        <v>1.185901204442406</v>
      </c>
      <c r="M296">
        <v>0.66666666666666663</v>
      </c>
      <c r="N296">
        <v>1.444444444444444</v>
      </c>
    </row>
    <row r="297" spans="1:14" x14ac:dyDescent="0.25">
      <c r="A297" s="35" t="s">
        <v>23</v>
      </c>
      <c r="B297">
        <v>26.3671875</v>
      </c>
      <c r="C297">
        <v>5.6111727687672177</v>
      </c>
      <c r="D297">
        <v>68.359375</v>
      </c>
      <c r="E297">
        <v>201.171875</v>
      </c>
      <c r="J297" s="35" t="s">
        <v>93</v>
      </c>
      <c r="K297">
        <v>0.44444444444444442</v>
      </c>
      <c r="L297">
        <v>1.0619883606938469</v>
      </c>
      <c r="M297">
        <v>0.61111111111111105</v>
      </c>
      <c r="N297">
        <v>1.7777777777777779</v>
      </c>
    </row>
    <row r="298" spans="1:14" x14ac:dyDescent="0.25">
      <c r="A298" s="35" t="s">
        <v>16</v>
      </c>
      <c r="B298">
        <v>21.484375</v>
      </c>
      <c r="C298">
        <v>80.380748955319262</v>
      </c>
      <c r="D298">
        <v>94.7265625</v>
      </c>
      <c r="E298">
        <v>179.6875</v>
      </c>
    </row>
    <row r="299" spans="1:14" x14ac:dyDescent="0.25">
      <c r="A299" s="35" t="s">
        <v>24</v>
      </c>
      <c r="B299">
        <v>23.4375</v>
      </c>
      <c r="C299">
        <v>91.167004349893546</v>
      </c>
      <c r="D299">
        <v>106.4453125</v>
      </c>
      <c r="E299">
        <v>320.3125</v>
      </c>
    </row>
    <row r="300" spans="1:14" x14ac:dyDescent="0.25">
      <c r="A300" s="35" t="s">
        <v>19</v>
      </c>
      <c r="B300">
        <v>99.609375</v>
      </c>
      <c r="C300">
        <v>77.734006616408962</v>
      </c>
      <c r="D300">
        <v>69.3359375</v>
      </c>
      <c r="E300">
        <v>122.0703125</v>
      </c>
    </row>
    <row r="301" spans="1:14" x14ac:dyDescent="0.25">
      <c r="A301" s="35" t="s">
        <v>26</v>
      </c>
      <c r="B301">
        <v>38.0859375</v>
      </c>
      <c r="C301">
        <v>69.679059780179188</v>
      </c>
      <c r="D301">
        <v>116.2109375</v>
      </c>
      <c r="E301">
        <v>151.3671875</v>
      </c>
    </row>
    <row r="302" spans="1:14" x14ac:dyDescent="0.25">
      <c r="A302" s="35" t="s">
        <v>22</v>
      </c>
      <c r="B302">
        <v>38.0859375</v>
      </c>
      <c r="C302">
        <v>64.472400100137634</v>
      </c>
      <c r="D302">
        <v>59.5703125</v>
      </c>
      <c r="E302">
        <v>123.046875</v>
      </c>
    </row>
    <row r="303" spans="1:14" x14ac:dyDescent="0.25">
      <c r="A303" s="35" t="s">
        <v>27</v>
      </c>
      <c r="B303">
        <v>33.203125</v>
      </c>
      <c r="C303">
        <v>68.885138260580007</v>
      </c>
      <c r="D303">
        <v>66.40625</v>
      </c>
      <c r="E303">
        <v>144.53125</v>
      </c>
    </row>
    <row r="306" spans="1:14" x14ac:dyDescent="0.25">
      <c r="A306" s="64" t="s">
        <v>181</v>
      </c>
      <c r="J306" s="64" t="s">
        <v>182</v>
      </c>
    </row>
    <row r="307" spans="1:14" x14ac:dyDescent="0.25">
      <c r="A307" s="35"/>
      <c r="B307" s="35" t="s">
        <v>89</v>
      </c>
      <c r="C307" s="35" t="s">
        <v>90</v>
      </c>
      <c r="D307" s="35" t="s">
        <v>91</v>
      </c>
      <c r="E307" s="35" t="s">
        <v>92</v>
      </c>
      <c r="J307" s="35"/>
      <c r="K307" s="35" t="s">
        <v>89</v>
      </c>
      <c r="L307" s="35" t="s">
        <v>90</v>
      </c>
      <c r="M307" s="35" t="s">
        <v>91</v>
      </c>
      <c r="N307" s="35" t="s">
        <v>92</v>
      </c>
    </row>
    <row r="308" spans="1:14" x14ac:dyDescent="0.25">
      <c r="A308" s="35" t="s">
        <v>13</v>
      </c>
      <c r="B308">
        <v>29.296875</v>
      </c>
      <c r="C308">
        <v>65.344014019781341</v>
      </c>
      <c r="D308">
        <v>72.265625</v>
      </c>
      <c r="E308">
        <v>141.6015625</v>
      </c>
      <c r="J308" s="35" t="s">
        <v>10</v>
      </c>
      <c r="K308">
        <v>3.3333333333333333E-2</v>
      </c>
      <c r="L308">
        <v>0.83636339766137702</v>
      </c>
      <c r="M308">
        <v>0.23333333333333331</v>
      </c>
      <c r="N308">
        <v>1.4</v>
      </c>
    </row>
    <row r="309" spans="1:14" x14ac:dyDescent="0.25">
      <c r="A309" s="35" t="s">
        <v>23</v>
      </c>
      <c r="B309">
        <v>36.1328125</v>
      </c>
      <c r="C309">
        <v>89.030895579267664</v>
      </c>
      <c r="D309">
        <v>133.7890625</v>
      </c>
      <c r="E309">
        <v>226.5625</v>
      </c>
      <c r="J309" s="35" t="s">
        <v>93</v>
      </c>
      <c r="K309">
        <v>3.3333333333333333E-2</v>
      </c>
      <c r="L309">
        <v>1.8891672732010429</v>
      </c>
      <c r="M309">
        <v>0.4</v>
      </c>
      <c r="N309">
        <v>1.2666666666666671</v>
      </c>
    </row>
    <row r="310" spans="1:14" x14ac:dyDescent="0.25">
      <c r="A310" s="35" t="s">
        <v>16</v>
      </c>
      <c r="B310">
        <v>35.15625</v>
      </c>
      <c r="C310">
        <v>63.576787626975943</v>
      </c>
      <c r="D310">
        <v>82.03125</v>
      </c>
      <c r="E310">
        <v>124.0234375</v>
      </c>
    </row>
    <row r="311" spans="1:14" x14ac:dyDescent="0.25">
      <c r="A311" s="35" t="s">
        <v>24</v>
      </c>
      <c r="B311">
        <v>48.828125</v>
      </c>
      <c r="C311">
        <v>71.304438127554349</v>
      </c>
      <c r="D311">
        <v>93.75</v>
      </c>
      <c r="E311">
        <v>152.34375</v>
      </c>
    </row>
    <row r="312" spans="1:14" x14ac:dyDescent="0.25">
      <c r="A312" s="35" t="s">
        <v>19</v>
      </c>
      <c r="B312">
        <v>58.59375</v>
      </c>
      <c r="C312">
        <v>109.9101970229155</v>
      </c>
      <c r="D312">
        <v>174.8046875</v>
      </c>
      <c r="E312">
        <v>224.609375</v>
      </c>
    </row>
    <row r="313" spans="1:14" x14ac:dyDescent="0.25">
      <c r="A313" s="35" t="s">
        <v>26</v>
      </c>
      <c r="B313">
        <v>73.2421875</v>
      </c>
      <c r="C313">
        <v>93.675385478370984</v>
      </c>
      <c r="D313">
        <v>143.5546875</v>
      </c>
      <c r="E313">
        <v>211.9140625</v>
      </c>
    </row>
    <row r="314" spans="1:14" x14ac:dyDescent="0.25">
      <c r="A314" s="35" t="s">
        <v>22</v>
      </c>
      <c r="B314">
        <v>65.4296875</v>
      </c>
      <c r="C314">
        <v>81.376730263089911</v>
      </c>
      <c r="D314">
        <v>115.234375</v>
      </c>
      <c r="E314">
        <v>168.9453125</v>
      </c>
    </row>
    <row r="315" spans="1:14" x14ac:dyDescent="0.25">
      <c r="A315" s="35" t="s">
        <v>27</v>
      </c>
      <c r="B315">
        <v>49.8046875</v>
      </c>
      <c r="C315">
        <v>90.838635710109131</v>
      </c>
      <c r="D315">
        <v>132.8125</v>
      </c>
      <c r="E315">
        <v>173.828125</v>
      </c>
    </row>
    <row r="318" spans="1:14" x14ac:dyDescent="0.25">
      <c r="A318" s="64" t="s">
        <v>183</v>
      </c>
      <c r="J318" s="64" t="s">
        <v>184</v>
      </c>
    </row>
    <row r="319" spans="1:14" x14ac:dyDescent="0.25">
      <c r="A319" s="35"/>
      <c r="B319" s="35" t="s">
        <v>89</v>
      </c>
      <c r="C319" s="35" t="s">
        <v>90</v>
      </c>
      <c r="D319" s="35" t="s">
        <v>91</v>
      </c>
      <c r="E319" s="35" t="s">
        <v>92</v>
      </c>
      <c r="J319" s="35"/>
      <c r="K319" s="35" t="s">
        <v>89</v>
      </c>
      <c r="L319" s="35" t="s">
        <v>90</v>
      </c>
      <c r="M319" s="35" t="s">
        <v>91</v>
      </c>
      <c r="N319" s="35" t="s">
        <v>92</v>
      </c>
    </row>
    <row r="320" spans="1:14" x14ac:dyDescent="0.25">
      <c r="A320" s="35" t="s">
        <v>13</v>
      </c>
      <c r="B320">
        <v>31.25</v>
      </c>
      <c r="C320">
        <v>67.716941787688882</v>
      </c>
      <c r="D320">
        <v>88.8671875</v>
      </c>
      <c r="E320">
        <v>184.5703125</v>
      </c>
      <c r="J320" s="35" t="s">
        <v>10</v>
      </c>
      <c r="K320">
        <v>0.1</v>
      </c>
      <c r="L320">
        <v>1.957395885258298</v>
      </c>
      <c r="M320">
        <v>0.5</v>
      </c>
      <c r="N320">
        <v>1.2333333333333329</v>
      </c>
    </row>
    <row r="321" spans="1:14" x14ac:dyDescent="0.25">
      <c r="A321" s="35" t="s">
        <v>23</v>
      </c>
      <c r="B321">
        <v>49.8046875</v>
      </c>
      <c r="C321">
        <v>94.630616923380813</v>
      </c>
      <c r="D321">
        <v>167.96875</v>
      </c>
      <c r="E321">
        <v>331.0546875</v>
      </c>
      <c r="J321" s="35" t="s">
        <v>93</v>
      </c>
      <c r="K321">
        <v>6.6666666666666666E-2</v>
      </c>
      <c r="L321">
        <v>1.39907486064229</v>
      </c>
      <c r="M321">
        <v>0.43333333333333329</v>
      </c>
      <c r="N321">
        <v>0.8</v>
      </c>
    </row>
    <row r="322" spans="1:14" x14ac:dyDescent="0.25">
      <c r="A322" s="35" t="s">
        <v>16</v>
      </c>
      <c r="B322">
        <v>18.5546875</v>
      </c>
      <c r="C322">
        <v>70.786687796429135</v>
      </c>
      <c r="D322">
        <v>98.6328125</v>
      </c>
      <c r="E322">
        <v>194.3359375</v>
      </c>
    </row>
    <row r="323" spans="1:14" x14ac:dyDescent="0.25">
      <c r="A323" s="35" t="s">
        <v>24</v>
      </c>
      <c r="B323">
        <v>31.25</v>
      </c>
      <c r="C323">
        <v>70.466807978292223</v>
      </c>
      <c r="D323">
        <v>107.421875</v>
      </c>
      <c r="E323">
        <v>183.59375</v>
      </c>
    </row>
    <row r="324" spans="1:14" x14ac:dyDescent="0.25">
      <c r="A324" s="35" t="s">
        <v>19</v>
      </c>
      <c r="B324">
        <v>49.8046875</v>
      </c>
      <c r="C324">
        <v>108.7788569777135</v>
      </c>
      <c r="D324">
        <v>290.0390625</v>
      </c>
      <c r="E324">
        <v>401.3671875</v>
      </c>
    </row>
    <row r="325" spans="1:14" x14ac:dyDescent="0.25">
      <c r="A325" s="35" t="s">
        <v>26</v>
      </c>
      <c r="B325">
        <v>27.34375</v>
      </c>
      <c r="C325">
        <v>112.2680016792214</v>
      </c>
      <c r="D325">
        <v>231.4453125</v>
      </c>
      <c r="E325">
        <v>347.65625</v>
      </c>
    </row>
    <row r="326" spans="1:14" x14ac:dyDescent="0.25">
      <c r="A326" s="35" t="s">
        <v>22</v>
      </c>
      <c r="B326">
        <v>20.5078125</v>
      </c>
      <c r="C326">
        <v>-132.0343471800399</v>
      </c>
      <c r="D326">
        <v>40.0390625</v>
      </c>
      <c r="E326">
        <v>71.2890625</v>
      </c>
    </row>
    <row r="327" spans="1:14" x14ac:dyDescent="0.25">
      <c r="A327" s="35" t="s">
        <v>27</v>
      </c>
      <c r="B327">
        <v>23.4375</v>
      </c>
      <c r="C327">
        <v>88.101961204815183</v>
      </c>
      <c r="D327">
        <v>185.546875</v>
      </c>
      <c r="E327">
        <v>319.3359375</v>
      </c>
    </row>
    <row r="330" spans="1:14" x14ac:dyDescent="0.25">
      <c r="A330" s="64" t="s">
        <v>185</v>
      </c>
      <c r="J330" s="64" t="s">
        <v>186</v>
      </c>
    </row>
    <row r="331" spans="1:14" x14ac:dyDescent="0.25">
      <c r="A331" s="35"/>
      <c r="B331" s="35" t="s">
        <v>89</v>
      </c>
      <c r="C331" s="35" t="s">
        <v>90</v>
      </c>
      <c r="D331" s="35" t="s">
        <v>91</v>
      </c>
      <c r="E331" s="35" t="s">
        <v>92</v>
      </c>
      <c r="J331" s="35"/>
      <c r="K331" s="35" t="s">
        <v>89</v>
      </c>
      <c r="L331" s="35" t="s">
        <v>90</v>
      </c>
      <c r="M331" s="35" t="s">
        <v>91</v>
      </c>
      <c r="N331" s="35" t="s">
        <v>92</v>
      </c>
    </row>
    <row r="332" spans="1:14" x14ac:dyDescent="0.25">
      <c r="A332" s="35" t="s">
        <v>13</v>
      </c>
      <c r="B332">
        <v>36.1328125</v>
      </c>
      <c r="C332">
        <v>78.562835038369883</v>
      </c>
      <c r="D332">
        <v>105.46875</v>
      </c>
      <c r="E332">
        <v>211.9140625</v>
      </c>
      <c r="J332" s="35" t="s">
        <v>10</v>
      </c>
      <c r="K332">
        <v>0.2857142857142857</v>
      </c>
      <c r="L332">
        <v>0.89468689710524674</v>
      </c>
      <c r="M332">
        <v>0.5714285714285714</v>
      </c>
      <c r="N332">
        <v>1.4285714285714279</v>
      </c>
    </row>
    <row r="333" spans="1:14" x14ac:dyDescent="0.25">
      <c r="A333" s="35" t="s">
        <v>23</v>
      </c>
      <c r="B333">
        <v>28.3203125</v>
      </c>
      <c r="C333">
        <v>85.573972194632589</v>
      </c>
      <c r="D333">
        <v>83.984375</v>
      </c>
      <c r="E333">
        <v>232.421875</v>
      </c>
      <c r="J333" s="35" t="s">
        <v>93</v>
      </c>
      <c r="K333">
        <v>0.14285714285714279</v>
      </c>
      <c r="L333">
        <v>0.85402700106160812</v>
      </c>
      <c r="M333">
        <v>1</v>
      </c>
      <c r="N333">
        <v>1.142857142857143</v>
      </c>
    </row>
    <row r="334" spans="1:14" x14ac:dyDescent="0.25">
      <c r="A334" s="35" t="s">
        <v>16</v>
      </c>
      <c r="B334">
        <v>41.9921875</v>
      </c>
      <c r="C334">
        <v>42.415597849476448</v>
      </c>
      <c r="D334">
        <v>77.1484375</v>
      </c>
      <c r="E334">
        <v>146.484375</v>
      </c>
    </row>
    <row r="335" spans="1:14" x14ac:dyDescent="0.25">
      <c r="A335" s="35" t="s">
        <v>24</v>
      </c>
      <c r="B335">
        <v>17.578125</v>
      </c>
      <c r="C335">
        <v>50.815856649490833</v>
      </c>
      <c r="D335">
        <v>71.2890625</v>
      </c>
      <c r="E335">
        <v>96.6796875</v>
      </c>
    </row>
    <row r="336" spans="1:14" x14ac:dyDescent="0.25">
      <c r="A336" s="35" t="s">
        <v>19</v>
      </c>
      <c r="B336">
        <v>76.171875</v>
      </c>
      <c r="C336">
        <v>96.157581083505121</v>
      </c>
      <c r="D336">
        <v>131.8359375</v>
      </c>
      <c r="E336">
        <v>218.75</v>
      </c>
    </row>
    <row r="337" spans="1:14" x14ac:dyDescent="0.25">
      <c r="A337" s="35" t="s">
        <v>26</v>
      </c>
      <c r="B337">
        <v>64.453125</v>
      </c>
      <c r="C337">
        <v>92.366927362510637</v>
      </c>
      <c r="D337">
        <v>140.625</v>
      </c>
      <c r="E337">
        <v>221.6796875</v>
      </c>
    </row>
    <row r="338" spans="1:14" x14ac:dyDescent="0.25">
      <c r="A338" s="35" t="s">
        <v>22</v>
      </c>
      <c r="B338">
        <v>37.109375</v>
      </c>
      <c r="C338">
        <v>79.466226119259858</v>
      </c>
      <c r="D338">
        <v>84.9609375</v>
      </c>
      <c r="E338">
        <v>167.96875</v>
      </c>
    </row>
    <row r="339" spans="1:14" x14ac:dyDescent="0.25">
      <c r="A339" s="35" t="s">
        <v>27</v>
      </c>
      <c r="B339">
        <v>45.8984375</v>
      </c>
      <c r="C339">
        <v>93.134878611181023</v>
      </c>
      <c r="D339">
        <v>116.2109375</v>
      </c>
      <c r="E339">
        <v>236.328125</v>
      </c>
    </row>
    <row r="342" spans="1:14" x14ac:dyDescent="0.25">
      <c r="A342" s="64" t="s">
        <v>187</v>
      </c>
      <c r="J342" s="64" t="s">
        <v>188</v>
      </c>
    </row>
    <row r="343" spans="1:14" x14ac:dyDescent="0.25">
      <c r="A343" s="35"/>
      <c r="B343" s="35" t="s">
        <v>89</v>
      </c>
      <c r="C343" s="35" t="s">
        <v>90</v>
      </c>
      <c r="D343" s="35" t="s">
        <v>91</v>
      </c>
      <c r="E343" s="35" t="s">
        <v>92</v>
      </c>
      <c r="J343" s="35"/>
      <c r="K343" s="35" t="s">
        <v>89</v>
      </c>
      <c r="L343" s="35" t="s">
        <v>90</v>
      </c>
      <c r="M343" s="35" t="s">
        <v>91</v>
      </c>
      <c r="N343" s="35" t="s">
        <v>92</v>
      </c>
    </row>
    <row r="344" spans="1:14" x14ac:dyDescent="0.25">
      <c r="A344" s="35" t="s">
        <v>13</v>
      </c>
      <c r="B344">
        <v>23.4375</v>
      </c>
      <c r="C344">
        <v>93.633380913278344</v>
      </c>
      <c r="D344">
        <v>164.0625</v>
      </c>
      <c r="E344">
        <v>256.8359375</v>
      </c>
      <c r="J344" s="35" t="s">
        <v>10</v>
      </c>
      <c r="K344">
        <v>3.3333333333333333E-2</v>
      </c>
      <c r="L344">
        <v>1.728685718464644</v>
      </c>
      <c r="M344">
        <v>0.3</v>
      </c>
      <c r="N344">
        <v>0.6</v>
      </c>
    </row>
    <row r="345" spans="1:14" x14ac:dyDescent="0.25">
      <c r="A345" s="35" t="s">
        <v>23</v>
      </c>
      <c r="B345">
        <v>49.8046875</v>
      </c>
      <c r="C345">
        <v>75.910150938149656</v>
      </c>
      <c r="D345">
        <v>103.515625</v>
      </c>
      <c r="E345">
        <v>232.421875</v>
      </c>
      <c r="J345" s="35" t="s">
        <v>93</v>
      </c>
      <c r="K345">
        <v>3.3333333333333333E-2</v>
      </c>
      <c r="L345">
        <v>2.740371704226257</v>
      </c>
      <c r="M345">
        <v>0.26666666666666672</v>
      </c>
      <c r="N345">
        <v>0.56666666666666665</v>
      </c>
    </row>
    <row r="346" spans="1:14" x14ac:dyDescent="0.25">
      <c r="A346" s="35" t="s">
        <v>16</v>
      </c>
      <c r="B346">
        <v>18.5546875</v>
      </c>
      <c r="C346">
        <v>84.923792165561807</v>
      </c>
      <c r="D346">
        <v>141.6015625</v>
      </c>
      <c r="E346">
        <v>210.9375</v>
      </c>
    </row>
    <row r="347" spans="1:14" x14ac:dyDescent="0.25">
      <c r="A347" s="35" t="s">
        <v>24</v>
      </c>
      <c r="B347">
        <v>41.9921875</v>
      </c>
      <c r="C347">
        <v>56.214869022408017</v>
      </c>
      <c r="D347">
        <v>88.8671875</v>
      </c>
      <c r="E347">
        <v>110.3515625</v>
      </c>
    </row>
    <row r="348" spans="1:14" x14ac:dyDescent="0.25">
      <c r="A348" s="35" t="s">
        <v>19</v>
      </c>
      <c r="B348">
        <v>68.359375</v>
      </c>
      <c r="C348">
        <v>103.84460183553161</v>
      </c>
      <c r="D348">
        <v>169.921875</v>
      </c>
      <c r="E348">
        <v>259.765625</v>
      </c>
    </row>
    <row r="349" spans="1:14" x14ac:dyDescent="0.25">
      <c r="A349" s="35" t="s">
        <v>26</v>
      </c>
      <c r="B349">
        <v>45.8984375</v>
      </c>
      <c r="C349">
        <v>103.2515418101372</v>
      </c>
      <c r="D349">
        <v>155.2734375</v>
      </c>
      <c r="E349">
        <v>275.390625</v>
      </c>
    </row>
    <row r="350" spans="1:14" x14ac:dyDescent="0.25">
      <c r="A350" s="35" t="s">
        <v>22</v>
      </c>
      <c r="B350">
        <v>49.8046875</v>
      </c>
      <c r="C350">
        <v>62.80705074540414</v>
      </c>
      <c r="D350">
        <v>89.84375</v>
      </c>
      <c r="E350">
        <v>177.734375</v>
      </c>
    </row>
    <row r="351" spans="1:14" x14ac:dyDescent="0.25">
      <c r="A351" s="35" t="s">
        <v>27</v>
      </c>
      <c r="B351">
        <v>67.3828125</v>
      </c>
      <c r="C351">
        <v>89.397249206477994</v>
      </c>
      <c r="D351">
        <v>121.09375</v>
      </c>
      <c r="E351">
        <v>203.125</v>
      </c>
    </row>
    <row r="354" spans="1:14" x14ac:dyDescent="0.25">
      <c r="A354" s="64" t="s">
        <v>189</v>
      </c>
      <c r="J354" s="64" t="s">
        <v>190</v>
      </c>
    </row>
    <row r="355" spans="1:14" x14ac:dyDescent="0.25">
      <c r="A355" s="35"/>
      <c r="B355" s="35" t="s">
        <v>89</v>
      </c>
      <c r="C355" s="35" t="s">
        <v>90</v>
      </c>
      <c r="D355" s="35" t="s">
        <v>91</v>
      </c>
      <c r="E355" s="35" t="s">
        <v>92</v>
      </c>
      <c r="J355" s="35"/>
      <c r="K355" s="35" t="s">
        <v>89</v>
      </c>
      <c r="L355" s="35" t="s">
        <v>90</v>
      </c>
      <c r="M355" s="35" t="s">
        <v>91</v>
      </c>
      <c r="N355" s="35" t="s">
        <v>92</v>
      </c>
    </row>
    <row r="356" spans="1:14" x14ac:dyDescent="0.25">
      <c r="A356" s="35" t="s">
        <v>13</v>
      </c>
      <c r="B356">
        <v>30.2734375</v>
      </c>
      <c r="C356">
        <v>57.461282953704583</v>
      </c>
      <c r="D356">
        <v>69.3359375</v>
      </c>
      <c r="E356">
        <v>118.1640625</v>
      </c>
      <c r="J356" s="35" t="s">
        <v>10</v>
      </c>
      <c r="K356">
        <v>0.5714285714285714</v>
      </c>
      <c r="L356">
        <v>1.8266189875283461</v>
      </c>
      <c r="M356">
        <v>1.4285714285714279</v>
      </c>
      <c r="N356">
        <v>2.4285714285714279</v>
      </c>
    </row>
    <row r="357" spans="1:14" x14ac:dyDescent="0.25">
      <c r="A357" s="35" t="s">
        <v>23</v>
      </c>
      <c r="B357">
        <v>25.390625</v>
      </c>
      <c r="C357">
        <v>79.091833278462531</v>
      </c>
      <c r="D357">
        <v>79.1015625</v>
      </c>
      <c r="E357">
        <v>216.796875</v>
      </c>
      <c r="J357" s="35" t="s">
        <v>93</v>
      </c>
      <c r="K357">
        <v>0.71428571428571419</v>
      </c>
      <c r="L357">
        <v>0.87124650902708356</v>
      </c>
      <c r="M357">
        <v>1</v>
      </c>
      <c r="N357">
        <v>2.4285714285714279</v>
      </c>
    </row>
    <row r="358" spans="1:14" x14ac:dyDescent="0.25">
      <c r="A358" s="35" t="s">
        <v>16</v>
      </c>
      <c r="B358">
        <v>24.4140625</v>
      </c>
      <c r="C358">
        <v>44.767984550930557</v>
      </c>
      <c r="D358">
        <v>85.9375</v>
      </c>
      <c r="E358">
        <v>115.234375</v>
      </c>
    </row>
    <row r="359" spans="1:14" x14ac:dyDescent="0.25">
      <c r="A359" s="35" t="s">
        <v>24</v>
      </c>
      <c r="B359">
        <v>43.9453125</v>
      </c>
      <c r="C359">
        <v>93.127514322052676</v>
      </c>
      <c r="D359">
        <v>105.46875</v>
      </c>
      <c r="E359">
        <v>195.3125</v>
      </c>
    </row>
    <row r="360" spans="1:14" x14ac:dyDescent="0.25">
      <c r="A360" s="35" t="s">
        <v>19</v>
      </c>
      <c r="B360">
        <v>49.8046875</v>
      </c>
      <c r="C360">
        <v>79.916339789782953</v>
      </c>
      <c r="D360">
        <v>104.4921875</v>
      </c>
      <c r="E360">
        <v>189.453125</v>
      </c>
    </row>
    <row r="361" spans="1:14" x14ac:dyDescent="0.25">
      <c r="A361" s="35" t="s">
        <v>26</v>
      </c>
      <c r="B361">
        <v>30.2734375</v>
      </c>
      <c r="C361">
        <v>67.071185914739175</v>
      </c>
      <c r="D361">
        <v>76.171875</v>
      </c>
      <c r="E361">
        <v>121.09375</v>
      </c>
    </row>
    <row r="362" spans="1:14" x14ac:dyDescent="0.25">
      <c r="A362" s="35" t="s">
        <v>22</v>
      </c>
      <c r="B362">
        <v>29.296875</v>
      </c>
      <c r="C362">
        <v>46.975072189557331</v>
      </c>
      <c r="D362">
        <v>68.359375</v>
      </c>
      <c r="E362">
        <v>135.7421875</v>
      </c>
    </row>
    <row r="363" spans="1:14" x14ac:dyDescent="0.25">
      <c r="A363" s="35" t="s">
        <v>27</v>
      </c>
      <c r="B363">
        <v>36.1328125</v>
      </c>
      <c r="C363">
        <v>69.415539150560292</v>
      </c>
      <c r="D363">
        <v>95.703125</v>
      </c>
      <c r="E363">
        <v>124.0234375</v>
      </c>
    </row>
    <row r="390" spans="1:5" x14ac:dyDescent="0.25">
      <c r="A390" s="64" t="s">
        <v>160</v>
      </c>
    </row>
    <row r="391" spans="1:5" x14ac:dyDescent="0.25">
      <c r="A391" s="35"/>
      <c r="B391" s="35" t="s">
        <v>89</v>
      </c>
      <c r="C391" s="35" t="s">
        <v>90</v>
      </c>
      <c r="D391" s="35" t="s">
        <v>91</v>
      </c>
      <c r="E391" s="35" t="s">
        <v>92</v>
      </c>
    </row>
    <row r="392" spans="1:5" x14ac:dyDescent="0.25">
      <c r="A392" s="35" t="s">
        <v>13</v>
      </c>
      <c r="B392">
        <v>0.9765625</v>
      </c>
      <c r="C392">
        <v>2.6183420188483568</v>
      </c>
      <c r="D392">
        <v>3.90625</v>
      </c>
      <c r="E392">
        <v>6.8359375</v>
      </c>
    </row>
    <row r="393" spans="1:5" x14ac:dyDescent="0.25">
      <c r="A393" s="35" t="s">
        <v>23</v>
      </c>
      <c r="B393">
        <v>1.953125</v>
      </c>
      <c r="C393">
        <v>3.7326378413508401</v>
      </c>
      <c r="D393">
        <v>5.859375</v>
      </c>
      <c r="E393">
        <v>7.8125</v>
      </c>
    </row>
    <row r="394" spans="1:5" x14ac:dyDescent="0.25">
      <c r="A394" s="35" t="s">
        <v>16</v>
      </c>
      <c r="B394">
        <v>1.953125</v>
      </c>
      <c r="C394">
        <v>3.3840931807118819</v>
      </c>
      <c r="D394">
        <v>5.859375</v>
      </c>
      <c r="E394">
        <v>7.8125</v>
      </c>
    </row>
    <row r="395" spans="1:5" x14ac:dyDescent="0.25">
      <c r="A395" s="35" t="s">
        <v>24</v>
      </c>
      <c r="B395">
        <v>1.953125</v>
      </c>
      <c r="C395">
        <v>3.7240968084346959</v>
      </c>
      <c r="D395">
        <v>5.859375</v>
      </c>
      <c r="E395">
        <v>7.8125</v>
      </c>
    </row>
    <row r="396" spans="1:5" x14ac:dyDescent="0.25">
      <c r="A396" s="35" t="s">
        <v>19</v>
      </c>
      <c r="B396">
        <v>1.953125</v>
      </c>
      <c r="C396">
        <v>4.1785983149543897</v>
      </c>
      <c r="D396">
        <v>5.859375</v>
      </c>
      <c r="E396">
        <v>7.8125</v>
      </c>
    </row>
    <row r="397" spans="1:5" x14ac:dyDescent="0.25">
      <c r="A397" s="35" t="s">
        <v>26</v>
      </c>
      <c r="B397">
        <v>1.953125</v>
      </c>
      <c r="C397">
        <v>3.8493662339079981</v>
      </c>
      <c r="D397">
        <v>5.859375</v>
      </c>
      <c r="E397">
        <v>7.8125</v>
      </c>
    </row>
    <row r="398" spans="1:5" x14ac:dyDescent="0.25">
      <c r="A398" s="35" t="s">
        <v>22</v>
      </c>
      <c r="B398">
        <v>1.953125</v>
      </c>
      <c r="C398">
        <v>3.3988733911449498</v>
      </c>
      <c r="D398">
        <v>5.859375</v>
      </c>
      <c r="E398">
        <v>7.8125</v>
      </c>
    </row>
    <row r="399" spans="1:5" x14ac:dyDescent="0.25">
      <c r="A399" s="35" t="s">
        <v>27</v>
      </c>
      <c r="B399">
        <v>1.953125</v>
      </c>
      <c r="C399">
        <v>3.371752735301913</v>
      </c>
      <c r="D399">
        <v>5.859375</v>
      </c>
      <c r="E399">
        <v>7.8125</v>
      </c>
    </row>
    <row r="407" spans="1:20" x14ac:dyDescent="0.25">
      <c r="A407" s="64" t="s">
        <v>112</v>
      </c>
      <c r="L407" s="64" t="s">
        <v>113</v>
      </c>
    </row>
    <row r="408" spans="1:20" x14ac:dyDescent="0.25">
      <c r="A408" s="53"/>
      <c r="B408" s="75" t="s">
        <v>10</v>
      </c>
      <c r="C408" s="72"/>
      <c r="D408" s="75" t="s">
        <v>93</v>
      </c>
      <c r="E408" s="72"/>
      <c r="G408" s="53"/>
      <c r="H408" s="53" t="s">
        <v>114</v>
      </c>
      <c r="L408" s="54"/>
      <c r="M408" s="54" t="s">
        <v>115</v>
      </c>
      <c r="N408" s="54" t="s">
        <v>116</v>
      </c>
      <c r="O408" s="54" t="s">
        <v>117</v>
      </c>
      <c r="P408" s="54" t="s">
        <v>118</v>
      </c>
      <c r="Q408" s="54" t="s">
        <v>119</v>
      </c>
      <c r="R408" s="54" t="s">
        <v>120</v>
      </c>
      <c r="S408" s="54" t="s">
        <v>121</v>
      </c>
      <c r="T408" s="54" t="s">
        <v>122</v>
      </c>
    </row>
    <row r="409" spans="1:20" x14ac:dyDescent="0.25">
      <c r="A409" s="53"/>
      <c r="B409" s="53" t="s">
        <v>123</v>
      </c>
      <c r="C409" s="53" t="s">
        <v>124</v>
      </c>
      <c r="D409" s="53" t="s">
        <v>123</v>
      </c>
      <c r="E409" s="53" t="s">
        <v>124</v>
      </c>
      <c r="G409" s="53" t="s">
        <v>125</v>
      </c>
      <c r="H409">
        <v>484.01116290476489</v>
      </c>
      <c r="L409" s="54" t="s">
        <v>125</v>
      </c>
      <c r="M409">
        <v>0.21164264785253309</v>
      </c>
      <c r="N409">
        <v>0.28945556839326142</v>
      </c>
      <c r="O409">
        <v>0.4262531023323155</v>
      </c>
      <c r="P409">
        <v>0.62211570740657929</v>
      </c>
      <c r="Q409">
        <v>0.58742112099205324</v>
      </c>
      <c r="R409">
        <v>0.59261954652973137</v>
      </c>
      <c r="S409">
        <v>0.22460460962438061</v>
      </c>
      <c r="T409">
        <v>0.15750731592268141</v>
      </c>
    </row>
    <row r="410" spans="1:20" x14ac:dyDescent="0.25">
      <c r="A410" s="53" t="s">
        <v>125</v>
      </c>
      <c r="B410">
        <v>6.2864983919272772</v>
      </c>
      <c r="C410">
        <v>1.2829658804309489</v>
      </c>
      <c r="D410">
        <v>9.9473235363203187</v>
      </c>
      <c r="E410">
        <v>0.25789177616095771</v>
      </c>
      <c r="G410" s="53" t="s">
        <v>126</v>
      </c>
      <c r="H410">
        <v>220.55530363117941</v>
      </c>
      <c r="L410" s="54" t="s">
        <v>126</v>
      </c>
      <c r="M410">
        <v>0.20311793631195649</v>
      </c>
      <c r="N410">
        <v>0.31171137897490081</v>
      </c>
      <c r="O410">
        <v>0.3828550094697129</v>
      </c>
      <c r="P410">
        <v>0.49208183702309732</v>
      </c>
      <c r="Q410">
        <v>0.36183969006433142</v>
      </c>
      <c r="R410">
        <v>0.29040391679289601</v>
      </c>
      <c r="S410">
        <v>0.1669926075046286</v>
      </c>
      <c r="T410">
        <v>0.1610973052352366</v>
      </c>
    </row>
    <row r="411" spans="1:20" x14ac:dyDescent="0.25">
      <c r="A411" s="53" t="s">
        <v>126</v>
      </c>
      <c r="B411">
        <v>3.9635116868818292</v>
      </c>
      <c r="C411">
        <v>3.6164647822107612</v>
      </c>
      <c r="D411">
        <v>5.8430173795861116</v>
      </c>
      <c r="E411">
        <v>-6.7613801261957942</v>
      </c>
      <c r="G411" s="53" t="s">
        <v>127</v>
      </c>
      <c r="H411">
        <v>386.03888420365553</v>
      </c>
      <c r="L411" s="54" t="s">
        <v>127</v>
      </c>
      <c r="M411">
        <v>0.23085440737745841</v>
      </c>
      <c r="N411">
        <v>0.29747622501644</v>
      </c>
      <c r="O411">
        <v>0.46711065629179233</v>
      </c>
      <c r="P411">
        <v>0.84394827602078148</v>
      </c>
      <c r="Q411">
        <v>0.36096101289511873</v>
      </c>
      <c r="R411">
        <v>0.45619758256376308</v>
      </c>
      <c r="S411">
        <v>0.2403917916305093</v>
      </c>
      <c r="T411">
        <v>0.2317181168510587</v>
      </c>
    </row>
    <row r="412" spans="1:20" x14ac:dyDescent="0.25">
      <c r="A412" s="53" t="s">
        <v>127</v>
      </c>
      <c r="B412">
        <v>6.0815035393751087</v>
      </c>
      <c r="C412">
        <v>-3.350631682175599</v>
      </c>
      <c r="D412">
        <v>6.7622853391319246</v>
      </c>
      <c r="E412">
        <v>8.012642103335244</v>
      </c>
      <c r="G412" s="53" t="s">
        <v>128</v>
      </c>
      <c r="H412">
        <v>174.62744998441269</v>
      </c>
      <c r="L412" s="54" t="s">
        <v>128</v>
      </c>
      <c r="M412">
        <v>0.19160524551658059</v>
      </c>
      <c r="N412">
        <v>0.30701107782057208</v>
      </c>
      <c r="O412">
        <v>0.45766295210273622</v>
      </c>
      <c r="P412">
        <v>0.63540533507650399</v>
      </c>
      <c r="Q412">
        <v>0.27126329486674261</v>
      </c>
      <c r="R412">
        <v>0.28468272628949431</v>
      </c>
      <c r="S412">
        <v>0.175182542597734</v>
      </c>
      <c r="T412">
        <v>0.16001076313495671</v>
      </c>
    </row>
    <row r="413" spans="1:20" x14ac:dyDescent="0.25">
      <c r="A413" s="53" t="s">
        <v>128</v>
      </c>
      <c r="B413">
        <v>3.3747470145018812</v>
      </c>
      <c r="C413">
        <v>-0.64316528502247616</v>
      </c>
      <c r="D413">
        <v>3.940287046144729</v>
      </c>
      <c r="E413">
        <v>-1.4668831702824081</v>
      </c>
      <c r="G413" s="53" t="s">
        <v>129</v>
      </c>
      <c r="H413">
        <v>197.62625494318951</v>
      </c>
      <c r="L413" s="54" t="s">
        <v>129</v>
      </c>
      <c r="M413">
        <v>0.27528580277022008</v>
      </c>
      <c r="N413">
        <v>0.27804189657390949</v>
      </c>
      <c r="O413">
        <v>0.70277663257342049</v>
      </c>
      <c r="P413">
        <v>0.67840080120465274</v>
      </c>
      <c r="Q413">
        <v>0.31756991141205743</v>
      </c>
      <c r="R413">
        <v>0.41809056855680798</v>
      </c>
      <c r="S413">
        <v>0.17785551168890049</v>
      </c>
      <c r="T413">
        <v>0.44300029055044232</v>
      </c>
    </row>
    <row r="414" spans="1:20" x14ac:dyDescent="0.25">
      <c r="A414" s="53" t="s">
        <v>129</v>
      </c>
      <c r="B414">
        <v>5.2253350643146446</v>
      </c>
      <c r="C414">
        <v>0.95234714344746063</v>
      </c>
      <c r="D414">
        <v>5.0770306298744821</v>
      </c>
      <c r="E414">
        <v>-4.0804630715485928</v>
      </c>
      <c r="G414" s="53" t="s">
        <v>130</v>
      </c>
      <c r="H414">
        <v>155.76999242075701</v>
      </c>
      <c r="L414" s="54" t="s">
        <v>130</v>
      </c>
      <c r="M414">
        <v>0.18884474849368649</v>
      </c>
      <c r="N414">
        <v>0.34732154396751719</v>
      </c>
      <c r="O414">
        <v>0.5962488792920787</v>
      </c>
      <c r="P414">
        <v>0.62481714405166255</v>
      </c>
      <c r="Q414">
        <v>0.34057527073532068</v>
      </c>
      <c r="R414">
        <v>0.38158115932657638</v>
      </c>
      <c r="S414">
        <v>0.33663103409436013</v>
      </c>
      <c r="T414">
        <v>0.32150019116717382</v>
      </c>
    </row>
    <row r="415" spans="1:20" x14ac:dyDescent="0.25">
      <c r="A415" s="53" t="s">
        <v>130</v>
      </c>
      <c r="B415">
        <v>3.5679490171098749</v>
      </c>
      <c r="C415">
        <v>-0.1109319933414819</v>
      </c>
      <c r="D415">
        <v>4.9331862954733969</v>
      </c>
      <c r="E415">
        <v>1.17975302511105</v>
      </c>
      <c r="G415" s="53" t="s">
        <v>131</v>
      </c>
      <c r="H415">
        <v>119.145962342404</v>
      </c>
      <c r="L415" s="54" t="s">
        <v>131</v>
      </c>
      <c r="M415">
        <v>0.1774660206513701</v>
      </c>
      <c r="N415">
        <v>0.32449375683931131</v>
      </c>
      <c r="O415">
        <v>0.41320134225776428</v>
      </c>
      <c r="P415">
        <v>0.55261843878362371</v>
      </c>
      <c r="Q415">
        <v>0.29950588367302677</v>
      </c>
      <c r="R415">
        <v>0.36383103166794739</v>
      </c>
      <c r="S415">
        <v>0.21600940303409641</v>
      </c>
      <c r="T415">
        <v>0.2205357254796716</v>
      </c>
    </row>
    <row r="416" spans="1:20" x14ac:dyDescent="0.25">
      <c r="A416" s="53" t="s">
        <v>131</v>
      </c>
      <c r="B416">
        <v>3.0882361541641412</v>
      </c>
      <c r="C416">
        <v>-0.69047266820767439</v>
      </c>
      <c r="D416">
        <v>3.9909441940664809</v>
      </c>
      <c r="E416">
        <v>-1.0444479903871371</v>
      </c>
      <c r="G416" s="53" t="s">
        <v>132</v>
      </c>
      <c r="H416">
        <v>164.21124769897841</v>
      </c>
      <c r="L416" s="54" t="s">
        <v>132</v>
      </c>
      <c r="M416">
        <v>0.1701288420157013</v>
      </c>
      <c r="N416">
        <v>0.32602957290798079</v>
      </c>
      <c r="O416">
        <v>0.60381758366616833</v>
      </c>
      <c r="P416">
        <v>0.45204933151590848</v>
      </c>
      <c r="Q416">
        <v>0.39250309970466429</v>
      </c>
      <c r="R416">
        <v>0.38700712794278341</v>
      </c>
      <c r="S416">
        <v>0.20113781156204699</v>
      </c>
      <c r="T416">
        <v>0.20608235446614551</v>
      </c>
    </row>
    <row r="417" spans="1:20" x14ac:dyDescent="0.25">
      <c r="A417" s="53" t="s">
        <v>132</v>
      </c>
      <c r="B417">
        <v>4.0727020406540859</v>
      </c>
      <c r="C417">
        <v>-1.6331340749327361</v>
      </c>
      <c r="D417">
        <v>4.2931733231610849</v>
      </c>
      <c r="E417">
        <v>4.0688485630024953</v>
      </c>
      <c r="G417" s="53" t="s">
        <v>133</v>
      </c>
      <c r="H417">
        <v>163.73003679620331</v>
      </c>
      <c r="L417" s="54" t="s">
        <v>133</v>
      </c>
      <c r="M417">
        <v>0.16752870578895859</v>
      </c>
      <c r="N417">
        <v>0.34211815039810622</v>
      </c>
      <c r="O417">
        <v>0.36177850643855403</v>
      </c>
      <c r="P417">
        <v>0.53844896953713395</v>
      </c>
      <c r="Q417">
        <v>0.26598559873257549</v>
      </c>
      <c r="R417">
        <v>0.36797002750885283</v>
      </c>
      <c r="S417">
        <v>0.20031742105084979</v>
      </c>
      <c r="T417">
        <v>0.22049869667180641</v>
      </c>
    </row>
    <row r="418" spans="1:20" x14ac:dyDescent="0.25">
      <c r="A418" s="53" t="s">
        <v>133</v>
      </c>
      <c r="B418">
        <v>4.0558465954023699</v>
      </c>
      <c r="C418">
        <v>3.756166544304866</v>
      </c>
      <c r="D418">
        <v>5.7587132077723391</v>
      </c>
      <c r="E418">
        <v>-5.3119107154213747</v>
      </c>
      <c r="G418" s="53" t="s">
        <v>134</v>
      </c>
      <c r="H418">
        <v>370.56651889839497</v>
      </c>
      <c r="L418" s="54" t="s">
        <v>134</v>
      </c>
      <c r="M418">
        <v>0.35697211853621708</v>
      </c>
      <c r="N418">
        <v>0.54016694788273201</v>
      </c>
      <c r="O418">
        <v>1</v>
      </c>
      <c r="P418">
        <v>1</v>
      </c>
      <c r="Q418">
        <v>1</v>
      </c>
      <c r="R418">
        <v>0.99730184496932728</v>
      </c>
      <c r="S418">
        <v>0.72639027023699221</v>
      </c>
      <c r="T418">
        <v>0.75838379679986179</v>
      </c>
    </row>
    <row r="419" spans="1:20" x14ac:dyDescent="0.25">
      <c r="A419" s="53" t="s">
        <v>134</v>
      </c>
      <c r="B419">
        <v>8.162295150362457</v>
      </c>
      <c r="C419">
        <v>-2.25819465130603</v>
      </c>
      <c r="D419">
        <v>9.2464571315635773</v>
      </c>
      <c r="E419">
        <v>-0.82469522213671187</v>
      </c>
    </row>
    <row r="430" spans="1:20" x14ac:dyDescent="0.25">
      <c r="A430" s="64" t="s">
        <v>137</v>
      </c>
      <c r="L430" s="64" t="s">
        <v>138</v>
      </c>
    </row>
    <row r="431" spans="1:20" x14ac:dyDescent="0.25">
      <c r="A431" s="53"/>
      <c r="B431" s="75" t="s">
        <v>10</v>
      </c>
      <c r="C431" s="72"/>
      <c r="D431" s="75" t="s">
        <v>93</v>
      </c>
      <c r="E431" s="72"/>
      <c r="G431" s="53"/>
      <c r="H431" s="53" t="s">
        <v>114</v>
      </c>
      <c r="L431" s="54"/>
      <c r="M431" s="54" t="s">
        <v>115</v>
      </c>
      <c r="N431" s="54" t="s">
        <v>116</v>
      </c>
      <c r="O431" s="54" t="s">
        <v>117</v>
      </c>
      <c r="P431" s="54" t="s">
        <v>118</v>
      </c>
      <c r="Q431" s="54" t="s">
        <v>119</v>
      </c>
      <c r="R431" s="54" t="s">
        <v>120</v>
      </c>
      <c r="S431" s="54" t="s">
        <v>121</v>
      </c>
      <c r="T431" s="54" t="s">
        <v>122</v>
      </c>
    </row>
    <row r="432" spans="1:20" x14ac:dyDescent="0.25">
      <c r="A432" s="53"/>
      <c r="B432" s="53" t="s">
        <v>123</v>
      </c>
      <c r="C432" s="53" t="s">
        <v>124</v>
      </c>
      <c r="D432" s="53" t="s">
        <v>123</v>
      </c>
      <c r="E432" s="53" t="s">
        <v>124</v>
      </c>
      <c r="G432" s="53" t="s">
        <v>125</v>
      </c>
      <c r="H432">
        <v>1279.305871953572</v>
      </c>
      <c r="L432" s="54" t="s">
        <v>139</v>
      </c>
      <c r="M432">
        <v>1</v>
      </c>
      <c r="N432">
        <v>1</v>
      </c>
      <c r="O432">
        <v>1</v>
      </c>
      <c r="P432">
        <v>1</v>
      </c>
      <c r="Q432">
        <v>0.33785440172019732</v>
      </c>
      <c r="R432">
        <v>1</v>
      </c>
      <c r="S432">
        <v>1</v>
      </c>
      <c r="T432">
        <v>1</v>
      </c>
    </row>
    <row r="433" spans="1:20" x14ac:dyDescent="0.25">
      <c r="A433" s="53" t="s">
        <v>125</v>
      </c>
      <c r="B433">
        <v>9.8840210641604127</v>
      </c>
      <c r="C433">
        <v>-19.45569229613956</v>
      </c>
      <c r="D433">
        <v>12.460051205941831</v>
      </c>
      <c r="E433">
        <v>15.4451408884528</v>
      </c>
      <c r="G433" s="53" t="s">
        <v>126</v>
      </c>
      <c r="H433">
        <v>260.44394387310888</v>
      </c>
      <c r="L433" s="54" t="s">
        <v>140</v>
      </c>
      <c r="M433">
        <v>0.50812102165126305</v>
      </c>
      <c r="N433">
        <v>0.55995393204582178</v>
      </c>
      <c r="O433">
        <v>0.40658826243658441</v>
      </c>
      <c r="P433">
        <v>0.39414510979805889</v>
      </c>
      <c r="Q433">
        <v>0.20186524750574161</v>
      </c>
      <c r="R433">
        <v>0.52479493961123513</v>
      </c>
      <c r="S433">
        <v>0.93475334933205834</v>
      </c>
      <c r="T433">
        <v>0.72123246832767307</v>
      </c>
    </row>
    <row r="434" spans="1:20" x14ac:dyDescent="0.25">
      <c r="A434" s="53" t="s">
        <v>126</v>
      </c>
      <c r="B434">
        <v>4.3572172202364516</v>
      </c>
      <c r="C434">
        <v>3.3320531863102461</v>
      </c>
      <c r="D434">
        <v>7.1817069459266962</v>
      </c>
      <c r="E434">
        <v>-7.9396718852543504</v>
      </c>
      <c r="G434" s="53" t="s">
        <v>127</v>
      </c>
      <c r="H434">
        <v>83.899849567817313</v>
      </c>
      <c r="L434" s="54" t="s">
        <v>141</v>
      </c>
      <c r="M434">
        <v>0.33493783732041221</v>
      </c>
      <c r="N434">
        <v>0.48977155134970179</v>
      </c>
      <c r="O434">
        <v>0.37652336276401638</v>
      </c>
      <c r="P434">
        <v>0.43470170562272298</v>
      </c>
      <c r="Q434">
        <v>1</v>
      </c>
      <c r="R434">
        <v>0.37877170370078811</v>
      </c>
      <c r="S434">
        <v>1.8182325428026141E-2</v>
      </c>
      <c r="T434">
        <v>0.46314925711980098</v>
      </c>
    </row>
    <row r="435" spans="1:20" x14ac:dyDescent="0.25">
      <c r="A435" s="53" t="s">
        <v>127</v>
      </c>
      <c r="B435">
        <v>4.3873928292697686</v>
      </c>
      <c r="C435">
        <v>2.531786227680259</v>
      </c>
      <c r="D435">
        <v>4.871013085039225</v>
      </c>
      <c r="E435">
        <v>-2.7075557818116178</v>
      </c>
      <c r="G435" s="53" t="s">
        <v>128</v>
      </c>
      <c r="H435">
        <v>116.07055937900491</v>
      </c>
    </row>
    <row r="436" spans="1:20" x14ac:dyDescent="0.25">
      <c r="A436" s="53" t="s">
        <v>128</v>
      </c>
      <c r="B436">
        <v>4.59001650176062</v>
      </c>
      <c r="C436">
        <v>-1.5569502764193239</v>
      </c>
      <c r="D436">
        <v>4.8924092632378704</v>
      </c>
      <c r="E436">
        <v>1.9739624910384419</v>
      </c>
      <c r="G436" s="53" t="s">
        <v>129</v>
      </c>
      <c r="H436">
        <v>184.5532391061474</v>
      </c>
    </row>
    <row r="437" spans="1:20" x14ac:dyDescent="0.25">
      <c r="A437" s="53" t="s">
        <v>129</v>
      </c>
      <c r="B437">
        <v>4.5868619622684346</v>
      </c>
      <c r="C437">
        <v>3.9025289054285879</v>
      </c>
      <c r="D437">
        <v>6.0430007999325053</v>
      </c>
      <c r="E437">
        <v>-4.7414633848247956</v>
      </c>
      <c r="G437" s="53" t="s">
        <v>130</v>
      </c>
      <c r="H437">
        <v>220.22716205629891</v>
      </c>
    </row>
    <row r="438" spans="1:20" x14ac:dyDescent="0.25">
      <c r="A438" s="53" t="s">
        <v>130</v>
      </c>
      <c r="B438">
        <v>3.5319491206133029</v>
      </c>
      <c r="C438">
        <v>-4.8182011408142857</v>
      </c>
      <c r="D438">
        <v>6.6830123222133082</v>
      </c>
      <c r="E438">
        <v>0.44677387920991751</v>
      </c>
      <c r="G438" s="53" t="s">
        <v>131</v>
      </c>
      <c r="H438">
        <v>153.74745204593279</v>
      </c>
    </row>
    <row r="439" spans="1:20" x14ac:dyDescent="0.25">
      <c r="A439" s="53" t="s">
        <v>131</v>
      </c>
      <c r="B439">
        <v>4.3863794671393856</v>
      </c>
      <c r="C439">
        <v>4.0888683302462709</v>
      </c>
      <c r="D439">
        <v>3.422296230744045</v>
      </c>
      <c r="E439">
        <v>2.070086950037199</v>
      </c>
      <c r="G439" s="53" t="s">
        <v>132</v>
      </c>
      <c r="H439">
        <v>48.088006655345147</v>
      </c>
    </row>
    <row r="440" spans="1:20" x14ac:dyDescent="0.25">
      <c r="A440" s="53" t="s">
        <v>132</v>
      </c>
      <c r="B440">
        <v>1.280670832746271</v>
      </c>
      <c r="C440">
        <v>-0.69003500130796691</v>
      </c>
      <c r="D440">
        <v>2.0944814361257871</v>
      </c>
      <c r="E440">
        <v>-0.75328248866154957</v>
      </c>
      <c r="G440" s="53" t="s">
        <v>133</v>
      </c>
      <c r="H440">
        <v>55.652578261851268</v>
      </c>
    </row>
    <row r="441" spans="1:20" x14ac:dyDescent="0.25">
      <c r="A441" s="53" t="s">
        <v>133</v>
      </c>
      <c r="B441">
        <v>2.5567827418661668</v>
      </c>
      <c r="C441">
        <v>-2.796322143818543E-3</v>
      </c>
      <c r="D441">
        <v>2.0705881031947002</v>
      </c>
      <c r="E441">
        <v>-0.1126016724205067</v>
      </c>
      <c r="G441" s="53" t="s">
        <v>134</v>
      </c>
      <c r="H441">
        <v>35.990383920618598</v>
      </c>
    </row>
    <row r="442" spans="1:20" x14ac:dyDescent="0.25">
      <c r="A442" s="53" t="s">
        <v>134</v>
      </c>
      <c r="B442">
        <v>1.6996046855037119</v>
      </c>
      <c r="C442">
        <v>1.012131338364251</v>
      </c>
      <c r="D442">
        <v>2.0049728542619452</v>
      </c>
      <c r="E442">
        <v>-2.2903523250950042</v>
      </c>
      <c r="G442" s="53" t="s">
        <v>135</v>
      </c>
      <c r="H442">
        <v>46.766510397289807</v>
      </c>
    </row>
    <row r="443" spans="1:20" x14ac:dyDescent="0.25">
      <c r="A443" s="53" t="s">
        <v>135</v>
      </c>
      <c r="B443">
        <v>2.6306185840736069</v>
      </c>
      <c r="C443">
        <v>-1.9036633632280919</v>
      </c>
      <c r="D443">
        <v>2.61660927614383</v>
      </c>
      <c r="E443">
        <v>1.504900338579189</v>
      </c>
      <c r="G443" s="53" t="s">
        <v>136</v>
      </c>
      <c r="H443">
        <v>61.466308579744442</v>
      </c>
    </row>
    <row r="444" spans="1:20" x14ac:dyDescent="0.25">
      <c r="A444" s="53" t="s">
        <v>136</v>
      </c>
      <c r="B444">
        <v>1.7764511029547381</v>
      </c>
      <c r="C444">
        <v>2.6595310351784129</v>
      </c>
      <c r="D444">
        <v>2.6882524208518288</v>
      </c>
      <c r="E444">
        <v>0.1517401256082847</v>
      </c>
    </row>
    <row r="453" spans="1:20" x14ac:dyDescent="0.25">
      <c r="A453" s="64" t="s">
        <v>145</v>
      </c>
      <c r="L453" s="64" t="s">
        <v>146</v>
      </c>
    </row>
    <row r="454" spans="1:20" x14ac:dyDescent="0.25">
      <c r="A454" s="53"/>
      <c r="B454" s="75" t="s">
        <v>10</v>
      </c>
      <c r="C454" s="72"/>
      <c r="D454" s="75" t="s">
        <v>93</v>
      </c>
      <c r="E454" s="72"/>
      <c r="G454" s="53"/>
      <c r="H454" s="53" t="s">
        <v>114</v>
      </c>
      <c r="L454" s="54"/>
      <c r="M454" s="54" t="s">
        <v>115</v>
      </c>
      <c r="N454" s="54" t="s">
        <v>116</v>
      </c>
      <c r="O454" s="54" t="s">
        <v>117</v>
      </c>
      <c r="P454" s="54" t="s">
        <v>118</v>
      </c>
      <c r="Q454" s="54" t="s">
        <v>119</v>
      </c>
      <c r="R454" s="54" t="s">
        <v>120</v>
      </c>
      <c r="S454" s="54" t="s">
        <v>121</v>
      </c>
      <c r="T454" s="54" t="s">
        <v>122</v>
      </c>
    </row>
    <row r="455" spans="1:20" x14ac:dyDescent="0.25">
      <c r="A455" s="53"/>
      <c r="B455" s="53" t="s">
        <v>123</v>
      </c>
      <c r="C455" s="53" t="s">
        <v>124</v>
      </c>
      <c r="D455" s="53" t="s">
        <v>123</v>
      </c>
      <c r="E455" s="53" t="s">
        <v>124</v>
      </c>
      <c r="G455" s="53" t="s">
        <v>139</v>
      </c>
      <c r="H455">
        <v>574.59845495113291</v>
      </c>
      <c r="L455" s="54" t="s">
        <v>139</v>
      </c>
      <c r="M455">
        <v>0.99999999999999989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25">
      <c r="A456" s="53" t="s">
        <v>139</v>
      </c>
      <c r="B456">
        <v>22.394169934051959</v>
      </c>
      <c r="C456">
        <v>-43.565544296030247</v>
      </c>
      <c r="D456">
        <v>31.231657836700979</v>
      </c>
      <c r="E456">
        <v>53.728325785416807</v>
      </c>
      <c r="G456" s="53" t="s">
        <v>140</v>
      </c>
      <c r="H456">
        <v>1067.6743108903261</v>
      </c>
      <c r="L456" s="54" t="s">
        <v>140</v>
      </c>
      <c r="M456">
        <v>0.72169851859230782</v>
      </c>
      <c r="N456">
        <v>0.60812139060063763</v>
      </c>
      <c r="O456">
        <v>0.66492448862903941</v>
      </c>
      <c r="P456">
        <v>0.65946899645466717</v>
      </c>
      <c r="Q456">
        <v>0.18434115205364571</v>
      </c>
      <c r="R456">
        <v>0.47612615880710191</v>
      </c>
      <c r="S456">
        <v>0.46919474815095691</v>
      </c>
      <c r="T456">
        <v>0.36516254363151962</v>
      </c>
    </row>
    <row r="457" spans="1:20" x14ac:dyDescent="0.25">
      <c r="A457" s="53" t="s">
        <v>140</v>
      </c>
      <c r="B457">
        <v>26.167008600341809</v>
      </c>
      <c r="C457">
        <v>36.661453388120407</v>
      </c>
      <c r="D457">
        <v>24.937588704850612</v>
      </c>
      <c r="E457">
        <v>-44.181475284133633</v>
      </c>
      <c r="G457" s="53" t="s">
        <v>141</v>
      </c>
      <c r="H457">
        <v>122.23776674798221</v>
      </c>
      <c r="L457" s="54" t="s">
        <v>141</v>
      </c>
      <c r="M457">
        <v>0.6139693688132124</v>
      </c>
      <c r="N457">
        <v>0.51619363355041858</v>
      </c>
      <c r="O457">
        <v>0.5678698648353695</v>
      </c>
      <c r="P457">
        <v>0.58377973977017139</v>
      </c>
      <c r="Q457">
        <v>3.7096561192643977E-2</v>
      </c>
      <c r="R457">
        <v>0.1767803961752534</v>
      </c>
      <c r="S457">
        <v>0.14455260661007249</v>
      </c>
      <c r="T457">
        <v>0.1153615654112721</v>
      </c>
    </row>
    <row r="458" spans="1:20" x14ac:dyDescent="0.25">
      <c r="A458" s="53" t="s">
        <v>141</v>
      </c>
      <c r="B458">
        <v>4.574832873367134</v>
      </c>
      <c r="C458">
        <v>-17.83589386297648</v>
      </c>
      <c r="D458">
        <v>4.7074702720203474</v>
      </c>
      <c r="E458">
        <v>5.6382500839383933</v>
      </c>
      <c r="L458" s="54" t="s">
        <v>142</v>
      </c>
      <c r="M458">
        <v>0.59079450158231628</v>
      </c>
      <c r="N458">
        <v>0.37287317026659927</v>
      </c>
      <c r="O458">
        <v>0.56130267443861315</v>
      </c>
      <c r="P458">
        <v>0.49707994686563001</v>
      </c>
      <c r="Q458">
        <v>4.0401735795304407E-2</v>
      </c>
      <c r="R458">
        <v>0.14134789321091051</v>
      </c>
      <c r="S458">
        <v>0.15113684396767779</v>
      </c>
      <c r="T458">
        <v>0.1126981233540735</v>
      </c>
    </row>
    <row r="459" spans="1:20" x14ac:dyDescent="0.25">
      <c r="L459" s="54" t="s">
        <v>143</v>
      </c>
      <c r="M459">
        <v>0.57200781858724792</v>
      </c>
      <c r="N459">
        <v>0.43932792278125982</v>
      </c>
      <c r="O459">
        <v>0.54749870071818385</v>
      </c>
      <c r="P459">
        <v>0.50578126335625684</v>
      </c>
      <c r="Q459">
        <v>3.9868423985754048E-2</v>
      </c>
      <c r="R459">
        <v>0.13694346478022801</v>
      </c>
      <c r="S459">
        <v>0.1486959482840477</v>
      </c>
      <c r="T459">
        <v>0.1064919738031436</v>
      </c>
    </row>
    <row r="460" spans="1:20" x14ac:dyDescent="0.25">
      <c r="L460" s="54" t="s">
        <v>144</v>
      </c>
      <c r="M460">
        <v>0.5758757626815787</v>
      </c>
      <c r="N460">
        <v>0.40164851400355361</v>
      </c>
      <c r="O460">
        <v>0.58510981602565082</v>
      </c>
      <c r="P460">
        <v>0.52065542830169043</v>
      </c>
      <c r="Q460">
        <v>3.7111155757021501E-2</v>
      </c>
      <c r="R460">
        <v>0.1227167126685358</v>
      </c>
      <c r="S460">
        <v>0.15652924327921841</v>
      </c>
      <c r="T460">
        <v>0.1142967451414847</v>
      </c>
    </row>
    <row r="461" spans="1:20" x14ac:dyDescent="0.25">
      <c r="L461" s="54" t="s">
        <v>167</v>
      </c>
      <c r="M461">
        <v>0.50258686722455237</v>
      </c>
      <c r="N461">
        <v>0.38671319007489519</v>
      </c>
      <c r="O461">
        <v>0.58574958997162652</v>
      </c>
      <c r="P461">
        <v>0.55416771386424346</v>
      </c>
      <c r="Q461">
        <v>6.0448619803174508E-2</v>
      </c>
      <c r="R461">
        <v>0.1176523834870363</v>
      </c>
      <c r="S461">
        <v>0.15225376203769689</v>
      </c>
      <c r="T461">
        <v>0.1105338537978293</v>
      </c>
    </row>
    <row r="476" spans="1:20" x14ac:dyDescent="0.25">
      <c r="A476" s="64" t="s">
        <v>147</v>
      </c>
      <c r="L476" s="64" t="s">
        <v>148</v>
      </c>
    </row>
    <row r="477" spans="1:20" x14ac:dyDescent="0.25">
      <c r="A477" s="53"/>
      <c r="B477" s="75" t="s">
        <v>10</v>
      </c>
      <c r="C477" s="72"/>
      <c r="D477" s="75" t="s">
        <v>93</v>
      </c>
      <c r="E477" s="72"/>
      <c r="G477" s="53"/>
      <c r="H477" s="53" t="s">
        <v>114</v>
      </c>
      <c r="L477" s="54"/>
      <c r="M477" s="54" t="s">
        <v>115</v>
      </c>
      <c r="N477" s="54" t="s">
        <v>116</v>
      </c>
      <c r="O477" s="54" t="s">
        <v>117</v>
      </c>
      <c r="P477" s="54" t="s">
        <v>118</v>
      </c>
      <c r="Q477" s="54" t="s">
        <v>119</v>
      </c>
      <c r="R477" s="54" t="s">
        <v>120</v>
      </c>
      <c r="S477" s="54" t="s">
        <v>121</v>
      </c>
      <c r="T477" s="54" t="s">
        <v>122</v>
      </c>
    </row>
    <row r="478" spans="1:20" x14ac:dyDescent="0.25">
      <c r="A478" s="53"/>
      <c r="B478" s="53" t="s">
        <v>123</v>
      </c>
      <c r="C478" s="53" t="s">
        <v>124</v>
      </c>
      <c r="D478" s="53" t="s">
        <v>123</v>
      </c>
      <c r="E478" s="53" t="s">
        <v>124</v>
      </c>
      <c r="G478" s="53" t="s">
        <v>139</v>
      </c>
      <c r="H478">
        <v>472.44005198971252</v>
      </c>
      <c r="L478" s="54" t="s">
        <v>125</v>
      </c>
      <c r="M478">
        <v>0.25845783671824368</v>
      </c>
      <c r="N478">
        <v>0.65816308247225808</v>
      </c>
      <c r="O478">
        <v>0.85636752829983209</v>
      </c>
      <c r="P478">
        <v>0.79883158237435692</v>
      </c>
      <c r="Q478">
        <v>0.64188838623597078</v>
      </c>
      <c r="R478">
        <v>1</v>
      </c>
      <c r="S478">
        <v>0.45605341804898752</v>
      </c>
      <c r="T478">
        <v>0.56038174476255675</v>
      </c>
    </row>
    <row r="479" spans="1:20" x14ac:dyDescent="0.25">
      <c r="A479" s="53" t="s">
        <v>139</v>
      </c>
      <c r="B479">
        <v>13.19855103469536</v>
      </c>
      <c r="C479">
        <v>-0.48874249551040339</v>
      </c>
      <c r="D479">
        <v>29.54390263320111</v>
      </c>
      <c r="E479">
        <v>10.704069636598749</v>
      </c>
      <c r="G479" s="53" t="s">
        <v>140</v>
      </c>
      <c r="H479">
        <v>195.74531715233249</v>
      </c>
      <c r="L479" s="54" t="s">
        <v>126</v>
      </c>
      <c r="M479">
        <v>0.36727713935874329</v>
      </c>
      <c r="N479">
        <v>0.47198184066043569</v>
      </c>
      <c r="O479">
        <v>0.83291953009801134</v>
      </c>
      <c r="P479">
        <v>0.67118749138707501</v>
      </c>
      <c r="Q479">
        <v>0.64952546936396338</v>
      </c>
      <c r="R479">
        <v>0.92093380053454232</v>
      </c>
      <c r="S479">
        <v>0.65699758592325463</v>
      </c>
      <c r="T479">
        <v>0.50430735130522419</v>
      </c>
    </row>
    <row r="480" spans="1:20" x14ac:dyDescent="0.25">
      <c r="A480" s="53" t="s">
        <v>140</v>
      </c>
      <c r="B480">
        <v>3.5441516337099528</v>
      </c>
      <c r="C480">
        <v>7.3525023320487168</v>
      </c>
      <c r="D480">
        <v>8.6702203725532208</v>
      </c>
      <c r="E480">
        <v>-22.548268962123711</v>
      </c>
      <c r="G480" s="53" t="s">
        <v>141</v>
      </c>
      <c r="H480">
        <v>50.313736088122049</v>
      </c>
      <c r="L480" s="54" t="s">
        <v>127</v>
      </c>
      <c r="M480">
        <v>0.18459731779920949</v>
      </c>
      <c r="N480">
        <v>0.35070665816564001</v>
      </c>
      <c r="O480">
        <v>0.68809049204166528</v>
      </c>
      <c r="P480">
        <v>0.22201856057763561</v>
      </c>
      <c r="Q480">
        <v>0.50286153504866204</v>
      </c>
      <c r="R480">
        <v>0.79862657106483748</v>
      </c>
      <c r="S480">
        <v>0.43876463863032278</v>
      </c>
      <c r="T480">
        <v>0.45586120849567657</v>
      </c>
    </row>
    <row r="481" spans="1:20" x14ac:dyDescent="0.25">
      <c r="A481" s="53" t="s">
        <v>141</v>
      </c>
      <c r="B481">
        <v>2.4131985032050269</v>
      </c>
      <c r="C481">
        <v>-9.8972117159912756</v>
      </c>
      <c r="D481">
        <v>2.5507559294517428</v>
      </c>
      <c r="E481">
        <v>5.2044354496253584</v>
      </c>
      <c r="G481" s="53" t="s">
        <v>142</v>
      </c>
      <c r="H481">
        <v>27.022772436449809</v>
      </c>
      <c r="L481" s="54" t="s">
        <v>128</v>
      </c>
      <c r="M481">
        <v>0.185080662092828</v>
      </c>
      <c r="N481">
        <v>0.46019210597827859</v>
      </c>
      <c r="O481">
        <v>0.72832964032819858</v>
      </c>
      <c r="P481">
        <v>0.42512093531283929</v>
      </c>
      <c r="Q481">
        <v>0.52738308308483339</v>
      </c>
      <c r="R481">
        <v>0.70113177077197364</v>
      </c>
      <c r="S481">
        <v>0.36824072210022379</v>
      </c>
      <c r="T481">
        <v>0.40876149533104378</v>
      </c>
    </row>
    <row r="482" spans="1:20" x14ac:dyDescent="0.25">
      <c r="A482" s="53" t="s">
        <v>142</v>
      </c>
      <c r="B482">
        <v>2.3364677130845029</v>
      </c>
      <c r="C482">
        <v>2.7338097835696402</v>
      </c>
      <c r="D482">
        <v>1.41702565072902</v>
      </c>
      <c r="E482">
        <v>1.9418744351679189</v>
      </c>
      <c r="G482" s="53" t="s">
        <v>143</v>
      </c>
      <c r="H482">
        <v>22.337214929425691</v>
      </c>
      <c r="L482" s="54" t="s">
        <v>129</v>
      </c>
      <c r="M482">
        <v>0.32044768288735842</v>
      </c>
      <c r="N482">
        <v>0.44402039191112352</v>
      </c>
      <c r="O482">
        <v>0.7723752825389375</v>
      </c>
      <c r="P482">
        <v>0.41391519030961782</v>
      </c>
      <c r="Q482">
        <v>0.5677976126652996</v>
      </c>
      <c r="R482">
        <v>0.64559378052646732</v>
      </c>
      <c r="S482">
        <v>0.48042475503342308</v>
      </c>
      <c r="T482">
        <v>0.46201695849991919</v>
      </c>
    </row>
    <row r="483" spans="1:20" x14ac:dyDescent="0.25">
      <c r="A483" s="53" t="s">
        <v>143</v>
      </c>
      <c r="B483">
        <v>1.9688382274667711</v>
      </c>
      <c r="C483">
        <v>3.0171191118138601</v>
      </c>
      <c r="D483">
        <v>2.699240658489269</v>
      </c>
      <c r="E483">
        <v>-5.5449729971897286</v>
      </c>
      <c r="G483" s="53" t="s">
        <v>144</v>
      </c>
      <c r="H483">
        <v>26.481602658576708</v>
      </c>
      <c r="L483" s="54" t="s">
        <v>130</v>
      </c>
      <c r="M483">
        <v>0.19931988554093011</v>
      </c>
      <c r="N483">
        <v>0.36847979064038028</v>
      </c>
      <c r="O483">
        <v>0.36240051600201761</v>
      </c>
      <c r="P483">
        <v>0.28551043786518021</v>
      </c>
      <c r="Q483">
        <v>0.47644159624984428</v>
      </c>
      <c r="R483">
        <v>0.72872402197959663</v>
      </c>
      <c r="S483">
        <v>0.31508860405269729</v>
      </c>
      <c r="T483">
        <v>0.67421492131337357</v>
      </c>
    </row>
    <row r="484" spans="1:20" x14ac:dyDescent="0.25">
      <c r="A484" s="53" t="s">
        <v>144</v>
      </c>
      <c r="B484">
        <v>1.561174443800696</v>
      </c>
      <c r="C484">
        <v>4.1460575948654794</v>
      </c>
      <c r="D484">
        <v>0.85629982598795162</v>
      </c>
      <c r="E484">
        <v>-0.70561607883862687</v>
      </c>
      <c r="G484" s="53" t="s">
        <v>167</v>
      </c>
      <c r="H484">
        <v>23.223549035487611</v>
      </c>
      <c r="L484" s="54" t="s">
        <v>131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0.77631330434306278</v>
      </c>
      <c r="S484">
        <v>1</v>
      </c>
      <c r="T484">
        <v>1</v>
      </c>
    </row>
    <row r="485" spans="1:20" x14ac:dyDescent="0.25">
      <c r="A485" s="53" t="s">
        <v>167</v>
      </c>
      <c r="B485">
        <v>2.5656737424103628</v>
      </c>
      <c r="C485">
        <v>-8.0552169743522235</v>
      </c>
      <c r="D485">
        <v>1.783661620566398</v>
      </c>
      <c r="E485">
        <v>6.0960801610892217</v>
      </c>
    </row>
    <row r="499" spans="1:20" x14ac:dyDescent="0.25">
      <c r="A499" s="64" t="s">
        <v>149</v>
      </c>
      <c r="L499" s="64" t="s">
        <v>150</v>
      </c>
    </row>
    <row r="500" spans="1:20" x14ac:dyDescent="0.25">
      <c r="A500" s="53"/>
      <c r="B500" s="75" t="s">
        <v>10</v>
      </c>
      <c r="C500" s="72"/>
      <c r="D500" s="75" t="s">
        <v>93</v>
      </c>
      <c r="E500" s="72"/>
      <c r="G500" s="53"/>
      <c r="H500" s="53" t="s">
        <v>114</v>
      </c>
      <c r="L500" s="54"/>
      <c r="M500" s="54" t="s">
        <v>115</v>
      </c>
      <c r="N500" s="54" t="s">
        <v>116</v>
      </c>
      <c r="O500" s="54" t="s">
        <v>117</v>
      </c>
      <c r="P500" s="54" t="s">
        <v>118</v>
      </c>
      <c r="Q500" s="54" t="s">
        <v>119</v>
      </c>
      <c r="R500" s="54" t="s">
        <v>120</v>
      </c>
      <c r="S500" s="54" t="s">
        <v>121</v>
      </c>
      <c r="T500" s="54" t="s">
        <v>122</v>
      </c>
    </row>
    <row r="501" spans="1:20" x14ac:dyDescent="0.25">
      <c r="A501" s="53"/>
      <c r="B501" s="53" t="s">
        <v>123</v>
      </c>
      <c r="C501" s="53" t="s">
        <v>124</v>
      </c>
      <c r="D501" s="53" t="s">
        <v>123</v>
      </c>
      <c r="E501" s="53" t="s">
        <v>124</v>
      </c>
      <c r="G501" s="53" t="s">
        <v>125</v>
      </c>
      <c r="H501">
        <v>1732.4814687435839</v>
      </c>
      <c r="L501" s="54" t="s">
        <v>125</v>
      </c>
      <c r="M501">
        <v>0.87853652699333129</v>
      </c>
      <c r="N501">
        <v>0.77553824772481883</v>
      </c>
      <c r="O501">
        <v>1</v>
      </c>
      <c r="P501">
        <v>0.40852776369126692</v>
      </c>
      <c r="Q501">
        <v>0.29905301342528468</v>
      </c>
      <c r="R501">
        <v>0.31774241371233702</v>
      </c>
      <c r="S501">
        <v>6.3034144934937031E-2</v>
      </c>
      <c r="T501">
        <v>0.137030935903656</v>
      </c>
    </row>
    <row r="502" spans="1:20" x14ac:dyDescent="0.25">
      <c r="A502" s="53" t="s">
        <v>125</v>
      </c>
      <c r="B502">
        <v>11.404136612433099</v>
      </c>
      <c r="C502">
        <v>-4.5358568245555997</v>
      </c>
      <c r="D502">
        <v>19.82768274553365</v>
      </c>
      <c r="E502">
        <v>27.183699160752909</v>
      </c>
      <c r="G502" s="53" t="s">
        <v>126</v>
      </c>
      <c r="H502">
        <v>1357.283483585732</v>
      </c>
      <c r="L502" s="54" t="s">
        <v>126</v>
      </c>
      <c r="M502">
        <v>0.69436918141394088</v>
      </c>
      <c r="N502">
        <v>0.75012347270140456</v>
      </c>
      <c r="O502">
        <v>0.61230068899536494</v>
      </c>
      <c r="P502">
        <v>0.35072667998689011</v>
      </c>
      <c r="Q502">
        <v>0.31414347780953572</v>
      </c>
      <c r="R502">
        <v>0.36339563786535461</v>
      </c>
      <c r="S502">
        <v>8.0106005456623219E-2</v>
      </c>
      <c r="T502">
        <v>0.14012579962279681</v>
      </c>
    </row>
    <row r="503" spans="1:20" x14ac:dyDescent="0.25">
      <c r="A503" s="53" t="s">
        <v>126</v>
      </c>
      <c r="B503">
        <v>16.546773106309939</v>
      </c>
      <c r="C503">
        <v>1.8906535531060189</v>
      </c>
      <c r="D503">
        <v>26.75244812239109</v>
      </c>
      <c r="E503">
        <v>-4.378660550050272</v>
      </c>
      <c r="G503" s="53" t="s">
        <v>127</v>
      </c>
      <c r="H503">
        <v>904.17615889062313</v>
      </c>
      <c r="L503" s="54" t="s">
        <v>127</v>
      </c>
      <c r="M503">
        <v>0.60752893222369586</v>
      </c>
      <c r="N503">
        <v>0.64760503999743924</v>
      </c>
      <c r="O503">
        <v>0.48707344761431082</v>
      </c>
      <c r="P503">
        <v>0.3951396068322407</v>
      </c>
      <c r="Q503">
        <v>0.39558294740744232</v>
      </c>
      <c r="R503">
        <v>0.23275204465459379</v>
      </c>
      <c r="S503">
        <v>9.7554251264487163E-2</v>
      </c>
      <c r="T503">
        <v>0.13401637524154919</v>
      </c>
    </row>
    <row r="504" spans="1:20" x14ac:dyDescent="0.25">
      <c r="A504" s="53" t="s">
        <v>127</v>
      </c>
      <c r="B504">
        <v>9.2535646425323996</v>
      </c>
      <c r="C504">
        <v>-4.2987336345360987</v>
      </c>
      <c r="D504">
        <v>14.858701856625901</v>
      </c>
      <c r="E504">
        <v>-2.3470615997367661</v>
      </c>
      <c r="G504" s="53" t="s">
        <v>128</v>
      </c>
      <c r="H504">
        <v>718.04569231376661</v>
      </c>
      <c r="L504" s="54" t="s">
        <v>128</v>
      </c>
      <c r="M504">
        <v>0.62927988383019817</v>
      </c>
      <c r="N504">
        <v>0.5922325663710718</v>
      </c>
      <c r="O504">
        <v>0.42455615322397122</v>
      </c>
      <c r="P504">
        <v>0.31898726377325531</v>
      </c>
      <c r="Q504">
        <v>0.23610392978559969</v>
      </c>
      <c r="R504">
        <v>0.22385904385564651</v>
      </c>
      <c r="S504">
        <v>6.4456259119543169E-2</v>
      </c>
      <c r="T504">
        <v>0.15204957676995551</v>
      </c>
    </row>
    <row r="505" spans="1:20" x14ac:dyDescent="0.25">
      <c r="A505" s="53" t="s">
        <v>128</v>
      </c>
      <c r="B505">
        <v>8.734744599900047</v>
      </c>
      <c r="C505">
        <v>-7.5951816525711973</v>
      </c>
      <c r="D505">
        <v>9.9198447949560808</v>
      </c>
      <c r="E505">
        <v>7.9142965396159521</v>
      </c>
      <c r="G505" s="53" t="s">
        <v>129</v>
      </c>
      <c r="H505">
        <v>1177.528542567798</v>
      </c>
      <c r="L505" s="54" t="s">
        <v>129</v>
      </c>
      <c r="M505">
        <v>0.5255182326098381</v>
      </c>
      <c r="N505">
        <v>0.57602578984972541</v>
      </c>
      <c r="O505">
        <v>0.37287502326308208</v>
      </c>
      <c r="P505">
        <v>0.42618764520266628</v>
      </c>
      <c r="Q505">
        <v>0.41560605978064652</v>
      </c>
      <c r="R505">
        <v>0.25198593865261337</v>
      </c>
      <c r="S505">
        <v>0.1071895287644157</v>
      </c>
      <c r="T505">
        <v>0.20653652426211319</v>
      </c>
    </row>
    <row r="506" spans="1:20" x14ac:dyDescent="0.25">
      <c r="A506" s="53" t="s">
        <v>129</v>
      </c>
      <c r="B506">
        <v>10.612004995795351</v>
      </c>
      <c r="C506">
        <v>6.277143304777363</v>
      </c>
      <c r="D506">
        <v>18.558218408181801</v>
      </c>
      <c r="E506">
        <v>-3.0669753101922601</v>
      </c>
      <c r="G506" s="53" t="s">
        <v>130</v>
      </c>
      <c r="H506">
        <v>516.86925627448829</v>
      </c>
      <c r="L506" s="54" t="s">
        <v>130</v>
      </c>
      <c r="M506">
        <v>0.48160815987151151</v>
      </c>
      <c r="N506">
        <v>0.59275351676687704</v>
      </c>
      <c r="O506">
        <v>0.42272695107422942</v>
      </c>
      <c r="P506">
        <v>0.30865101599680872</v>
      </c>
      <c r="Q506">
        <v>0.26469389248861031</v>
      </c>
      <c r="R506">
        <v>0.29710499717381122</v>
      </c>
      <c r="S506">
        <v>8.5800597724117508E-2</v>
      </c>
      <c r="T506">
        <v>0.15072304938434211</v>
      </c>
    </row>
    <row r="507" spans="1:20" x14ac:dyDescent="0.25">
      <c r="A507" s="53" t="s">
        <v>130</v>
      </c>
      <c r="B507">
        <v>6.9811505618840579</v>
      </c>
      <c r="C507">
        <v>7.0703830210045044</v>
      </c>
      <c r="D507">
        <v>8.2365519439373731</v>
      </c>
      <c r="E507">
        <v>-6.6874215400566497</v>
      </c>
      <c r="G507" s="53" t="s">
        <v>131</v>
      </c>
      <c r="H507">
        <v>1378.88103485187</v>
      </c>
      <c r="L507" s="54" t="s">
        <v>131</v>
      </c>
      <c r="M507">
        <v>0.48612129509230367</v>
      </c>
      <c r="N507">
        <v>0.69469959567228401</v>
      </c>
      <c r="O507">
        <v>0.61930390971526161</v>
      </c>
      <c r="P507">
        <v>0.35931068650488851</v>
      </c>
      <c r="Q507">
        <v>0.33796111398991319</v>
      </c>
      <c r="R507">
        <v>0.55257043572222619</v>
      </c>
      <c r="S507">
        <v>0.11474260676135289</v>
      </c>
      <c r="T507">
        <v>0.33228750756366843</v>
      </c>
    </row>
    <row r="508" spans="1:20" x14ac:dyDescent="0.25">
      <c r="A508" s="53" t="s">
        <v>131</v>
      </c>
      <c r="B508">
        <v>14.25143086388522</v>
      </c>
      <c r="C508">
        <v>-10.091879446514451</v>
      </c>
      <c r="D508">
        <v>11.928404557040579</v>
      </c>
      <c r="E508">
        <v>-1.4360518378604159</v>
      </c>
      <c r="L508" s="54" t="s">
        <v>132</v>
      </c>
      <c r="M508">
        <v>0.48868013324769799</v>
      </c>
      <c r="N508">
        <v>0.6280472209417165</v>
      </c>
      <c r="O508">
        <v>0.45044740233168701</v>
      </c>
      <c r="P508">
        <v>0.51169950072181536</v>
      </c>
      <c r="Q508">
        <v>0.3376998805823655</v>
      </c>
      <c r="R508">
        <v>0.54984068601639469</v>
      </c>
      <c r="S508">
        <v>0.6479726014026852</v>
      </c>
      <c r="T508">
        <v>0.33571262594642998</v>
      </c>
    </row>
    <row r="509" spans="1:20" x14ac:dyDescent="0.25">
      <c r="L509" s="54" t="s">
        <v>133</v>
      </c>
      <c r="M509">
        <v>0.52213696436953216</v>
      </c>
      <c r="N509">
        <v>0.66269272223736619</v>
      </c>
      <c r="O509">
        <v>0.41811122767292691</v>
      </c>
      <c r="P509">
        <v>0.52132420809235946</v>
      </c>
      <c r="Q509">
        <v>0.40106084353784649</v>
      </c>
      <c r="R509">
        <v>0.35712762743330762</v>
      </c>
      <c r="S509">
        <v>1</v>
      </c>
      <c r="T509">
        <v>0.40637275145221302</v>
      </c>
    </row>
    <row r="510" spans="1:20" x14ac:dyDescent="0.25">
      <c r="L510" s="54" t="s">
        <v>134</v>
      </c>
      <c r="M510">
        <v>0.52050157454781965</v>
      </c>
      <c r="N510">
        <v>0.57133153954097671</v>
      </c>
      <c r="O510">
        <v>0.43413290566740842</v>
      </c>
      <c r="P510">
        <v>0.45959859920714902</v>
      </c>
      <c r="Q510">
        <v>0.30752089922753267</v>
      </c>
      <c r="R510">
        <v>0.31299598573259291</v>
      </c>
      <c r="S510">
        <v>7.4198673054168274E-2</v>
      </c>
      <c r="T510">
        <v>0.28223149433786388</v>
      </c>
    </row>
    <row r="511" spans="1:20" x14ac:dyDescent="0.25">
      <c r="L511" s="54" t="s">
        <v>135</v>
      </c>
      <c r="M511">
        <v>1</v>
      </c>
      <c r="N511">
        <v>1</v>
      </c>
      <c r="O511">
        <v>0.9087403338840554</v>
      </c>
      <c r="P511">
        <v>1</v>
      </c>
      <c r="Q511">
        <v>0.60547696804732754</v>
      </c>
      <c r="R511">
        <v>0.55377609056315102</v>
      </c>
      <c r="S511">
        <v>8.9920575883823309E-2</v>
      </c>
      <c r="T511">
        <v>0.63847075710712886</v>
      </c>
    </row>
    <row r="512" spans="1:20" x14ac:dyDescent="0.25">
      <c r="L512" s="54" t="s">
        <v>136</v>
      </c>
      <c r="M512">
        <v>0.88609462017017138</v>
      </c>
      <c r="N512">
        <v>0.92518061293582421</v>
      </c>
      <c r="O512">
        <v>0.91367480365672515</v>
      </c>
      <c r="P512">
        <v>0.7853959819099775</v>
      </c>
      <c r="Q512">
        <v>1</v>
      </c>
      <c r="R512">
        <v>1</v>
      </c>
      <c r="S512">
        <v>0.31175962469432272</v>
      </c>
      <c r="T512">
        <v>1</v>
      </c>
    </row>
    <row r="522" spans="1:20" x14ac:dyDescent="0.25">
      <c r="A522" s="64" t="s">
        <v>151</v>
      </c>
      <c r="L522" s="64" t="s">
        <v>152</v>
      </c>
    </row>
    <row r="523" spans="1:20" x14ac:dyDescent="0.25">
      <c r="A523" s="53"/>
      <c r="B523" s="75" t="s">
        <v>10</v>
      </c>
      <c r="C523" s="72"/>
      <c r="D523" s="75" t="s">
        <v>93</v>
      </c>
      <c r="E523" s="72"/>
      <c r="G523" s="53"/>
      <c r="H523" s="53" t="s">
        <v>114</v>
      </c>
      <c r="L523" s="54"/>
      <c r="M523" s="54" t="s">
        <v>115</v>
      </c>
      <c r="N523" s="54" t="s">
        <v>116</v>
      </c>
      <c r="O523" s="54" t="s">
        <v>117</v>
      </c>
      <c r="P523" s="54" t="s">
        <v>118</v>
      </c>
      <c r="Q523" s="54" t="s">
        <v>119</v>
      </c>
      <c r="R523" s="54" t="s">
        <v>120</v>
      </c>
      <c r="S523" s="54" t="s">
        <v>121</v>
      </c>
      <c r="T523" s="54" t="s">
        <v>122</v>
      </c>
    </row>
    <row r="524" spans="1:20" x14ac:dyDescent="0.25">
      <c r="A524" s="53"/>
      <c r="B524" s="53" t="s">
        <v>123</v>
      </c>
      <c r="C524" s="53" t="s">
        <v>124</v>
      </c>
      <c r="D524" s="53" t="s">
        <v>123</v>
      </c>
      <c r="E524" s="53" t="s">
        <v>124</v>
      </c>
      <c r="G524" s="53" t="s">
        <v>125</v>
      </c>
      <c r="H524">
        <v>79.648859169983069</v>
      </c>
      <c r="L524" s="54" t="s">
        <v>125</v>
      </c>
      <c r="M524">
        <v>1</v>
      </c>
      <c r="N524">
        <v>0.99999999999999989</v>
      </c>
      <c r="O524">
        <v>0.81372425344567956</v>
      </c>
      <c r="P524">
        <v>1</v>
      </c>
      <c r="Q524">
        <v>1</v>
      </c>
      <c r="R524">
        <v>0.44710778625474501</v>
      </c>
      <c r="S524">
        <v>0.2302422689729621</v>
      </c>
      <c r="T524">
        <v>0.16534105718178069</v>
      </c>
    </row>
    <row r="525" spans="1:20" x14ac:dyDescent="0.25">
      <c r="A525" s="53" t="s">
        <v>125</v>
      </c>
      <c r="B525">
        <v>2.3880865329564931</v>
      </c>
      <c r="C525">
        <v>-2.3210613107628371</v>
      </c>
      <c r="D525">
        <v>2.978556327414879</v>
      </c>
      <c r="E525">
        <v>0.91798930023026837</v>
      </c>
      <c r="G525" s="53" t="s">
        <v>126</v>
      </c>
      <c r="H525">
        <v>48.367093798473533</v>
      </c>
      <c r="L525" s="54" t="s">
        <v>126</v>
      </c>
      <c r="M525">
        <v>0.99153952567941284</v>
      </c>
      <c r="N525">
        <v>0.91207835087915523</v>
      </c>
      <c r="O525">
        <v>0.99365164704394282</v>
      </c>
      <c r="P525">
        <v>0.40145113434895618</v>
      </c>
      <c r="Q525">
        <v>0.78794239276522904</v>
      </c>
      <c r="R525">
        <v>0.72567419848420744</v>
      </c>
      <c r="S525">
        <v>1</v>
      </c>
      <c r="T525">
        <v>0.122091995801052</v>
      </c>
    </row>
    <row r="526" spans="1:20" x14ac:dyDescent="0.25">
      <c r="A526" s="53" t="s">
        <v>126</v>
      </c>
      <c r="B526">
        <v>2.0648445249001051</v>
      </c>
      <c r="C526">
        <v>0.38853026336682378</v>
      </c>
      <c r="D526">
        <v>2.1204420521907781</v>
      </c>
      <c r="E526">
        <v>0.83854435319857368</v>
      </c>
      <c r="G526" s="53" t="s">
        <v>127</v>
      </c>
      <c r="H526">
        <v>56.376340049080603</v>
      </c>
      <c r="L526" s="54" t="s">
        <v>127</v>
      </c>
      <c r="M526">
        <v>0.47820018946239329</v>
      </c>
      <c r="N526">
        <v>0.50555576414783521</v>
      </c>
      <c r="O526">
        <v>0.65866987637273822</v>
      </c>
      <c r="P526">
        <v>0.3692869176332243</v>
      </c>
      <c r="Q526">
        <v>0.5605639574420731</v>
      </c>
      <c r="R526">
        <v>0.87876790900736634</v>
      </c>
      <c r="S526">
        <v>0.79657815754815064</v>
      </c>
      <c r="T526">
        <v>1</v>
      </c>
    </row>
    <row r="527" spans="1:20" x14ac:dyDescent="0.25">
      <c r="A527" s="53" t="s">
        <v>127</v>
      </c>
      <c r="B527">
        <v>1.890082409462015</v>
      </c>
      <c r="C527">
        <v>1.424218657211294</v>
      </c>
      <c r="D527">
        <v>1.9934509702495919</v>
      </c>
      <c r="E527">
        <v>-0.88907461258363452</v>
      </c>
      <c r="G527" s="53" t="s">
        <v>128</v>
      </c>
      <c r="H527">
        <v>35.921213008214423</v>
      </c>
      <c r="L527" s="54" t="s">
        <v>128</v>
      </c>
      <c r="M527">
        <v>0.61793163834502185</v>
      </c>
      <c r="N527">
        <v>0.52660684983395134</v>
      </c>
      <c r="O527">
        <v>0.5293919398483059</v>
      </c>
      <c r="P527">
        <v>0.2921261755098416</v>
      </c>
      <c r="Q527">
        <v>0.58604798882606035</v>
      </c>
      <c r="R527">
        <v>0.45032776662207419</v>
      </c>
      <c r="S527">
        <v>9.3839798865131357E-2</v>
      </c>
      <c r="T527">
        <v>9.1806716925969353E-2</v>
      </c>
    </row>
    <row r="528" spans="1:20" x14ac:dyDescent="0.25">
      <c r="A528" s="53" t="s">
        <v>128</v>
      </c>
      <c r="B528">
        <v>1.5241354076077409</v>
      </c>
      <c r="C528">
        <v>-0.38503395965924131</v>
      </c>
      <c r="D528">
        <v>1.4190091821783011</v>
      </c>
      <c r="E528">
        <v>-1.612758277001807</v>
      </c>
      <c r="G528" s="53" t="s">
        <v>129</v>
      </c>
      <c r="H528">
        <v>210.57773677326159</v>
      </c>
      <c r="L528" s="54" t="s">
        <v>129</v>
      </c>
      <c r="M528">
        <v>0.6707026029722597</v>
      </c>
      <c r="N528">
        <v>0.82316463950807361</v>
      </c>
      <c r="O528">
        <v>1</v>
      </c>
      <c r="P528">
        <v>0.45513726449311792</v>
      </c>
      <c r="Q528">
        <v>0.62003914176431851</v>
      </c>
      <c r="R528">
        <v>1</v>
      </c>
      <c r="S528">
        <v>0.21980564114745951</v>
      </c>
      <c r="T528">
        <v>9.8608372493959789E-2</v>
      </c>
    </row>
    <row r="529" spans="1:20" x14ac:dyDescent="0.25">
      <c r="A529" s="53" t="s">
        <v>129</v>
      </c>
      <c r="B529">
        <v>7.3023122260928961</v>
      </c>
      <c r="C529">
        <v>5.0007952852754123</v>
      </c>
      <c r="D529">
        <v>6.957777789332674</v>
      </c>
      <c r="E529">
        <v>-3.7779753524189008</v>
      </c>
      <c r="G529" s="53" t="s">
        <v>130</v>
      </c>
      <c r="H529">
        <v>364.88020318154361</v>
      </c>
      <c r="L529" s="54" t="s">
        <v>130</v>
      </c>
      <c r="M529">
        <v>0.5412291720233956</v>
      </c>
      <c r="N529">
        <v>0.61790898984128895</v>
      </c>
      <c r="O529">
        <v>0.64099357087447695</v>
      </c>
      <c r="P529">
        <v>0.32756137029843729</v>
      </c>
      <c r="Q529">
        <v>0.7139629852085303</v>
      </c>
      <c r="R529">
        <v>0.22707224123730629</v>
      </c>
      <c r="S529">
        <v>6.2385881054245612E-2</v>
      </c>
      <c r="T529">
        <v>5.6411016813101102E-2</v>
      </c>
    </row>
    <row r="530" spans="1:20" x14ac:dyDescent="0.25">
      <c r="A530" s="53" t="s">
        <v>130</v>
      </c>
      <c r="B530">
        <v>8.3036492289075756</v>
      </c>
      <c r="C530">
        <v>-6.2277823622480879</v>
      </c>
      <c r="D530">
        <v>6.752897683663889</v>
      </c>
      <c r="E530">
        <v>7.4184451936027376</v>
      </c>
      <c r="G530" s="53" t="s">
        <v>131</v>
      </c>
      <c r="H530">
        <v>86.31072361913418</v>
      </c>
      <c r="L530" s="54" t="s">
        <v>131</v>
      </c>
      <c r="M530">
        <v>0.48135065972518631</v>
      </c>
      <c r="N530">
        <v>0.61178572927205166</v>
      </c>
      <c r="O530">
        <v>0.38598755821726571</v>
      </c>
      <c r="P530">
        <v>0.33325637307867317</v>
      </c>
      <c r="Q530">
        <v>0.65852817220514914</v>
      </c>
      <c r="R530">
        <v>0.22168842765729241</v>
      </c>
      <c r="S530">
        <v>8.5093532419393714E-2</v>
      </c>
      <c r="T530">
        <v>3.4728560991229368E-2</v>
      </c>
    </row>
    <row r="531" spans="1:20" x14ac:dyDescent="0.25">
      <c r="A531" s="53" t="s">
        <v>131</v>
      </c>
      <c r="B531">
        <v>3.3682286471706631</v>
      </c>
      <c r="C531">
        <v>1.063877444062</v>
      </c>
      <c r="D531">
        <v>3.3163103216012302</v>
      </c>
      <c r="E531">
        <v>-2.4787010451468201</v>
      </c>
      <c r="G531" s="53" t="s">
        <v>132</v>
      </c>
      <c r="H531">
        <v>119.1562248193886</v>
      </c>
      <c r="L531" s="54" t="s">
        <v>132</v>
      </c>
      <c r="M531">
        <v>0.39170864340055001</v>
      </c>
      <c r="N531">
        <v>0.53475807799895902</v>
      </c>
      <c r="O531">
        <v>0.48119933205502069</v>
      </c>
      <c r="P531">
        <v>0.30780148607999652</v>
      </c>
      <c r="Q531">
        <v>0.52885030119701004</v>
      </c>
      <c r="R531">
        <v>0.16088483609441331</v>
      </c>
      <c r="S531">
        <v>6.7948876690407459E-2</v>
      </c>
      <c r="T531">
        <v>2.679921835150962E-2</v>
      </c>
    </row>
    <row r="532" spans="1:20" x14ac:dyDescent="0.25">
      <c r="A532" s="53" t="s">
        <v>132</v>
      </c>
      <c r="B532">
        <v>3.9990948858969619</v>
      </c>
      <c r="C532">
        <v>-3.0820638787549761</v>
      </c>
      <c r="D532">
        <v>4.0536193839585586</v>
      </c>
      <c r="E532">
        <v>3.6664372066944808</v>
      </c>
      <c r="G532" s="53" t="s">
        <v>133</v>
      </c>
      <c r="H532">
        <v>60.296447448140327</v>
      </c>
      <c r="L532" s="54" t="s">
        <v>133</v>
      </c>
      <c r="M532">
        <v>0.37846677716217109</v>
      </c>
      <c r="N532">
        <v>0.45398356383452337</v>
      </c>
      <c r="O532">
        <v>0.47974287909166358</v>
      </c>
      <c r="P532">
        <v>0.27833583966332481</v>
      </c>
      <c r="Q532">
        <v>0.49100482818736912</v>
      </c>
      <c r="R532">
        <v>0.16721243048307269</v>
      </c>
      <c r="S532">
        <v>5.1018783799105877E-2</v>
      </c>
      <c r="T532">
        <v>2.5599840944416859E-2</v>
      </c>
    </row>
    <row r="533" spans="1:20" x14ac:dyDescent="0.25">
      <c r="A533" s="53" t="s">
        <v>133</v>
      </c>
      <c r="B533">
        <v>3.0862585786642982</v>
      </c>
      <c r="C533">
        <v>-0.6703051603004293</v>
      </c>
      <c r="D533">
        <v>2.316020542137545</v>
      </c>
      <c r="E533">
        <v>0.67988272070026723</v>
      </c>
      <c r="G533" s="53" t="s">
        <v>134</v>
      </c>
      <c r="H533">
        <v>106.85579003589309</v>
      </c>
      <c r="L533" s="54" t="s">
        <v>134</v>
      </c>
      <c r="M533">
        <v>0.40874063933975779</v>
      </c>
      <c r="N533">
        <v>0.4946399626998001</v>
      </c>
      <c r="O533">
        <v>0.4160020160644794</v>
      </c>
      <c r="P533">
        <v>0.26581287405449572</v>
      </c>
      <c r="Q533">
        <v>0.39415701580433599</v>
      </c>
      <c r="R533">
        <v>0.15122840390184689</v>
      </c>
      <c r="S533">
        <v>4.5855050672542273E-2</v>
      </c>
      <c r="T533">
        <v>2.2916892933478199E-2</v>
      </c>
    </row>
    <row r="534" spans="1:20" x14ac:dyDescent="0.25">
      <c r="A534" s="53" t="s">
        <v>134</v>
      </c>
      <c r="B534">
        <v>2.6740884962336979</v>
      </c>
      <c r="C534">
        <v>0.78680960665489508</v>
      </c>
      <c r="D534">
        <v>3.774025201865824</v>
      </c>
      <c r="E534">
        <v>-2.4940641291795762</v>
      </c>
      <c r="G534" s="53" t="s">
        <v>135</v>
      </c>
      <c r="H534">
        <v>125.6254256655602</v>
      </c>
      <c r="L534" s="54" t="s">
        <v>135</v>
      </c>
      <c r="M534">
        <v>0.40269181282526212</v>
      </c>
      <c r="N534">
        <v>0.45733256311896148</v>
      </c>
      <c r="O534">
        <v>0.39526143347336601</v>
      </c>
      <c r="P534">
        <v>0.2432765633598867</v>
      </c>
      <c r="Q534">
        <v>0.40110497834756659</v>
      </c>
      <c r="R534">
        <v>0.15740179494057879</v>
      </c>
      <c r="S534">
        <v>5.5069549766359492E-2</v>
      </c>
      <c r="T534">
        <v>2.5569966532073739E-2</v>
      </c>
    </row>
    <row r="535" spans="1:20" x14ac:dyDescent="0.25">
      <c r="A535" s="53" t="s">
        <v>135</v>
      </c>
      <c r="B535">
        <v>2.0343937703344839</v>
      </c>
      <c r="C535">
        <v>0.91439954696278114</v>
      </c>
      <c r="D535">
        <v>5.5182867213902309</v>
      </c>
      <c r="E535">
        <v>2.8945374076753358</v>
      </c>
      <c r="G535" s="53" t="s">
        <v>136</v>
      </c>
      <c r="H535">
        <v>101.6034193295088</v>
      </c>
      <c r="L535" s="54" t="s">
        <v>136</v>
      </c>
      <c r="M535">
        <v>0.4238717123670282</v>
      </c>
      <c r="N535">
        <v>0.4874230296007992</v>
      </c>
      <c r="O535">
        <v>0.39301918753125947</v>
      </c>
      <c r="P535">
        <v>0.26515010164552533</v>
      </c>
      <c r="Q535">
        <v>0.38457077428581782</v>
      </c>
      <c r="R535">
        <v>0.1376139658912611</v>
      </c>
      <c r="S535">
        <v>4.1643705730982757E-2</v>
      </c>
      <c r="T535">
        <v>2.5499267735256719E-2</v>
      </c>
    </row>
    <row r="536" spans="1:20" x14ac:dyDescent="0.25">
      <c r="A536" s="53" t="s">
        <v>136</v>
      </c>
      <c r="B536">
        <v>4.4147082079245976</v>
      </c>
      <c r="C536">
        <v>-2.7995929214403081</v>
      </c>
      <c r="D536">
        <v>3.3088778544097872</v>
      </c>
      <c r="E536">
        <v>-1.0172493402596861</v>
      </c>
    </row>
    <row r="545" spans="1:20" x14ac:dyDescent="0.25">
      <c r="A545" s="64" t="s">
        <v>153</v>
      </c>
      <c r="L545" s="64" t="s">
        <v>154</v>
      </c>
    </row>
    <row r="546" spans="1:20" x14ac:dyDescent="0.25">
      <c r="A546" s="53"/>
      <c r="B546" s="75" t="s">
        <v>10</v>
      </c>
      <c r="C546" s="72"/>
      <c r="D546" s="75" t="s">
        <v>93</v>
      </c>
      <c r="E546" s="72"/>
      <c r="G546" s="53"/>
      <c r="H546" s="53" t="s">
        <v>114</v>
      </c>
      <c r="L546" s="54"/>
      <c r="M546" s="54" t="s">
        <v>115</v>
      </c>
      <c r="N546" s="54" t="s">
        <v>116</v>
      </c>
      <c r="O546" s="54" t="s">
        <v>117</v>
      </c>
      <c r="P546" s="54" t="s">
        <v>118</v>
      </c>
      <c r="Q546" s="54" t="s">
        <v>119</v>
      </c>
      <c r="R546" s="54" t="s">
        <v>120</v>
      </c>
      <c r="S546" s="54" t="s">
        <v>121</v>
      </c>
      <c r="T546" s="54" t="s">
        <v>122</v>
      </c>
    </row>
    <row r="547" spans="1:20" x14ac:dyDescent="0.25">
      <c r="A547" s="53"/>
      <c r="B547" s="53" t="s">
        <v>123</v>
      </c>
      <c r="C547" s="53" t="s">
        <v>124</v>
      </c>
      <c r="D547" s="53" t="s">
        <v>123</v>
      </c>
      <c r="E547" s="53" t="s">
        <v>124</v>
      </c>
      <c r="G547" s="53" t="s">
        <v>125</v>
      </c>
      <c r="H547">
        <v>641.72954523592625</v>
      </c>
      <c r="L547" s="54" t="s">
        <v>139</v>
      </c>
      <c r="M547">
        <v>0.49720691850353388</v>
      </c>
      <c r="N547">
        <v>1</v>
      </c>
      <c r="O547">
        <v>1</v>
      </c>
      <c r="P547">
        <v>1</v>
      </c>
      <c r="Q547">
        <v>0.99185443491609582</v>
      </c>
      <c r="R547">
        <v>1</v>
      </c>
      <c r="S547">
        <v>0.80015451033428675</v>
      </c>
      <c r="T547">
        <v>1</v>
      </c>
    </row>
    <row r="548" spans="1:20" x14ac:dyDescent="0.25">
      <c r="A548" s="53" t="s">
        <v>125</v>
      </c>
      <c r="B548">
        <v>5.6615171048040516</v>
      </c>
      <c r="C548">
        <v>-3.6184555652018009</v>
      </c>
      <c r="D548">
        <v>9.4283301144866698</v>
      </c>
      <c r="E548">
        <v>9.1745367750300204</v>
      </c>
      <c r="G548" s="53" t="s">
        <v>126</v>
      </c>
      <c r="H548">
        <v>577.33712487653975</v>
      </c>
      <c r="L548" s="54" t="s">
        <v>140</v>
      </c>
      <c r="M548">
        <v>0.30877291031223181</v>
      </c>
      <c r="N548">
        <v>0.44312378728493818</v>
      </c>
      <c r="O548">
        <v>0.59399495213502396</v>
      </c>
      <c r="P548">
        <v>0.67869981822172354</v>
      </c>
      <c r="Q548">
        <v>1</v>
      </c>
      <c r="R548">
        <v>0.46956697984341361</v>
      </c>
      <c r="S548">
        <v>1</v>
      </c>
      <c r="T548">
        <v>0.63376637082402876</v>
      </c>
    </row>
    <row r="549" spans="1:20" x14ac:dyDescent="0.25">
      <c r="A549" s="53" t="s">
        <v>126</v>
      </c>
      <c r="B549">
        <v>9.323176061332866</v>
      </c>
      <c r="C549">
        <v>9.1722504436953223</v>
      </c>
      <c r="D549">
        <v>10.57164495990523</v>
      </c>
      <c r="E549">
        <v>-11.36564275355277</v>
      </c>
      <c r="L549" s="54" t="s">
        <v>141</v>
      </c>
      <c r="M549">
        <v>1</v>
      </c>
      <c r="N549">
        <v>0.58384796725902532</v>
      </c>
      <c r="O549">
        <v>0.38147707727661861</v>
      </c>
      <c r="P549">
        <v>0.66255658789419491</v>
      </c>
      <c r="Q549">
        <v>0.36538419568437192</v>
      </c>
      <c r="R549">
        <v>0.19348014990146259</v>
      </c>
      <c r="S549">
        <v>0.21425736233340401</v>
      </c>
      <c r="T549">
        <v>0.13266104511346161</v>
      </c>
    </row>
    <row r="550" spans="1:20" x14ac:dyDescent="0.25">
      <c r="L550" s="54" t="s">
        <v>142</v>
      </c>
      <c r="M550">
        <v>0.49761823211271522</v>
      </c>
      <c r="N550">
        <v>0.37436936092024681</v>
      </c>
      <c r="O550">
        <v>0.25931201064894932</v>
      </c>
      <c r="P550">
        <v>0.38073215770428448</v>
      </c>
      <c r="Q550">
        <v>0.47704236437167752</v>
      </c>
      <c r="R550">
        <v>9.5262765764578802E-2</v>
      </c>
      <c r="S550">
        <v>0.20866690255257381</v>
      </c>
      <c r="T550">
        <v>0.17421209804072821</v>
      </c>
    </row>
    <row r="551" spans="1:20" x14ac:dyDescent="0.25">
      <c r="L551" s="54" t="s">
        <v>143</v>
      </c>
      <c r="M551">
        <v>0.39393437113149121</v>
      </c>
      <c r="N551">
        <v>0.3839319404816961</v>
      </c>
      <c r="O551">
        <v>0.28146222931153547</v>
      </c>
      <c r="P551">
        <v>0.44792305697194018</v>
      </c>
      <c r="Q551">
        <v>0.15863452193022071</v>
      </c>
      <c r="R551">
        <v>0.1097554111119919</v>
      </c>
      <c r="S551">
        <v>0.12701203325148791</v>
      </c>
      <c r="T551">
        <v>5.6185551660796432E-2</v>
      </c>
    </row>
    <row r="552" spans="1:20" x14ac:dyDescent="0.25">
      <c r="L552" s="54" t="s">
        <v>144</v>
      </c>
      <c r="M552">
        <v>0.57112717846149652</v>
      </c>
      <c r="N552">
        <v>0.38274398535455811</v>
      </c>
      <c r="O552">
        <v>0.2931486430814747</v>
      </c>
      <c r="P552">
        <v>0.42939731335873788</v>
      </c>
      <c r="Q552">
        <v>0.1431008104336052</v>
      </c>
      <c r="R552">
        <v>7.2876665656843267E-2</v>
      </c>
      <c r="S552">
        <v>0.15410799562884889</v>
      </c>
      <c r="T552">
        <v>4.1661820140545522E-2</v>
      </c>
    </row>
    <row r="553" spans="1:20" x14ac:dyDescent="0.25">
      <c r="L553" s="54" t="s">
        <v>167</v>
      </c>
      <c r="M553">
        <v>0.41368807459780482</v>
      </c>
      <c r="N553">
        <v>0.39527256610228267</v>
      </c>
      <c r="O553">
        <v>0.26087230137246292</v>
      </c>
      <c r="P553">
        <v>0.41137717068009788</v>
      </c>
      <c r="Q553">
        <v>0.13946279860079641</v>
      </c>
      <c r="R553">
        <v>5.2483014182336793E-2</v>
      </c>
      <c r="S553">
        <v>0.18573898508986941</v>
      </c>
      <c r="T553">
        <v>4.5070108392175359E-2</v>
      </c>
    </row>
    <row r="568" spans="1:20" x14ac:dyDescent="0.25">
      <c r="A568" s="64" t="s">
        <v>155</v>
      </c>
      <c r="L568" s="64" t="s">
        <v>156</v>
      </c>
    </row>
    <row r="569" spans="1:20" x14ac:dyDescent="0.25">
      <c r="A569" s="53"/>
      <c r="B569" s="75" t="s">
        <v>10</v>
      </c>
      <c r="C569" s="72"/>
      <c r="D569" s="75" t="s">
        <v>93</v>
      </c>
      <c r="E569" s="72"/>
      <c r="G569" s="53"/>
      <c r="H569" s="53" t="s">
        <v>114</v>
      </c>
      <c r="L569" s="54"/>
      <c r="M569" s="54" t="s">
        <v>115</v>
      </c>
      <c r="N569" s="54" t="s">
        <v>116</v>
      </c>
      <c r="O569" s="54" t="s">
        <v>117</v>
      </c>
      <c r="P569" s="54" t="s">
        <v>118</v>
      </c>
      <c r="Q569" s="54" t="s">
        <v>119</v>
      </c>
      <c r="R569" s="54" t="s">
        <v>120</v>
      </c>
      <c r="S569" s="54" t="s">
        <v>121</v>
      </c>
      <c r="T569" s="54" t="s">
        <v>122</v>
      </c>
    </row>
    <row r="570" spans="1:20" x14ac:dyDescent="0.25">
      <c r="A570" s="53"/>
      <c r="B570" s="53" t="s">
        <v>123</v>
      </c>
      <c r="C570" s="53" t="s">
        <v>124</v>
      </c>
      <c r="D570" s="53" t="s">
        <v>123</v>
      </c>
      <c r="E570" s="53" t="s">
        <v>124</v>
      </c>
      <c r="G570" s="53" t="s">
        <v>125</v>
      </c>
      <c r="H570">
        <v>323.88743557350472</v>
      </c>
      <c r="L570" s="54" t="s">
        <v>125</v>
      </c>
      <c r="M570">
        <v>1</v>
      </c>
      <c r="N570">
        <v>0.741470614957776</v>
      </c>
      <c r="O570">
        <v>0.90482450260348024</v>
      </c>
      <c r="P570">
        <v>0.63593690679824466</v>
      </c>
      <c r="Q570">
        <v>0.7105458875045475</v>
      </c>
      <c r="R570">
        <v>0.6803191834953225</v>
      </c>
      <c r="S570">
        <v>0.50193620212291545</v>
      </c>
      <c r="T570">
        <v>0.40005736854492052</v>
      </c>
    </row>
    <row r="571" spans="1:20" x14ac:dyDescent="0.25">
      <c r="A571" s="53" t="s">
        <v>125</v>
      </c>
      <c r="B571">
        <v>4.7263560731393914</v>
      </c>
      <c r="C571">
        <v>3.8149089208018627E-2</v>
      </c>
      <c r="D571">
        <v>6.9870884988058402</v>
      </c>
      <c r="E571">
        <v>4.9221616505695183</v>
      </c>
      <c r="G571" s="53" t="s">
        <v>126</v>
      </c>
      <c r="H571">
        <v>265.4339992019701</v>
      </c>
      <c r="L571" s="54" t="s">
        <v>126</v>
      </c>
      <c r="M571">
        <v>0.80387893902331597</v>
      </c>
      <c r="N571">
        <v>0.78874776431570226</v>
      </c>
      <c r="O571">
        <v>0.70794221574577754</v>
      </c>
      <c r="P571">
        <v>0.49390825961998452</v>
      </c>
      <c r="Q571">
        <v>0.67408122619335031</v>
      </c>
      <c r="R571">
        <v>0.70361396334493154</v>
      </c>
      <c r="S571">
        <v>0.52043083374584109</v>
      </c>
      <c r="T571">
        <v>0.36175711071558581</v>
      </c>
    </row>
    <row r="572" spans="1:20" x14ac:dyDescent="0.25">
      <c r="A572" s="53" t="s">
        <v>126</v>
      </c>
      <c r="B572">
        <v>4.9272931841330756</v>
      </c>
      <c r="C572">
        <v>0.36737660935635208</v>
      </c>
      <c r="D572">
        <v>5.3002062615077641</v>
      </c>
      <c r="E572">
        <v>-2.6447783142162908</v>
      </c>
      <c r="G572" s="53" t="s">
        <v>127</v>
      </c>
      <c r="H572">
        <v>344.60402799085767</v>
      </c>
      <c r="L572" s="54" t="s">
        <v>127</v>
      </c>
      <c r="M572">
        <v>0.65529381654690977</v>
      </c>
      <c r="N572">
        <v>0.77810144876052922</v>
      </c>
      <c r="O572">
        <v>0.48953807198753468</v>
      </c>
      <c r="P572">
        <v>0.4072870844016081</v>
      </c>
      <c r="Q572">
        <v>0.75312966371780787</v>
      </c>
      <c r="R572">
        <v>0.64138305265236339</v>
      </c>
      <c r="S572">
        <v>0.55709441228494927</v>
      </c>
      <c r="T572">
        <v>0.37584782241612552</v>
      </c>
    </row>
    <row r="573" spans="1:20" x14ac:dyDescent="0.25">
      <c r="A573" s="53" t="s">
        <v>127</v>
      </c>
      <c r="B573">
        <v>6.6261159650986379</v>
      </c>
      <c r="C573">
        <v>-4.4698755169386306</v>
      </c>
      <c r="D573">
        <v>8.8858554464660298</v>
      </c>
      <c r="E573">
        <v>4.2212034057891303</v>
      </c>
      <c r="G573" s="53" t="s">
        <v>128</v>
      </c>
      <c r="H573">
        <v>267.63928235078521</v>
      </c>
      <c r="L573" s="54" t="s">
        <v>128</v>
      </c>
      <c r="M573">
        <v>0.81466018282273267</v>
      </c>
      <c r="N573">
        <v>0.72781471993065716</v>
      </c>
      <c r="O573">
        <v>0.53588758677514281</v>
      </c>
      <c r="P573">
        <v>0.44163093015121752</v>
      </c>
      <c r="Q573">
        <v>0.62139123165024923</v>
      </c>
      <c r="R573">
        <v>0.60846652881558305</v>
      </c>
      <c r="S573">
        <v>0.5114848780193284</v>
      </c>
      <c r="T573">
        <v>0.35923976713035771</v>
      </c>
    </row>
    <row r="574" spans="1:20" x14ac:dyDescent="0.25">
      <c r="A574" s="53" t="s">
        <v>128</v>
      </c>
      <c r="B574">
        <v>4.1118014512560181</v>
      </c>
      <c r="C574">
        <v>2.756420963119329</v>
      </c>
      <c r="D574">
        <v>5.6970731911681982</v>
      </c>
      <c r="E574">
        <v>0.47079283024709467</v>
      </c>
      <c r="G574" s="53" t="s">
        <v>129</v>
      </c>
      <c r="H574">
        <v>232.61590625649089</v>
      </c>
      <c r="L574" s="54" t="s">
        <v>129</v>
      </c>
      <c r="M574">
        <v>0.74801528713826559</v>
      </c>
      <c r="N574">
        <v>0.79639511901877358</v>
      </c>
      <c r="O574">
        <v>0.59323004145035774</v>
      </c>
      <c r="P574">
        <v>0.48155423774307249</v>
      </c>
      <c r="Q574">
        <v>0.88096505485665855</v>
      </c>
      <c r="R574">
        <v>0.72052001121705278</v>
      </c>
      <c r="S574">
        <v>0.52551450801610167</v>
      </c>
      <c r="T574">
        <v>0.39686201991218062</v>
      </c>
    </row>
    <row r="575" spans="1:20" x14ac:dyDescent="0.25">
      <c r="A575" s="53" t="s">
        <v>129</v>
      </c>
      <c r="B575">
        <v>3.567402134268796</v>
      </c>
      <c r="C575">
        <v>0.1846970657893478</v>
      </c>
      <c r="D575">
        <v>3.9747878682491509</v>
      </c>
      <c r="E575">
        <v>0.72556463543298688</v>
      </c>
      <c r="G575" s="53" t="s">
        <v>130</v>
      </c>
      <c r="H575">
        <v>246.02857859519381</v>
      </c>
      <c r="L575" s="54" t="s">
        <v>130</v>
      </c>
      <c r="M575">
        <v>0.87359414808616254</v>
      </c>
      <c r="N575">
        <v>1</v>
      </c>
      <c r="O575">
        <v>0.57867274205872732</v>
      </c>
      <c r="P575">
        <v>0.48691174914892621</v>
      </c>
      <c r="Q575">
        <v>1</v>
      </c>
      <c r="R575">
        <v>0.96277117934663137</v>
      </c>
      <c r="S575">
        <v>0.57636800747827854</v>
      </c>
      <c r="T575">
        <v>0.58305756222362781</v>
      </c>
    </row>
    <row r="576" spans="1:20" x14ac:dyDescent="0.25">
      <c r="A576" s="53" t="s">
        <v>130</v>
      </c>
      <c r="B576">
        <v>4.1359583778784597</v>
      </c>
      <c r="C576">
        <v>-1.7129705645742841</v>
      </c>
      <c r="D576">
        <v>6.4222416578358246</v>
      </c>
      <c r="E576">
        <v>-2.0800643995666239</v>
      </c>
      <c r="G576" s="53" t="s">
        <v>131</v>
      </c>
      <c r="H576">
        <v>260.70195860542663</v>
      </c>
      <c r="L576" s="54" t="s">
        <v>131</v>
      </c>
      <c r="M576">
        <v>0.80745440999983042</v>
      </c>
      <c r="N576">
        <v>0.80397087776233633</v>
      </c>
      <c r="O576">
        <v>0.67399352916793864</v>
      </c>
      <c r="P576">
        <v>0.4479408994910653</v>
      </c>
      <c r="Q576">
        <v>0.70251741728503669</v>
      </c>
      <c r="R576">
        <v>0.67936463995923024</v>
      </c>
      <c r="S576">
        <v>0.50840581885634939</v>
      </c>
      <c r="T576">
        <v>0.40816640188832159</v>
      </c>
    </row>
    <row r="577" spans="1:20" x14ac:dyDescent="0.25">
      <c r="A577" s="53" t="s">
        <v>131</v>
      </c>
      <c r="B577">
        <v>4.169965560295382</v>
      </c>
      <c r="C577">
        <v>5.2325770766691067</v>
      </c>
      <c r="D577">
        <v>5.6528347051626264</v>
      </c>
      <c r="E577">
        <v>-4.4892503889819304</v>
      </c>
      <c r="G577" s="53" t="s">
        <v>132</v>
      </c>
      <c r="H577">
        <v>251.57208721660189</v>
      </c>
      <c r="L577" s="54" t="s">
        <v>132</v>
      </c>
      <c r="M577">
        <v>0.73601973880108085</v>
      </c>
      <c r="N577">
        <v>0.96115992646766579</v>
      </c>
      <c r="O577">
        <v>1</v>
      </c>
      <c r="P577">
        <v>1</v>
      </c>
      <c r="Q577">
        <v>0.98352018500127147</v>
      </c>
      <c r="R577">
        <v>1</v>
      </c>
      <c r="S577">
        <v>1</v>
      </c>
      <c r="T577">
        <v>1</v>
      </c>
    </row>
    <row r="578" spans="1:20" x14ac:dyDescent="0.25">
      <c r="A578" s="53" t="s">
        <v>132</v>
      </c>
      <c r="B578">
        <v>4.5713320143098484</v>
      </c>
      <c r="C578">
        <v>-0.75047120146150903</v>
      </c>
      <c r="D578">
        <v>5.6007876707360618</v>
      </c>
      <c r="E578">
        <v>2.8510802518843952</v>
      </c>
      <c r="G578" s="53" t="s">
        <v>133</v>
      </c>
      <c r="H578">
        <v>216.84050721361021</v>
      </c>
      <c r="L578" s="54" t="s">
        <v>133</v>
      </c>
      <c r="M578">
        <v>0.56490864565070997</v>
      </c>
      <c r="N578">
        <v>0.91766900939120422</v>
      </c>
      <c r="O578">
        <v>0.5249069890493957</v>
      </c>
      <c r="P578">
        <v>0.45601529024429821</v>
      </c>
      <c r="Q578">
        <v>0.74780765729411203</v>
      </c>
      <c r="R578">
        <v>0.76528044101226755</v>
      </c>
      <c r="S578">
        <v>0.54470531496902075</v>
      </c>
      <c r="T578">
        <v>0.39011200535194829</v>
      </c>
    </row>
    <row r="579" spans="1:20" x14ac:dyDescent="0.25">
      <c r="A579" s="53" t="s">
        <v>133</v>
      </c>
      <c r="B579">
        <v>6.3989135553771304</v>
      </c>
      <c r="C579">
        <v>2.6981035717926352</v>
      </c>
      <c r="D579">
        <v>8.7998351624632392</v>
      </c>
      <c r="E579">
        <v>-5.7734312997584549</v>
      </c>
      <c r="G579" s="53" t="s">
        <v>134</v>
      </c>
      <c r="H579">
        <v>116.21344159188941</v>
      </c>
      <c r="L579" s="54" t="s">
        <v>134</v>
      </c>
      <c r="M579">
        <v>0.57377041363755854</v>
      </c>
      <c r="N579">
        <v>0.7393551613526459</v>
      </c>
      <c r="O579">
        <v>0.4899484882806866</v>
      </c>
      <c r="P579">
        <v>0.40170379396257039</v>
      </c>
      <c r="Q579">
        <v>0.78620269523572728</v>
      </c>
      <c r="R579">
        <v>0.7476337196841697</v>
      </c>
      <c r="S579">
        <v>0.51554785614609278</v>
      </c>
      <c r="T579">
        <v>0.4736460667531735</v>
      </c>
    </row>
    <row r="580" spans="1:20" x14ac:dyDescent="0.25">
      <c r="A580" s="53" t="s">
        <v>134</v>
      </c>
      <c r="B580">
        <v>3.1055186314709471</v>
      </c>
      <c r="C580">
        <v>1.287069132333045</v>
      </c>
      <c r="D580">
        <v>4.0435752325097836</v>
      </c>
      <c r="E580">
        <v>0.92016533433532965</v>
      </c>
      <c r="G580" s="53" t="s">
        <v>135</v>
      </c>
      <c r="H580">
        <v>413.94064131593842</v>
      </c>
      <c r="L580" s="54" t="s">
        <v>135</v>
      </c>
      <c r="M580">
        <v>0.58957887214318472</v>
      </c>
      <c r="N580">
        <v>0.88188832354266522</v>
      </c>
      <c r="O580">
        <v>0.50311840911660322</v>
      </c>
      <c r="P580">
        <v>0.43465810106924879</v>
      </c>
      <c r="Q580">
        <v>0.9024180234484922</v>
      </c>
      <c r="R580">
        <v>0.86042012174115368</v>
      </c>
      <c r="S580">
        <v>0.51655245158553909</v>
      </c>
      <c r="T580">
        <v>0.50268636029381897</v>
      </c>
    </row>
    <row r="581" spans="1:20" x14ac:dyDescent="0.25">
      <c r="A581" s="53" t="s">
        <v>135</v>
      </c>
      <c r="B581">
        <v>5.2983009338492089</v>
      </c>
      <c r="C581">
        <v>-3.7213522159471228</v>
      </c>
      <c r="D581">
        <v>8.5349538026201355</v>
      </c>
      <c r="E581">
        <v>5.8844164468324589</v>
      </c>
      <c r="G581" s="53" t="s">
        <v>136</v>
      </c>
      <c r="H581">
        <v>331.36819003754198</v>
      </c>
      <c r="L581" s="54" t="s">
        <v>136</v>
      </c>
      <c r="M581">
        <v>0.82981862242319271</v>
      </c>
      <c r="N581">
        <v>0.83730860362782078</v>
      </c>
      <c r="O581">
        <v>0.63538527223524233</v>
      </c>
      <c r="P581">
        <v>0.44284939636356541</v>
      </c>
      <c r="Q581">
        <v>0.7688144745408384</v>
      </c>
      <c r="R581">
        <v>0.7820257334736872</v>
      </c>
      <c r="S581">
        <v>0.52592148517350623</v>
      </c>
      <c r="T581">
        <v>0.66090150561518923</v>
      </c>
    </row>
    <row r="582" spans="1:20" x14ac:dyDescent="0.25">
      <c r="A582" s="53" t="s">
        <v>136</v>
      </c>
      <c r="B582">
        <v>4.8177515687364521</v>
      </c>
      <c r="C582">
        <v>-6.7030729624773562</v>
      </c>
      <c r="D582">
        <v>4.7236171053397991</v>
      </c>
      <c r="E582">
        <v>4.652970725958486</v>
      </c>
    </row>
    <row r="591" spans="1:20" x14ac:dyDescent="0.25">
      <c r="A591" s="64" t="s">
        <v>157</v>
      </c>
      <c r="L591" s="64" t="s">
        <v>158</v>
      </c>
    </row>
    <row r="592" spans="1:20" x14ac:dyDescent="0.25">
      <c r="A592" s="53"/>
      <c r="B592" s="75" t="s">
        <v>10</v>
      </c>
      <c r="C592" s="72"/>
      <c r="D592" s="75" t="s">
        <v>93</v>
      </c>
      <c r="E592" s="72"/>
      <c r="G592" s="53"/>
      <c r="H592" s="53" t="s">
        <v>114</v>
      </c>
      <c r="L592" s="54"/>
      <c r="M592" s="54" t="s">
        <v>115</v>
      </c>
      <c r="N592" s="54" t="s">
        <v>116</v>
      </c>
      <c r="O592" s="54" t="s">
        <v>117</v>
      </c>
      <c r="P592" s="54" t="s">
        <v>118</v>
      </c>
      <c r="Q592" s="54" t="s">
        <v>119</v>
      </c>
      <c r="R592" s="54" t="s">
        <v>120</v>
      </c>
      <c r="S592" s="54" t="s">
        <v>121</v>
      </c>
      <c r="T592" s="54" t="s">
        <v>122</v>
      </c>
    </row>
    <row r="593" spans="1:20" x14ac:dyDescent="0.25">
      <c r="A593" s="53"/>
      <c r="B593" s="53" t="s">
        <v>123</v>
      </c>
      <c r="C593" s="53" t="s">
        <v>124</v>
      </c>
      <c r="D593" s="53" t="s">
        <v>123</v>
      </c>
      <c r="E593" s="53" t="s">
        <v>124</v>
      </c>
      <c r="G593" s="53" t="s">
        <v>139</v>
      </c>
      <c r="H593">
        <v>423.84338531787381</v>
      </c>
      <c r="L593" s="54" t="s">
        <v>125</v>
      </c>
      <c r="M593">
        <v>0.69082711333350477</v>
      </c>
      <c r="N593">
        <v>0.75883825316886366</v>
      </c>
      <c r="O593">
        <v>0.76109063088342377</v>
      </c>
      <c r="P593">
        <v>0.36112434034695812</v>
      </c>
      <c r="Q593">
        <v>0.26938499722042902</v>
      </c>
      <c r="R593">
        <v>0.76557748843532636</v>
      </c>
      <c r="S593">
        <v>0.41318985962823601</v>
      </c>
      <c r="T593">
        <v>0.44982899485000599</v>
      </c>
    </row>
    <row r="594" spans="1:20" x14ac:dyDescent="0.25">
      <c r="A594" s="53" t="s">
        <v>139</v>
      </c>
      <c r="B594">
        <v>10.711298305092109</v>
      </c>
      <c r="C594">
        <v>-19.65559258832219</v>
      </c>
      <c r="D594">
        <v>26.203481218981839</v>
      </c>
      <c r="E594">
        <v>56.236964794307482</v>
      </c>
      <c r="G594" s="53" t="s">
        <v>140</v>
      </c>
      <c r="H594">
        <v>722.95274973671405</v>
      </c>
      <c r="L594" s="54" t="s">
        <v>126</v>
      </c>
      <c r="M594">
        <v>0.45398474944969219</v>
      </c>
      <c r="N594">
        <v>0.66544351585465666</v>
      </c>
      <c r="O594">
        <v>0.64969281062949125</v>
      </c>
      <c r="P594">
        <v>0.38926160959568379</v>
      </c>
      <c r="Q594">
        <v>0.30109091114414072</v>
      </c>
      <c r="R594">
        <v>1</v>
      </c>
      <c r="S594">
        <v>0.67633876638058155</v>
      </c>
      <c r="T594">
        <v>0.51887109283763089</v>
      </c>
    </row>
    <row r="595" spans="1:20" x14ac:dyDescent="0.25">
      <c r="A595" s="53" t="s">
        <v>140</v>
      </c>
      <c r="B595">
        <v>5.734539283757992</v>
      </c>
      <c r="C595">
        <v>9.2376495765883959</v>
      </c>
      <c r="D595">
        <v>23.371172218641171</v>
      </c>
      <c r="E595">
        <v>-35.426342947234062</v>
      </c>
      <c r="G595" s="53" t="s">
        <v>141</v>
      </c>
      <c r="H595">
        <v>410.8113003679756</v>
      </c>
    </row>
    <row r="596" spans="1:20" x14ac:dyDescent="0.25">
      <c r="A596" s="53" t="s">
        <v>141</v>
      </c>
      <c r="B596">
        <v>7.728530491303383</v>
      </c>
      <c r="C596">
        <v>20.643156463205091</v>
      </c>
      <c r="D596">
        <v>14.20948690590204</v>
      </c>
      <c r="E596">
        <v>-32.107640037999097</v>
      </c>
      <c r="G596" s="53" t="s">
        <v>142</v>
      </c>
      <c r="H596">
        <v>186.0848439262648</v>
      </c>
    </row>
    <row r="597" spans="1:20" x14ac:dyDescent="0.25">
      <c r="A597" s="53" t="s">
        <v>142</v>
      </c>
      <c r="B597">
        <v>4.3137736357509597</v>
      </c>
      <c r="C597">
        <v>-21.55138081417363</v>
      </c>
      <c r="D597">
        <v>5.6510279410808426</v>
      </c>
      <c r="E597">
        <v>21.534317403297081</v>
      </c>
      <c r="G597" s="53" t="s">
        <v>143</v>
      </c>
      <c r="H597">
        <v>57.285978052223591</v>
      </c>
    </row>
    <row r="598" spans="1:20" x14ac:dyDescent="0.25">
      <c r="A598" s="53" t="s">
        <v>143</v>
      </c>
      <c r="B598">
        <v>2.7875483597099788</v>
      </c>
      <c r="C598">
        <v>11.08264138963257</v>
      </c>
      <c r="D598">
        <v>4.7125496694042592</v>
      </c>
      <c r="E598">
        <v>-16.130278941106909</v>
      </c>
      <c r="G598" s="53" t="s">
        <v>144</v>
      </c>
      <c r="H598">
        <v>51.130449538219899</v>
      </c>
    </row>
    <row r="599" spans="1:20" x14ac:dyDescent="0.25">
      <c r="A599" s="53" t="s">
        <v>144</v>
      </c>
      <c r="B599">
        <v>2.684935884894208</v>
      </c>
      <c r="C599">
        <v>10.07194231276495</v>
      </c>
      <c r="D599">
        <v>1.685127347180513</v>
      </c>
      <c r="E599">
        <v>-6.4143812262385156</v>
      </c>
      <c r="G599" s="53" t="s">
        <v>167</v>
      </c>
      <c r="H599">
        <v>43.769533813434897</v>
      </c>
    </row>
    <row r="600" spans="1:20" x14ac:dyDescent="0.25">
      <c r="A600" s="53" t="s">
        <v>167</v>
      </c>
      <c r="B600">
        <v>3.2964951884190401</v>
      </c>
      <c r="C600">
        <v>-10.176803681098489</v>
      </c>
      <c r="D600">
        <v>4.8678393693137121</v>
      </c>
      <c r="E600">
        <v>15.76624213240933</v>
      </c>
    </row>
  </sheetData>
  <mergeCells count="37">
    <mergeCell ref="B408:C408"/>
    <mergeCell ref="D408:E408"/>
    <mergeCell ref="W143:X143"/>
    <mergeCell ref="Y143:Z143"/>
    <mergeCell ref="W92:X92"/>
    <mergeCell ref="Y92:Z92"/>
    <mergeCell ref="W109:X109"/>
    <mergeCell ref="Y109:Z109"/>
    <mergeCell ref="W126:X126"/>
    <mergeCell ref="Y126:Z126"/>
    <mergeCell ref="W41:X41"/>
    <mergeCell ref="Y41:Z41"/>
    <mergeCell ref="W58:X58"/>
    <mergeCell ref="Y58:Z58"/>
    <mergeCell ref="W75:X75"/>
    <mergeCell ref="Y75:Z75"/>
    <mergeCell ref="G2:K2"/>
    <mergeCell ref="W7:X7"/>
    <mergeCell ref="Y7:Z7"/>
    <mergeCell ref="W24:X24"/>
    <mergeCell ref="Y24:Z24"/>
    <mergeCell ref="B431:C431"/>
    <mergeCell ref="D431:E431"/>
    <mergeCell ref="B454:C454"/>
    <mergeCell ref="D454:E454"/>
    <mergeCell ref="B477:C477"/>
    <mergeCell ref="D477:E477"/>
    <mergeCell ref="B569:C569"/>
    <mergeCell ref="D569:E569"/>
    <mergeCell ref="B592:C592"/>
    <mergeCell ref="D592:E592"/>
    <mergeCell ref="B500:C500"/>
    <mergeCell ref="D500:E500"/>
    <mergeCell ref="B523:C523"/>
    <mergeCell ref="D523:E523"/>
    <mergeCell ref="B546:C546"/>
    <mergeCell ref="D546:E54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803"/>
  <sheetViews>
    <sheetView tabSelected="1" topLeftCell="H775" workbookViewId="0">
      <selection activeCell="J837" sqref="J837"/>
    </sheetView>
  </sheetViews>
  <sheetFormatPr defaultColWidth="11.42578125" defaultRowHeight="15" x14ac:dyDescent="0.25"/>
  <cols>
    <col min="1" max="1" width="12.7109375" style="63" customWidth="1"/>
    <col min="2" max="2" width="13" style="63" customWidth="1"/>
    <col min="3" max="3" width="11" style="63" customWidth="1"/>
    <col min="4" max="4" width="12.85546875" style="63" customWidth="1"/>
    <col min="5" max="5" width="10.5703125" style="63" customWidth="1"/>
    <col min="6" max="6" width="10.7109375" style="63" customWidth="1"/>
    <col min="7" max="7" width="11.5703125" style="63" customWidth="1"/>
    <col min="8" max="8" width="13.140625" style="63" customWidth="1"/>
    <col min="9" max="9" width="12.28515625" style="63" customWidth="1"/>
    <col min="10" max="12" width="11.7109375" style="63" bestFit="1" customWidth="1"/>
    <col min="13" max="13" width="10.7109375" style="63" customWidth="1"/>
    <col min="14" max="14" width="11.5703125" style="63" customWidth="1"/>
    <col min="15" max="15" width="10.5703125" style="63" customWidth="1"/>
    <col min="16" max="16" width="13.7109375" style="63" customWidth="1"/>
    <col min="17" max="17" width="12.7109375" style="63" customWidth="1"/>
    <col min="18" max="19" width="11.42578125" style="63" customWidth="1"/>
    <col min="20" max="20" width="12" style="63" bestFit="1" customWidth="1"/>
    <col min="25" max="25" width="13.28515625" style="63" customWidth="1"/>
    <col min="26" max="26" width="11.5703125" style="63" customWidth="1"/>
    <col min="27" max="27" width="12" style="63" bestFit="1" customWidth="1"/>
    <col min="28" max="28" width="12.42578125" style="63" customWidth="1"/>
    <col min="29" max="29" width="12" style="63" bestFit="1" customWidth="1"/>
  </cols>
  <sheetData>
    <row r="2" spans="1:20" x14ac:dyDescent="0.25">
      <c r="B2" t="s">
        <v>191</v>
      </c>
      <c r="C2">
        <f>AVERAGE(Patient3_Healthy!B2,Patient4_Healthy!B2,Patient7_Healthy!B2,Patient32_Healthy!B2,Patient20_Healthy!B2)</f>
        <v>42.4</v>
      </c>
    </row>
    <row r="5" spans="1:20" x14ac:dyDescent="0.25">
      <c r="B5" s="64" t="s">
        <v>6</v>
      </c>
      <c r="H5" s="64" t="s">
        <v>7</v>
      </c>
      <c r="P5" s="64" t="s">
        <v>8</v>
      </c>
    </row>
    <row r="6" spans="1:20" x14ac:dyDescent="0.25">
      <c r="A6" s="10"/>
      <c r="B6" s="77" t="s">
        <v>9</v>
      </c>
      <c r="C6" s="77"/>
      <c r="D6" s="78" t="s">
        <v>5</v>
      </c>
      <c r="E6" s="77"/>
      <c r="F6" s="64"/>
      <c r="H6" s="12"/>
      <c r="I6" s="79" t="s">
        <v>10</v>
      </c>
      <c r="J6" s="79"/>
      <c r="K6" s="80" t="s">
        <v>11</v>
      </c>
      <c r="L6" s="79"/>
      <c r="Q6" s="81" t="s">
        <v>10</v>
      </c>
      <c r="R6" s="81"/>
      <c r="S6" s="82" t="s">
        <v>11</v>
      </c>
      <c r="T6" s="81"/>
    </row>
    <row r="7" spans="1:20" x14ac:dyDescent="0.25">
      <c r="A7" s="38"/>
      <c r="B7" s="38" t="s">
        <v>192</v>
      </c>
      <c r="C7" s="38" t="s">
        <v>193</v>
      </c>
      <c r="D7" s="38" t="s">
        <v>192</v>
      </c>
      <c r="E7" s="38" t="s">
        <v>193</v>
      </c>
      <c r="F7" s="64"/>
      <c r="H7" s="12"/>
      <c r="I7" s="12" t="s">
        <v>192</v>
      </c>
      <c r="J7" s="12" t="s">
        <v>193</v>
      </c>
      <c r="K7" s="11" t="s">
        <v>192</v>
      </c>
      <c r="L7" s="12" t="s">
        <v>193</v>
      </c>
      <c r="P7" s="14"/>
      <c r="Q7" s="14" t="s">
        <v>192</v>
      </c>
      <c r="R7" s="14" t="s">
        <v>193</v>
      </c>
      <c r="S7" s="13" t="s">
        <v>192</v>
      </c>
      <c r="T7" s="14" t="s">
        <v>193</v>
      </c>
    </row>
    <row r="8" spans="1:20" x14ac:dyDescent="0.25">
      <c r="A8" s="38" t="s">
        <v>12</v>
      </c>
      <c r="B8" s="9">
        <f>AVERAGE(Patient3_Healthy!B8,Patient4_Healthy!B8,Patient7_Healthy!B8,Patient32_Healthy!B8,Patient20_Healthy!B8)</f>
        <v>10.208092727943528</v>
      </c>
      <c r="C8" s="9">
        <f>STDEV(Patient3_Healthy!B8,Patient4_Healthy!B8,Patient7_Healthy!B8,Patient32_Healthy!B8,Patient20_Healthy!B8)</f>
        <v>9.0685745594289511</v>
      </c>
      <c r="D8" s="9">
        <f>AVERAGE(Patient3_Healthy!C8,Patient4_Healthy!C8,Patient7_Healthy!C8,Patient32_Healthy!C8,Patient20_Healthy!C8)</f>
        <v>8.1692170339888825</v>
      </c>
      <c r="E8" s="9">
        <f>STDEV(Patient3_Healthy!C8,Patient4_Healthy!C8,Patient7_Healthy!C8,Patient32_Healthy!C8,Patient20_Healthy!C8)</f>
        <v>6.3283152520300776</v>
      </c>
      <c r="H8" s="12" t="s">
        <v>13</v>
      </c>
      <c r="I8">
        <f>AVERAGE(Patient3_Healthy!I8,Patient4_Healthy!I8,Patient7_Healthy!I8,Patient32_Healthy!I8,Patient20_Healthy!I8)</f>
        <v>0.12817521386919717</v>
      </c>
      <c r="J8">
        <f>STDEV(Patient3_Healthy!I8,Patient4_Healthy!I8,Patient7_Healthy!I8,Patient32_Healthy!I8,Patient20_Healthy!I8)</f>
        <v>0.10094612504831933</v>
      </c>
      <c r="K8" s="43">
        <f>AVERAGE(Patient3_Healthy!J8,Patient4_Healthy!J8,Patient7_Healthy!J8,Patient32_Healthy!J8,Patient20_Healthy!J8)</f>
        <v>0.10038733856441868</v>
      </c>
      <c r="L8">
        <f>STDEV(Patient3_Healthy!J8,Patient4_Healthy!J8,Patient7_Healthy!J8,Patient32_Healthy!J8,Patient20_Healthy!J8)</f>
        <v>7.5352190727795199E-2</v>
      </c>
      <c r="P8" s="14" t="s">
        <v>14</v>
      </c>
      <c r="Q8">
        <f>AVERAGE(Patient3_Healthy!Q8,Patient4_Healthy!Q8,Patient7_Healthy!Q8,Patient32_Healthy!Q8,Patient20_Healthy!Q8)</f>
        <v>3.1445288803398697E-2</v>
      </c>
      <c r="R8">
        <f>STDEV(Patient3_Healthy!Q8,Patient4_Healthy!Q8,Patient7_Healthy!Q8,Patient32_Healthy!Q8,Patient20_Healthy!Q8)</f>
        <v>0.32695944477994354</v>
      </c>
      <c r="S8" s="43">
        <f>AVERAGE(Patient3_Healthy!R8,Patient4_Healthy!R8,Patient7_Healthy!R8,Patient32_Healthy!R8,Patient20_Healthy!R8)</f>
        <v>-0.12280784323493596</v>
      </c>
      <c r="T8">
        <f>STDEV(Patient3_Healthy!R8,Patient4_Healthy!R8,Patient7_Healthy!R8,Patient32_Healthy!R8,Patient20_Healthy!R8)</f>
        <v>0.82855910012128253</v>
      </c>
    </row>
    <row r="9" spans="1:20" x14ac:dyDescent="0.25">
      <c r="A9" s="38" t="s">
        <v>15</v>
      </c>
      <c r="B9" s="9">
        <f>AVERAGE(Patient3_Healthy!B9,Patient4_Healthy!B9,Patient7_Healthy!B9,Patient32_Healthy!B9,Patient20_Healthy!B9)</f>
        <v>32.227381886975465</v>
      </c>
      <c r="C9" s="9">
        <f>STDEV(Patient3_Healthy!B9,Patient4_Healthy!B9,Patient7_Healthy!B9,Patient32_Healthy!B9,Patient20_Healthy!B9)</f>
        <v>23.036898786558936</v>
      </c>
      <c r="D9" s="9">
        <f>AVERAGE(Patient3_Healthy!C9,Patient4_Healthy!C9,Patient7_Healthy!C9,Patient32_Healthy!C9,Patient20_Healthy!C9)</f>
        <v>35.349997083810401</v>
      </c>
      <c r="E9" s="9">
        <f>STDEV(Patient3_Healthy!C9,Patient4_Healthy!C9,Patient7_Healthy!C9,Patient32_Healthy!C9,Patient20_Healthy!C9)</f>
        <v>20.422458011678213</v>
      </c>
      <c r="H9" s="12" t="s">
        <v>16</v>
      </c>
      <c r="I9" s="63">
        <f>AVERAGE(Patient3_Healthy!I9,Patient4_Healthy!I9,Patient7_Healthy!I9,Patient32_Healthy!I9,Patient20_Healthy!I9)</f>
        <v>0.14979972474843273</v>
      </c>
      <c r="J9" s="63">
        <f>STDEV(Patient3_Healthy!I9,Patient4_Healthy!I9,Patient7_Healthy!I9,Patient32_Healthy!I9,Patient20_Healthy!I9)</f>
        <v>0.13535716154630512</v>
      </c>
      <c r="K9" s="43">
        <f>AVERAGE(Patient3_Healthy!J9,Patient4_Healthy!J9,Patient7_Healthy!J9,Patient32_Healthy!J9,Patient20_Healthy!J9)</f>
        <v>0.11833017870606233</v>
      </c>
      <c r="L9" s="63">
        <f>STDEV(Patient3_Healthy!J9,Patient4_Healthy!J9,Patient7_Healthy!J9,Patient32_Healthy!J9,Patient20_Healthy!J9)</f>
        <v>8.0605244958861941E-2</v>
      </c>
      <c r="P9" s="14" t="s">
        <v>17</v>
      </c>
      <c r="Q9" s="63">
        <f>AVERAGE(Patient3_Healthy!Q9,Patient4_Healthy!Q9,Patient7_Healthy!Q9,Patient32_Healthy!Q9,Patient20_Healthy!Q9)</f>
        <v>6.4887987529724311</v>
      </c>
      <c r="R9" s="63">
        <f>STDEV(Patient3_Healthy!Q9,Patient4_Healthy!Q9,Patient7_Healthy!Q9,Patient32_Healthy!Q9,Patient20_Healthy!Q9)</f>
        <v>1.7963905063470627</v>
      </c>
      <c r="S9" s="43">
        <f>AVERAGE(Patient3_Healthy!R9,Patient4_Healthy!R9,Patient7_Healthy!R9,Patient32_Healthy!R9,Patient20_Healthy!R9)</f>
        <v>9.425389124707916</v>
      </c>
      <c r="T9" s="63">
        <f>STDEV(Patient3_Healthy!R9,Patient4_Healthy!R9,Patient7_Healthy!R9,Patient32_Healthy!R9,Patient20_Healthy!R9)</f>
        <v>3.4324322103466964</v>
      </c>
    </row>
    <row r="10" spans="1:20" x14ac:dyDescent="0.25">
      <c r="A10" s="38" t="s">
        <v>18</v>
      </c>
      <c r="B10" s="9">
        <f>AVERAGE(Patient3_Healthy!B10,Patient4_Healthy!B10,Patient7_Healthy!B10,Patient32_Healthy!B10,Patient20_Healthy!B10)</f>
        <v>17.016332381032623</v>
      </c>
      <c r="C10" s="9">
        <f>STDEV(Patient3_Healthy!B10,Patient4_Healthy!B10,Patient7_Healthy!B10,Patient32_Healthy!B10,Patient20_Healthy!B10)</f>
        <v>4.778487150909128</v>
      </c>
      <c r="D10" s="9">
        <f>AVERAGE(Patient3_Healthy!C10,Patient4_Healthy!C10,Patient7_Healthy!C10,Patient32_Healthy!C10,Patient20_Healthy!C10)</f>
        <v>25.870756766086032</v>
      </c>
      <c r="E10" s="9">
        <f>STDEV(Patient3_Healthy!C10,Patient4_Healthy!C10,Patient7_Healthy!C10,Patient32_Healthy!C10,Patient20_Healthy!C10)</f>
        <v>24.416841368468329</v>
      </c>
      <c r="H10" s="12" t="s">
        <v>19</v>
      </c>
      <c r="I10" s="63">
        <f>AVERAGE(Patient3_Healthy!I10,Patient4_Healthy!I10,Patient7_Healthy!I10,Patient32_Healthy!I10,Patient20_Healthy!I10)</f>
        <v>0.18318557469939842</v>
      </c>
      <c r="J10" s="63">
        <f>STDEV(Patient3_Healthy!I10,Patient4_Healthy!I10,Patient7_Healthy!I10,Patient32_Healthy!I10,Patient20_Healthy!I10)</f>
        <v>7.0378720706282386E-2</v>
      </c>
      <c r="K10" s="43">
        <f>AVERAGE(Patient3_Healthy!J10,Patient4_Healthy!J10,Patient7_Healthy!J10,Patient32_Healthy!J10,Patient20_Healthy!J10)</f>
        <v>0.14996301364185877</v>
      </c>
      <c r="L10" s="63">
        <f>STDEV(Patient3_Healthy!J10,Patient4_Healthy!J10,Patient7_Healthy!J10,Patient32_Healthy!J10,Patient20_Healthy!J10)</f>
        <v>4.9355399936975609E-2</v>
      </c>
      <c r="P10" s="14" t="s">
        <v>20</v>
      </c>
      <c r="Q10" s="63">
        <f>AVERAGE(Patient3_Healthy!Q10,Patient4_Healthy!Q10,Patient7_Healthy!Q10,Patient32_Healthy!Q10,Patient20_Healthy!Q10)</f>
        <v>43.561233846684999</v>
      </c>
      <c r="R10" s="63">
        <f>STDEV(Patient3_Healthy!Q10,Patient4_Healthy!Q10,Patient7_Healthy!Q10,Patient32_Healthy!Q10,Patient20_Healthy!Q10)</f>
        <v>24.375061853966873</v>
      </c>
      <c r="S10" s="43">
        <f>AVERAGE(Patient3_Healthy!R10,Patient4_Healthy!R10,Patient7_Healthy!R10,Patient32_Healthy!R10,Patient20_Healthy!R10)</f>
        <v>61.990203564776358</v>
      </c>
      <c r="T10" s="63">
        <f>STDEV(Patient3_Healthy!R10,Patient4_Healthy!R10,Patient7_Healthy!R10,Patient32_Healthy!R10,Patient20_Healthy!R10)</f>
        <v>22.450191679308375</v>
      </c>
    </row>
    <row r="11" spans="1:20" x14ac:dyDescent="0.25">
      <c r="A11" s="38" t="s">
        <v>21</v>
      </c>
      <c r="B11" s="9">
        <f>AVERAGE(Patient3_Healthy!B11,Patient4_Healthy!B11,Patient7_Healthy!B11,Patient32_Healthy!B11,Patient20_Healthy!B11)</f>
        <v>32.916806114650811</v>
      </c>
      <c r="C11" s="9">
        <f>STDEV(Patient3_Healthy!B11,Patient4_Healthy!B11,Patient7_Healthy!B11,Patient32_Healthy!B11,Patient20_Healthy!B11)</f>
        <v>36.750403378047174</v>
      </c>
      <c r="D11" s="9">
        <f>AVERAGE(Patient3_Healthy!C11,Patient4_Healthy!C11,Patient7_Healthy!C11,Patient32_Healthy!C11,Patient20_Healthy!C11)</f>
        <v>17.457785026496143</v>
      </c>
      <c r="E11" s="9">
        <f>STDEV(Patient3_Healthy!C11,Patient4_Healthy!C11,Patient7_Healthy!C11,Patient32_Healthy!C11,Patient20_Healthy!C11)</f>
        <v>11.991345399752138</v>
      </c>
      <c r="H11" s="12" t="s">
        <v>22</v>
      </c>
      <c r="I11" s="63">
        <f>AVERAGE(Patient3_Healthy!I11,Patient4_Healthy!I11,Patient7_Healthy!I11,Patient32_Healthy!I11,Patient20_Healthy!I11)</f>
        <v>0.14309670562173898</v>
      </c>
      <c r="J11" s="63">
        <f>STDEV(Patient3_Healthy!I11,Patient4_Healthy!I11,Patient7_Healthy!I11,Patient32_Healthy!I11,Patient20_Healthy!I11)</f>
        <v>9.8905322606755913E-2</v>
      </c>
      <c r="K11" s="43">
        <f>AVERAGE(Patient3_Healthy!J11,Patient4_Healthy!J11,Patient7_Healthy!J11,Patient32_Healthy!J11,Patient20_Healthy!J11)</f>
        <v>0.12830238297361601</v>
      </c>
      <c r="L11" s="63">
        <f>STDEV(Patient3_Healthy!J11,Patient4_Healthy!J11,Patient7_Healthy!J11,Patient32_Healthy!J11,Patient20_Healthy!J11)</f>
        <v>6.6972018200320074E-2</v>
      </c>
    </row>
    <row r="12" spans="1:20" x14ac:dyDescent="0.25">
      <c r="H12" s="12" t="s">
        <v>23</v>
      </c>
      <c r="I12" s="63">
        <f>AVERAGE(Patient3_Healthy!I12,Patient4_Healthy!I12,Patient7_Healthy!I12,Patient32_Healthy!I12,Patient20_Healthy!I12)</f>
        <v>7.3949642635113472E-2</v>
      </c>
      <c r="J12" s="63">
        <f>STDEV(Patient3_Healthy!I12,Patient4_Healthy!I12,Patient7_Healthy!I12,Patient32_Healthy!I12,Patient20_Healthy!I12)</f>
        <v>2.6513804583445186E-2</v>
      </c>
      <c r="K12" s="43">
        <f>AVERAGE(Patient3_Healthy!J12,Patient4_Healthy!J12,Patient7_Healthy!J12,Patient32_Healthy!J12,Patient20_Healthy!J12)</f>
        <v>8.0773728770274389E-2</v>
      </c>
      <c r="L12" s="63">
        <f>STDEV(Patient3_Healthy!J12,Patient4_Healthy!J12,Patient7_Healthy!J12,Patient32_Healthy!J12,Patient20_Healthy!J12)</f>
        <v>2.6749585640192586E-2</v>
      </c>
    </row>
    <row r="13" spans="1:20" x14ac:dyDescent="0.25">
      <c r="H13" s="12" t="s">
        <v>24</v>
      </c>
      <c r="I13" s="63">
        <f>AVERAGE(Patient3_Healthy!I13,Patient4_Healthy!I13,Patient7_Healthy!I13,Patient32_Healthy!I13,Patient20_Healthy!I13)</f>
        <v>0.20462506303440703</v>
      </c>
      <c r="J13" s="63">
        <f>STDEV(Patient3_Healthy!I13,Patient4_Healthy!I13,Patient7_Healthy!I13,Patient32_Healthy!I13,Patient20_Healthy!I13)</f>
        <v>0.1263406940727978</v>
      </c>
      <c r="K13" s="43">
        <f>AVERAGE(Patient3_Healthy!J13,Patient4_Healthy!J13,Patient7_Healthy!J13,Patient32_Healthy!J13,Patient20_Healthy!J13)</f>
        <v>0.12454492273658006</v>
      </c>
      <c r="L13" s="63">
        <f>STDEV(Patient3_Healthy!J13,Patient4_Healthy!J13,Patient7_Healthy!J13,Patient32_Healthy!J13,Patient20_Healthy!J13)</f>
        <v>8.8478645414815829E-2</v>
      </c>
      <c r="Q13" s="15" t="s">
        <v>192</v>
      </c>
      <c r="R13" s="16" t="s">
        <v>193</v>
      </c>
    </row>
    <row r="14" spans="1:20" x14ac:dyDescent="0.25">
      <c r="H14" s="12" t="s">
        <v>26</v>
      </c>
      <c r="I14" s="63">
        <f>AVERAGE(Patient3_Healthy!I14,Patient4_Healthy!I14,Patient7_Healthy!I14,Patient32_Healthy!I14,Patient20_Healthy!I14)</f>
        <v>0.20456997328703502</v>
      </c>
      <c r="J14" s="63">
        <f>STDEV(Patient3_Healthy!I14,Patient4_Healthy!I14,Patient7_Healthy!I14,Patient32_Healthy!I14,Patient20_Healthy!I14)</f>
        <v>0.17453743155411627</v>
      </c>
      <c r="K14" s="43">
        <f>AVERAGE(Patient3_Healthy!J14,Patient4_Healthy!J14,Patient7_Healthy!J14,Patient32_Healthy!J14,Patient20_Healthy!J14)</f>
        <v>0.17621418105148301</v>
      </c>
      <c r="L14" s="63">
        <f>STDEV(Patient3_Healthy!J14,Patient4_Healthy!J14,Patient7_Healthy!J14,Patient32_Healthy!J14,Patient20_Healthy!J14)</f>
        <v>0.12554210485247558</v>
      </c>
      <c r="P14" s="14" t="s">
        <v>25</v>
      </c>
      <c r="Q14">
        <f>AVERAGE(Patient3_Healthy!Q13,Patient4_Healthy!Q13,Patient7_Healthy!Q13,Patient32_Healthy!Q13,Patient20_Healthy!Q13)</f>
        <v>1291.3673664827716</v>
      </c>
      <c r="R14" s="43">
        <f>STDEV(Patient3_Healthy!Q13,Patient4_Healthy!Q13,Patient7_Healthy!Q13,Patient32_Healthy!Q13,Patient20_Healthy!Q13)</f>
        <v>1314.532267474345</v>
      </c>
    </row>
    <row r="15" spans="1:20" x14ac:dyDescent="0.25">
      <c r="H15" s="12" t="s">
        <v>27</v>
      </c>
      <c r="I15" s="63">
        <f>AVERAGE(Patient3_Healthy!I15,Patient4_Healthy!I15,Patient7_Healthy!I15,Patient32_Healthy!I15,Patient20_Healthy!I15)</f>
        <v>0.23699193306898131</v>
      </c>
      <c r="J15" s="63">
        <f>STDEV(Patient3_Healthy!I15,Patient4_Healthy!I15,Patient7_Healthy!I15,Patient32_Healthy!I15,Patient20_Healthy!I15)</f>
        <v>0.19144944604202141</v>
      </c>
      <c r="K15" s="43">
        <f>AVERAGE(Patient3_Healthy!J15,Patient4_Healthy!J15,Patient7_Healthy!J15,Patient32_Healthy!J15,Patient20_Healthy!J15)</f>
        <v>0.18990895609709824</v>
      </c>
      <c r="L15" s="63">
        <f>STDEV(Patient3_Healthy!J15,Patient4_Healthy!J15,Patient7_Healthy!J15,Patient32_Healthy!J15,Patient20_Healthy!J15)</f>
        <v>0.13116801389243321</v>
      </c>
    </row>
    <row r="18" spans="1:20" x14ac:dyDescent="0.25">
      <c r="B18" s="64" t="s">
        <v>28</v>
      </c>
      <c r="H18" s="64" t="s">
        <v>29</v>
      </c>
      <c r="P18" s="64" t="s">
        <v>30</v>
      </c>
    </row>
    <row r="19" spans="1:20" x14ac:dyDescent="0.25">
      <c r="A19" s="10"/>
      <c r="B19" s="77" t="s">
        <v>9</v>
      </c>
      <c r="C19" s="77"/>
      <c r="D19" s="78" t="s">
        <v>5</v>
      </c>
      <c r="E19" s="77"/>
      <c r="F19" s="64"/>
      <c r="H19" s="12"/>
      <c r="I19" s="79" t="s">
        <v>10</v>
      </c>
      <c r="J19" s="79"/>
      <c r="K19" s="80" t="s">
        <v>11</v>
      </c>
      <c r="L19" s="79"/>
      <c r="Q19" s="81" t="s">
        <v>10</v>
      </c>
      <c r="R19" s="81"/>
      <c r="S19" s="82" t="s">
        <v>11</v>
      </c>
      <c r="T19" s="81"/>
    </row>
    <row r="20" spans="1:20" x14ac:dyDescent="0.25">
      <c r="A20" s="38"/>
      <c r="B20" s="38" t="s">
        <v>192</v>
      </c>
      <c r="C20" s="38" t="s">
        <v>193</v>
      </c>
      <c r="D20" s="38" t="s">
        <v>192</v>
      </c>
      <c r="E20" s="38" t="s">
        <v>193</v>
      </c>
      <c r="F20" s="64"/>
      <c r="H20" s="12"/>
      <c r="I20" s="12" t="s">
        <v>192</v>
      </c>
      <c r="J20" s="12" t="s">
        <v>193</v>
      </c>
      <c r="K20" s="11" t="s">
        <v>192</v>
      </c>
      <c r="L20" s="12" t="s">
        <v>193</v>
      </c>
      <c r="P20" s="14"/>
      <c r="Q20" s="14" t="s">
        <v>192</v>
      </c>
      <c r="R20" s="14" t="s">
        <v>193</v>
      </c>
      <c r="S20" s="13" t="s">
        <v>192</v>
      </c>
      <c r="T20" s="14" t="s">
        <v>193</v>
      </c>
    </row>
    <row r="21" spans="1:20" x14ac:dyDescent="0.25">
      <c r="A21" s="38" t="s">
        <v>12</v>
      </c>
      <c r="B21" s="9">
        <f>AVERAGE(Patient3_Healthy!B21,Patient4_Healthy!B21,Patient7_Healthy!B21,Patient32_Healthy!B21,Patient20_Healthy!B21)</f>
        <v>7.0471967086113398</v>
      </c>
      <c r="C21" s="9">
        <f>STDEV(Patient3_Healthy!B21,Patient4_Healthy!B21,Patient7_Healthy!B21,Patient32_Healthy!B21,Patient20_Healthy!B21)</f>
        <v>2.760039864845699</v>
      </c>
      <c r="D21" s="9">
        <f>AVERAGE(Patient3_Healthy!C21,Patient4_Healthy!C21,Patient7_Healthy!C21,Patient32_Healthy!C21,Patient20_Healthy!C21)</f>
        <v>7.5715600759992556</v>
      </c>
      <c r="E21" s="9">
        <f>STDEV(Patient3_Healthy!C21,Patient4_Healthy!C21,Patient7_Healthy!C21,Patient32_Healthy!C21,Patient20_Healthy!C21)</f>
        <v>6.3615417570328088</v>
      </c>
      <c r="H21" s="12" t="s">
        <v>13</v>
      </c>
      <c r="I21" s="63">
        <f>AVERAGE(Patient3_Healthy!I21,Patient4_Healthy!I21,Patient7_Healthy!I21,Patient32_Healthy!I21,Patient20_Healthy!I21)</f>
        <v>0.53596754538240299</v>
      </c>
      <c r="J21" s="63">
        <f>STDEV(Patient3_Healthy!I21,Patient4_Healthy!I21,Patient7_Healthy!I21,Patient32_Healthy!I21,Patient20_Healthy!I21)</f>
        <v>0.31736585557614777</v>
      </c>
      <c r="K21" s="43">
        <f>AVERAGE(Patient3_Healthy!J21,Patient4_Healthy!J21,Patient7_Healthy!J21,Patient32_Healthy!J21,Patient20_Healthy!J21)</f>
        <v>0.55342686626569948</v>
      </c>
      <c r="L21" s="63">
        <f>STDEV(Patient3_Healthy!J21,Patient4_Healthy!J21,Patient7_Healthy!J21,Patient32_Healthy!J21,Patient20_Healthy!J21)</f>
        <v>0.3370279703924321</v>
      </c>
      <c r="P21" s="14" t="s">
        <v>14</v>
      </c>
      <c r="Q21" s="63">
        <f>AVERAGE(Patient3_Healthy!Q21,Patient4_Healthy!Q21,Patient7_Healthy!Q21,Patient32_Healthy!Q21,Patient20_Healthy!Q21)</f>
        <v>-0.18601064807204976</v>
      </c>
      <c r="R21" s="63">
        <f>STDEV(Patient3_Healthy!Q21,Patient4_Healthy!Q21,Patient7_Healthy!Q21,Patient32_Healthy!Q21,Patient20_Healthy!Q21)</f>
        <v>0.44083914153918446</v>
      </c>
      <c r="S21" s="43">
        <f>AVERAGE(Patient3_Healthy!R21,Patient4_Healthy!R21,Patient7_Healthy!R21,Patient32_Healthy!R21,Patient20_Healthy!R21)</f>
        <v>-4.778311563857493E-2</v>
      </c>
      <c r="T21" s="63">
        <f>STDEV(Patient3_Healthy!R21,Patient4_Healthy!R21,Patient7_Healthy!R21,Patient32_Healthy!R21,Patient20_Healthy!R21)</f>
        <v>0.46743741737297445</v>
      </c>
    </row>
    <row r="22" spans="1:20" x14ac:dyDescent="0.25">
      <c r="A22" s="38" t="s">
        <v>15</v>
      </c>
      <c r="B22" s="9">
        <f>AVERAGE(Patient3_Healthy!B22,Patient4_Healthy!B22,Patient7_Healthy!B22,Patient32_Healthy!B22,Patient20_Healthy!B22)</f>
        <v>21.03292248567271</v>
      </c>
      <c r="C22" s="9">
        <f>STDEV(Patient3_Healthy!B22,Patient4_Healthy!B22,Patient7_Healthy!B22,Patient32_Healthy!B22,Patient20_Healthy!B22)</f>
        <v>7.9841832066084795</v>
      </c>
      <c r="D22" s="9">
        <f>AVERAGE(Patient3_Healthy!C22,Patient4_Healthy!C22,Patient7_Healthy!C22,Patient32_Healthy!C22,Patient20_Healthy!C22)</f>
        <v>25.962079657045699</v>
      </c>
      <c r="E22" s="9">
        <f>STDEV(Patient3_Healthy!C22,Patient4_Healthy!C22,Patient7_Healthy!C22,Patient32_Healthy!C22,Patient20_Healthy!C22)</f>
        <v>17.769844227824542</v>
      </c>
      <c r="H22" s="12" t="s">
        <v>16</v>
      </c>
      <c r="I22" s="63">
        <f>AVERAGE(Patient3_Healthy!I22,Patient4_Healthy!I22,Patient7_Healthy!I22,Patient32_Healthy!I22,Patient20_Healthy!I22)</f>
        <v>0.60173189601956056</v>
      </c>
      <c r="J22" s="63">
        <f>STDEV(Patient3_Healthy!I22,Patient4_Healthy!I22,Patient7_Healthy!I22,Patient32_Healthy!I22,Patient20_Healthy!I22)</f>
        <v>0.28106616449572946</v>
      </c>
      <c r="K22" s="43">
        <f>AVERAGE(Patient3_Healthy!J22,Patient4_Healthy!J22,Patient7_Healthy!J22,Patient32_Healthy!J22,Patient20_Healthy!J22)</f>
        <v>0.54801419060832346</v>
      </c>
      <c r="L22" s="63">
        <f>STDEV(Patient3_Healthy!J22,Patient4_Healthy!J22,Patient7_Healthy!J22,Patient32_Healthy!J22,Patient20_Healthy!J22)</f>
        <v>0.29575546831716149</v>
      </c>
      <c r="P22" s="14" t="s">
        <v>17</v>
      </c>
      <c r="Q22" s="63">
        <f>AVERAGE(Patient3_Healthy!Q22,Patient4_Healthy!Q22,Patient7_Healthy!Q22,Patient32_Healthy!Q22,Patient20_Healthy!Q22)</f>
        <v>5.0862449117527762</v>
      </c>
      <c r="R22" s="63">
        <f>STDEV(Patient3_Healthy!Q22,Patient4_Healthy!Q22,Patient7_Healthy!Q22,Patient32_Healthy!Q22,Patient20_Healthy!Q22)</f>
        <v>3.6042606373233812</v>
      </c>
      <c r="S22" s="43">
        <f>AVERAGE(Patient3_Healthy!R22,Patient4_Healthy!R22,Patient7_Healthy!R22,Patient32_Healthy!R22,Patient20_Healthy!R22)</f>
        <v>7.3255890507096053</v>
      </c>
      <c r="T22" s="63">
        <f>STDEV(Patient3_Healthy!R22,Patient4_Healthy!R22,Patient7_Healthy!R22,Patient32_Healthy!R22,Patient20_Healthy!R22)</f>
        <v>3.681215923133927</v>
      </c>
    </row>
    <row r="23" spans="1:20" x14ac:dyDescent="0.25">
      <c r="A23" s="38" t="s">
        <v>18</v>
      </c>
      <c r="B23" s="9">
        <f>AVERAGE(Patient3_Healthy!B23,Patient4_Healthy!B23,Patient7_Healthy!B23,Patient32_Healthy!B23,Patient20_Healthy!B23)</f>
        <v>11.874671586572344</v>
      </c>
      <c r="C23" s="9">
        <f>STDEV(Patient3_Healthy!B23,Patient4_Healthy!B23,Patient7_Healthy!B23,Patient32_Healthy!B23,Patient20_Healthy!B23)</f>
        <v>9.6448820305734895</v>
      </c>
      <c r="D23" s="9">
        <f>AVERAGE(Patient3_Healthy!C23,Patient4_Healthy!C23,Patient7_Healthy!C23,Patient32_Healthy!C23,Patient20_Healthy!C23)</f>
        <v>19.265786413134979</v>
      </c>
      <c r="E23" s="9">
        <f>STDEV(Patient3_Healthy!C23,Patient4_Healthy!C23,Patient7_Healthy!C23,Patient32_Healthy!C23,Patient20_Healthy!C23)</f>
        <v>14.464946164317762</v>
      </c>
      <c r="H23" s="12" t="s">
        <v>19</v>
      </c>
      <c r="I23" s="63">
        <f>AVERAGE(Patient3_Healthy!I23,Patient4_Healthy!I23,Patient7_Healthy!I23,Patient32_Healthy!I23,Patient20_Healthy!I23)</f>
        <v>0.74560105839411095</v>
      </c>
      <c r="J23" s="63">
        <f>STDEV(Patient3_Healthy!I23,Patient4_Healthy!I23,Patient7_Healthy!I23,Patient32_Healthy!I23,Patient20_Healthy!I23)</f>
        <v>0.17648980337320924</v>
      </c>
      <c r="K23" s="43">
        <f>AVERAGE(Patient3_Healthy!J23,Patient4_Healthy!J23,Patient7_Healthy!J23,Patient32_Healthy!J23,Patient20_Healthy!J23)</f>
        <v>0.7238314747892064</v>
      </c>
      <c r="L23" s="63">
        <f>STDEV(Patient3_Healthy!J23,Patient4_Healthy!J23,Patient7_Healthy!J23,Patient32_Healthy!J23,Patient20_Healthy!J23)</f>
        <v>0.14685961412782064</v>
      </c>
      <c r="P23" s="14" t="s">
        <v>20</v>
      </c>
      <c r="Q23" s="63">
        <f>AVERAGE(Patient3_Healthy!Q23,Patient4_Healthy!Q23,Patient7_Healthy!Q23,Patient32_Healthy!Q23,Patient20_Healthy!Q23)</f>
        <v>40.042385336404102</v>
      </c>
      <c r="R23" s="63">
        <f>STDEV(Patient3_Healthy!Q23,Patient4_Healthy!Q23,Patient7_Healthy!Q23,Patient32_Healthy!Q23,Patient20_Healthy!Q23)</f>
        <v>38.233712359365143</v>
      </c>
      <c r="S23" s="43">
        <f>AVERAGE(Patient3_Healthy!R23,Patient4_Healthy!R23,Patient7_Healthy!R23,Patient32_Healthy!R23,Patient20_Healthy!R23)</f>
        <v>56.834661809374573</v>
      </c>
      <c r="T23" s="63">
        <f>STDEV(Patient3_Healthy!R23,Patient4_Healthy!R23,Patient7_Healthy!R23,Patient32_Healthy!R23,Patient20_Healthy!R23)</f>
        <v>49.739612807383196</v>
      </c>
    </row>
    <row r="24" spans="1:20" x14ac:dyDescent="0.25">
      <c r="A24" s="38" t="s">
        <v>21</v>
      </c>
      <c r="B24" s="9">
        <f>AVERAGE(Patient3_Healthy!B24,Patient4_Healthy!B24,Patient7_Healthy!B24,Patient32_Healthy!B24,Patient20_Healthy!B24)</f>
        <v>39.690636255247568</v>
      </c>
      <c r="C24" s="9">
        <f>STDEV(Patient3_Healthy!B24,Patient4_Healthy!B24,Patient7_Healthy!B24,Patient32_Healthy!B24,Patient20_Healthy!B24)</f>
        <v>43.860906101240097</v>
      </c>
      <c r="D24" s="9">
        <f>AVERAGE(Patient3_Healthy!C24,Patient4_Healthy!C24,Patient7_Healthy!C24,Patient32_Healthy!C24,Patient20_Healthy!C24)</f>
        <v>19.420341379317613</v>
      </c>
      <c r="E24" s="9">
        <f>STDEV(Patient3_Healthy!C24,Patient4_Healthy!C24,Patient7_Healthy!C24,Patient32_Healthy!C24,Patient20_Healthy!C24)</f>
        <v>22.874579507872852</v>
      </c>
      <c r="H24" s="12" t="s">
        <v>22</v>
      </c>
      <c r="I24" s="63">
        <f>AVERAGE(Patient3_Healthy!I24,Patient4_Healthy!I24,Patient7_Healthy!I24,Patient32_Healthy!I24,Patient20_Healthy!I24)</f>
        <v>0.69246821870332909</v>
      </c>
      <c r="J24" s="63">
        <f>STDEV(Patient3_Healthy!I24,Patient4_Healthy!I24,Patient7_Healthy!I24,Patient32_Healthy!I24,Patient20_Healthy!I24)</f>
        <v>0.24871605854874526</v>
      </c>
      <c r="K24" s="43">
        <f>AVERAGE(Patient3_Healthy!J24,Patient4_Healthy!J24,Patient7_Healthy!J24,Patient32_Healthy!J24,Patient20_Healthy!J24)</f>
        <v>0.62926319999064384</v>
      </c>
      <c r="L24" s="63">
        <f>STDEV(Patient3_Healthy!J24,Patient4_Healthy!J24,Patient7_Healthy!J24,Patient32_Healthy!J24,Patient20_Healthy!J24)</f>
        <v>0.26955919390692767</v>
      </c>
    </row>
    <row r="25" spans="1:20" x14ac:dyDescent="0.25">
      <c r="H25" s="12" t="s">
        <v>23</v>
      </c>
      <c r="I25" s="63">
        <f>AVERAGE(Patient3_Healthy!I25,Patient4_Healthy!I25,Patient7_Healthy!I25,Patient32_Healthy!I25,Patient20_Healthy!I25)</f>
        <v>0.57756111080914541</v>
      </c>
      <c r="J25" s="63">
        <f>STDEV(Patient3_Healthy!I25,Patient4_Healthy!I25,Patient7_Healthy!I25,Patient32_Healthy!I25,Patient20_Healthy!I25)</f>
        <v>0.31996224042856647</v>
      </c>
      <c r="K25" s="43">
        <f>AVERAGE(Patient3_Healthy!J25,Patient4_Healthy!J25,Patient7_Healthy!J25,Patient32_Healthy!J25,Patient20_Healthy!J25)</f>
        <v>0.58761279200272876</v>
      </c>
      <c r="L25" s="63">
        <f>STDEV(Patient3_Healthy!J25,Patient4_Healthy!J25,Patient7_Healthy!J25,Patient32_Healthy!J25,Patient20_Healthy!J25)</f>
        <v>0.29744741685839038</v>
      </c>
    </row>
    <row r="26" spans="1:20" x14ac:dyDescent="0.25">
      <c r="H26" s="12" t="s">
        <v>24</v>
      </c>
      <c r="I26" s="63">
        <f>AVERAGE(Patient3_Healthy!I26,Patient4_Healthy!I26,Patient7_Healthy!I26,Patient32_Healthy!I26,Patient20_Healthy!I26)</f>
        <v>0.77552755325082345</v>
      </c>
      <c r="J26" s="63">
        <f>STDEV(Patient3_Healthy!I26,Patient4_Healthy!I26,Patient7_Healthy!I26,Patient32_Healthy!I26,Patient20_Healthy!I26)</f>
        <v>0.23049098526489659</v>
      </c>
      <c r="K26" s="43">
        <f>AVERAGE(Patient3_Healthy!J26,Patient4_Healthy!J26,Patient7_Healthy!J26,Patient32_Healthy!J26,Patient20_Healthy!J26)</f>
        <v>0.71554040627725191</v>
      </c>
      <c r="L26" s="63">
        <f>STDEV(Patient3_Healthy!J26,Patient4_Healthy!J26,Patient7_Healthy!J26,Patient32_Healthy!J26,Patient20_Healthy!J26)</f>
        <v>0.22508877960667803</v>
      </c>
      <c r="Q26" s="15" t="s">
        <v>192</v>
      </c>
      <c r="R26" s="16" t="s">
        <v>193</v>
      </c>
    </row>
    <row r="27" spans="1:20" x14ac:dyDescent="0.25">
      <c r="H27" s="12" t="s">
        <v>26</v>
      </c>
      <c r="I27" s="63">
        <f>AVERAGE(Patient3_Healthy!I27,Patient4_Healthy!I27,Patient7_Healthy!I27,Patient32_Healthy!I27,Patient20_Healthy!I27)</f>
        <v>0.72227551063848039</v>
      </c>
      <c r="J27" s="63">
        <f>STDEV(Patient3_Healthy!I27,Patient4_Healthy!I27,Patient7_Healthy!I27,Patient32_Healthy!I27,Patient20_Healthy!I27)</f>
        <v>0.20660736126332141</v>
      </c>
      <c r="K27" s="43">
        <f>AVERAGE(Patient3_Healthy!J27,Patient4_Healthy!J27,Patient7_Healthy!J27,Patient32_Healthy!J27,Patient20_Healthy!J27)</f>
        <v>0.69140848499267127</v>
      </c>
      <c r="L27" s="63">
        <f>STDEV(Patient3_Healthy!J27,Patient4_Healthy!J27,Patient7_Healthy!J27,Patient32_Healthy!J27,Patient20_Healthy!J27)</f>
        <v>0.22476515231500385</v>
      </c>
      <c r="P27" s="14" t="s">
        <v>25</v>
      </c>
      <c r="Q27" s="63">
        <f>AVERAGE(Patient3_Healthy!Q26,Patient4_Healthy!Q26,Patient7_Healthy!Q26,Patient32_Healthy!Q26,Patient20_Healthy!Q26)</f>
        <v>1568.3770835304874</v>
      </c>
      <c r="R27" s="43">
        <f>STDEV(Patient3_Healthy!Q26,Patient4_Healthy!Q26,Patient7_Healthy!Q26,Patient32_Healthy!Q26,Patient20_Healthy!Q26)</f>
        <v>2488.0804123275511</v>
      </c>
    </row>
    <row r="28" spans="1:20" x14ac:dyDescent="0.25">
      <c r="H28" s="12" t="s">
        <v>27</v>
      </c>
      <c r="I28" s="63">
        <f>AVERAGE(Patient3_Healthy!I28,Patient4_Healthy!I28,Patient7_Healthy!I28,Patient32_Healthy!I28,Patient20_Healthy!I28)</f>
        <v>0.67689578212300516</v>
      </c>
      <c r="J28" s="63">
        <f>STDEV(Patient3_Healthy!I28,Patient4_Healthy!I28,Patient7_Healthy!I28,Patient32_Healthy!I28,Patient20_Healthy!I28)</f>
        <v>0.32263019211618316</v>
      </c>
      <c r="K28" s="43">
        <f>AVERAGE(Patient3_Healthy!J28,Patient4_Healthy!J28,Patient7_Healthy!J28,Patient32_Healthy!J28,Patient20_Healthy!J28)</f>
        <v>0.6020758176623473</v>
      </c>
      <c r="L28" s="63">
        <f>STDEV(Patient3_Healthy!J28,Patient4_Healthy!J28,Patient7_Healthy!J28,Patient32_Healthy!J28,Patient20_Healthy!J28)</f>
        <v>0.32020062354378304</v>
      </c>
    </row>
    <row r="31" spans="1:20" x14ac:dyDescent="0.25">
      <c r="B31" s="64" t="s">
        <v>31</v>
      </c>
      <c r="H31" s="64" t="s">
        <v>32</v>
      </c>
      <c r="P31" s="64" t="s">
        <v>33</v>
      </c>
    </row>
    <row r="32" spans="1:20" x14ac:dyDescent="0.25">
      <c r="A32" s="10"/>
      <c r="B32" s="77" t="s">
        <v>9</v>
      </c>
      <c r="C32" s="77"/>
      <c r="D32" s="78" t="s">
        <v>5</v>
      </c>
      <c r="E32" s="77"/>
      <c r="F32" s="64"/>
      <c r="H32" s="12"/>
      <c r="I32" s="79" t="s">
        <v>10</v>
      </c>
      <c r="J32" s="79"/>
      <c r="K32" s="80" t="s">
        <v>11</v>
      </c>
      <c r="L32" s="79"/>
      <c r="Q32" s="81" t="s">
        <v>10</v>
      </c>
      <c r="R32" s="81"/>
      <c r="S32" s="82" t="s">
        <v>11</v>
      </c>
      <c r="T32" s="81"/>
    </row>
    <row r="33" spans="1:20" x14ac:dyDescent="0.25">
      <c r="A33" s="38"/>
      <c r="B33" s="38" t="s">
        <v>192</v>
      </c>
      <c r="C33" s="38" t="s">
        <v>193</v>
      </c>
      <c r="D33" s="38" t="s">
        <v>192</v>
      </c>
      <c r="E33" s="38" t="s">
        <v>193</v>
      </c>
      <c r="F33" s="64"/>
      <c r="H33" s="12"/>
      <c r="I33" s="12" t="s">
        <v>192</v>
      </c>
      <c r="J33" s="12" t="s">
        <v>193</v>
      </c>
      <c r="K33" s="11" t="s">
        <v>192</v>
      </c>
      <c r="L33" s="12" t="s">
        <v>193</v>
      </c>
      <c r="P33" s="14"/>
      <c r="Q33" s="14" t="s">
        <v>192</v>
      </c>
      <c r="R33" s="14" t="s">
        <v>193</v>
      </c>
      <c r="S33" s="13" t="s">
        <v>192</v>
      </c>
      <c r="T33" s="14" t="s">
        <v>193</v>
      </c>
    </row>
    <row r="34" spans="1:20" x14ac:dyDescent="0.25">
      <c r="A34" s="38" t="s">
        <v>12</v>
      </c>
      <c r="B34" s="9">
        <f>AVERAGE(Patient3_Healthy!B34,Patient4_Healthy!B34,Patient7_Healthy!B34,Patient32_Healthy!B34,Patient20_Healthy!B34)</f>
        <v>9.3623704407717554</v>
      </c>
      <c r="C34" s="9">
        <f>STDEV(Patient3_Healthy!B34,Patient4_Healthy!B34,Patient7_Healthy!B34,Patient32_Healthy!B34,Patient20_Healthy!B34)</f>
        <v>2.979457304681389</v>
      </c>
      <c r="D34" s="9">
        <f>AVERAGE(Patient3_Healthy!C34,Patient4_Healthy!C34,Patient7_Healthy!C34,Patient32_Healthy!C34,Patient20_Healthy!C34)</f>
        <v>10.25954028848281</v>
      </c>
      <c r="E34" s="9">
        <f>STDEV(Patient3_Healthy!C34,Patient4_Healthy!C34,Patient7_Healthy!C34,Patient32_Healthy!C34,Patient20_Healthy!C34)</f>
        <v>7.995389528806232</v>
      </c>
      <c r="H34" s="12" t="s">
        <v>13</v>
      </c>
      <c r="I34" s="63">
        <f>AVERAGE(Patient3_Healthy!I34,Patient4_Healthy!I34,Patient7_Healthy!I34,Patient32_Healthy!I34,Patient20_Healthy!I34)</f>
        <v>0.4703680482595301</v>
      </c>
      <c r="J34" s="63">
        <f>STDEV(Patient3_Healthy!I34,Patient4_Healthy!I34,Patient7_Healthy!I34,Patient32_Healthy!I34,Patient20_Healthy!I34)</f>
        <v>0.21236759147486492</v>
      </c>
      <c r="K34" s="43">
        <f>AVERAGE(Patient3_Healthy!J34,Patient4_Healthy!J34,Patient7_Healthy!J34,Patient32_Healthy!J34,Patient20_Healthy!J34)</f>
        <v>0.53688531846988152</v>
      </c>
      <c r="L34" s="63">
        <f>STDEV(Patient3_Healthy!J34,Patient4_Healthy!J34,Patient7_Healthy!J34,Patient32_Healthy!J34,Patient20_Healthy!J34)</f>
        <v>0.28222646822391162</v>
      </c>
      <c r="P34" s="14" t="s">
        <v>14</v>
      </c>
      <c r="Q34" s="63">
        <f>AVERAGE(Patient3_Healthy!Q34,Patient4_Healthy!Q34,Patient7_Healthy!Q34,Patient32_Healthy!Q34,Patient20_Healthy!Q34)</f>
        <v>-4.499782644141801</v>
      </c>
      <c r="R34" s="63">
        <f>STDEV(Patient3_Healthy!Q34,Patient4_Healthy!Q34,Patient7_Healthy!Q34,Patient32_Healthy!Q34,Patient20_Healthy!Q34)</f>
        <v>6.5619526291940886</v>
      </c>
      <c r="S34" s="43">
        <f>AVERAGE(Patient3_Healthy!R34,Patient4_Healthy!R34,Patient7_Healthy!R34,Patient32_Healthy!R34,Patient20_Healthy!R34)</f>
        <v>6.6337737306589419</v>
      </c>
      <c r="T34" s="63">
        <f>STDEV(Patient3_Healthy!R34,Patient4_Healthy!R34,Patient7_Healthy!R34,Patient32_Healthy!R34,Patient20_Healthy!R34)</f>
        <v>7.9831956772341561</v>
      </c>
    </row>
    <row r="35" spans="1:20" x14ac:dyDescent="0.25">
      <c r="A35" s="38" t="s">
        <v>15</v>
      </c>
      <c r="B35" s="9">
        <f>AVERAGE(Patient3_Healthy!B35,Patient4_Healthy!B35,Patient7_Healthy!B35,Patient32_Healthy!B35,Patient20_Healthy!B35)</f>
        <v>25.085592554470246</v>
      </c>
      <c r="C35" s="9">
        <f>STDEV(Patient3_Healthy!B35,Patient4_Healthy!B35,Patient7_Healthy!B35,Patient32_Healthy!B35,Patient20_Healthy!B35)</f>
        <v>7.9668673157767236</v>
      </c>
      <c r="D35" s="9">
        <f>AVERAGE(Patient3_Healthy!C35,Patient4_Healthy!C35,Patient7_Healthy!C35,Patient32_Healthy!C35,Patient20_Healthy!C35)</f>
        <v>89.521622381410367</v>
      </c>
      <c r="E35" s="9">
        <f>STDEV(Patient3_Healthy!C35,Patient4_Healthy!C35,Patient7_Healthy!C35,Patient32_Healthy!C35,Patient20_Healthy!C35)</f>
        <v>114.95535259909796</v>
      </c>
      <c r="H35" s="12" t="s">
        <v>16</v>
      </c>
      <c r="I35" s="63">
        <f>AVERAGE(Patient3_Healthy!I35,Patient4_Healthy!I35,Patient7_Healthy!I35,Patient32_Healthy!I35,Patient20_Healthy!I35)</f>
        <v>0.47048108162558933</v>
      </c>
      <c r="J35" s="63">
        <f>STDEV(Patient3_Healthy!I35,Patient4_Healthy!I35,Patient7_Healthy!I35,Patient32_Healthy!I35,Patient20_Healthy!I35)</f>
        <v>0.21105133952751789</v>
      </c>
      <c r="K35" s="43">
        <f>AVERAGE(Patient3_Healthy!J35,Patient4_Healthy!J35,Patient7_Healthy!J35,Patient32_Healthy!J35,Patient20_Healthy!J35)</f>
        <v>0.42746488896978618</v>
      </c>
      <c r="L35" s="63">
        <f>STDEV(Patient3_Healthy!J35,Patient4_Healthy!J35,Patient7_Healthy!J35,Patient32_Healthy!J35,Patient20_Healthy!J35)</f>
        <v>0.23491353688785432</v>
      </c>
      <c r="P35" s="14" t="s">
        <v>17</v>
      </c>
      <c r="Q35" s="63">
        <f>AVERAGE(Patient3_Healthy!Q35,Patient4_Healthy!Q35,Patient7_Healthy!Q35,Patient32_Healthy!Q35,Patient20_Healthy!Q35)</f>
        <v>30.295407061568689</v>
      </c>
      <c r="R35" s="63">
        <f>STDEV(Patient3_Healthy!Q35,Patient4_Healthy!Q35,Patient7_Healthy!Q35,Patient32_Healthy!Q35,Patient20_Healthy!Q35)</f>
        <v>18.381111360245548</v>
      </c>
      <c r="S35" s="43">
        <f>AVERAGE(Patient3_Healthy!R35,Patient4_Healthy!R35,Patient7_Healthy!R35,Patient32_Healthy!R35,Patient20_Healthy!R35)</f>
        <v>29.81510261633905</v>
      </c>
      <c r="T35" s="63">
        <f>STDEV(Patient3_Healthy!R35,Patient4_Healthy!R35,Patient7_Healthy!R35,Patient32_Healthy!R35,Patient20_Healthy!R35)</f>
        <v>17.169885253817071</v>
      </c>
    </row>
    <row r="36" spans="1:20" x14ac:dyDescent="0.25">
      <c r="A36" s="38" t="s">
        <v>18</v>
      </c>
      <c r="B36" s="9">
        <f>AVERAGE(Patient3_Healthy!B36,Patient4_Healthy!B36,Patient7_Healthy!B36,Patient32_Healthy!B36,Patient20_Healthy!B36)</f>
        <v>61.375352847077203</v>
      </c>
      <c r="C36" s="9">
        <f>STDEV(Patient3_Healthy!B36,Patient4_Healthy!B36,Patient7_Healthy!B36,Patient32_Healthy!B36,Patient20_Healthy!B36)</f>
        <v>25.161614459296832</v>
      </c>
      <c r="D36" s="9">
        <f>AVERAGE(Patient3_Healthy!C36,Patient4_Healthy!C36,Patient7_Healthy!C36,Patient32_Healthy!C36,Patient20_Healthy!C36)</f>
        <v>51.543902559795335</v>
      </c>
      <c r="E36" s="9">
        <f>STDEV(Patient3_Healthy!C36,Patient4_Healthy!C36,Patient7_Healthy!C36,Patient32_Healthy!C36,Patient20_Healthy!C36)</f>
        <v>39.110922336379531</v>
      </c>
      <c r="H36" s="12" t="s">
        <v>19</v>
      </c>
      <c r="I36" s="63">
        <f>AVERAGE(Patient3_Healthy!I36,Patient4_Healthy!I36,Patient7_Healthy!I36,Patient32_Healthy!I36,Patient20_Healthy!I36)</f>
        <v>0.69178584268936605</v>
      </c>
      <c r="J36" s="63">
        <f>STDEV(Patient3_Healthy!I36,Patient4_Healthy!I36,Patient7_Healthy!I36,Patient32_Healthy!I36,Patient20_Healthy!I36)</f>
        <v>0.21016660365555892</v>
      </c>
      <c r="K36" s="43">
        <f>AVERAGE(Patient3_Healthy!J36,Patient4_Healthy!J36,Patient7_Healthy!J36,Patient32_Healthy!J36,Patient20_Healthy!J36)</f>
        <v>0.56612646141301415</v>
      </c>
      <c r="L36" s="63">
        <f>STDEV(Patient3_Healthy!J36,Patient4_Healthy!J36,Patient7_Healthy!J36,Patient32_Healthy!J36,Patient20_Healthy!J36)</f>
        <v>0.3003234443928447</v>
      </c>
      <c r="P36" s="14" t="s">
        <v>20</v>
      </c>
      <c r="Q36" s="63">
        <f>AVERAGE(Patient3_Healthy!Q36,Patient4_Healthy!Q36,Patient7_Healthy!Q36,Patient32_Healthy!Q36,Patient20_Healthy!Q36)</f>
        <v>128.18454045524635</v>
      </c>
      <c r="R36" s="63">
        <f>STDEV(Patient3_Healthy!Q36,Patient4_Healthy!Q36,Patient7_Healthy!Q36,Patient32_Healthy!Q36,Patient20_Healthy!Q36)</f>
        <v>87.206541752380204</v>
      </c>
      <c r="S36" s="43">
        <f>AVERAGE(Patient3_Healthy!R36,Patient4_Healthy!R36,Patient7_Healthy!R36,Patient32_Healthy!R36,Patient20_Healthy!R36)</f>
        <v>126.44742899885098</v>
      </c>
      <c r="T36" s="63">
        <f>STDEV(Patient3_Healthy!R36,Patient4_Healthy!R36,Patient7_Healthy!R36,Patient32_Healthy!R36,Patient20_Healthy!R36)</f>
        <v>88.920580772746519</v>
      </c>
    </row>
    <row r="37" spans="1:20" x14ac:dyDescent="0.25">
      <c r="A37" s="38" t="s">
        <v>21</v>
      </c>
      <c r="B37" s="9">
        <f>AVERAGE(Patient3_Healthy!B37,Patient4_Healthy!B37,Patient7_Healthy!B37,Patient32_Healthy!B37,Patient20_Healthy!B37)</f>
        <v>118.70558236964602</v>
      </c>
      <c r="C37" s="9">
        <f>STDEV(Patient3_Healthy!B37,Patient4_Healthy!B37,Patient7_Healthy!B37,Patient32_Healthy!B37,Patient20_Healthy!B37)</f>
        <v>158.44323323650329</v>
      </c>
      <c r="D37" s="9">
        <f>AVERAGE(Patient3_Healthy!C37,Patient4_Healthy!C37,Patient7_Healthy!C37,Patient32_Healthy!C37,Patient20_Healthy!C37)</f>
        <v>39.950512772163975</v>
      </c>
      <c r="E37" s="9">
        <f>STDEV(Patient3_Healthy!C37,Patient4_Healthy!C37,Patient7_Healthy!C37,Patient32_Healthy!C37,Patient20_Healthy!C37)</f>
        <v>23.183827501713321</v>
      </c>
      <c r="H37" s="12" t="s">
        <v>22</v>
      </c>
      <c r="I37" s="63">
        <f>AVERAGE(Patient3_Healthy!I37,Patient4_Healthy!I37,Patient7_Healthy!I37,Patient32_Healthy!I37,Patient20_Healthy!I37)</f>
        <v>0.54206475075635707</v>
      </c>
      <c r="J37" s="63">
        <f>STDEV(Patient3_Healthy!I37,Patient4_Healthy!I37,Patient7_Healthy!I37,Patient32_Healthy!I37,Patient20_Healthy!I37)</f>
        <v>0.16825966458234334</v>
      </c>
      <c r="K37" s="43">
        <f>AVERAGE(Patient3_Healthy!J37,Patient4_Healthy!J37,Patient7_Healthy!J37,Patient32_Healthy!J37,Patient20_Healthy!J37)</f>
        <v>0.59150724033453073</v>
      </c>
      <c r="L37" s="63">
        <f>STDEV(Patient3_Healthy!J37,Patient4_Healthy!J37,Patient7_Healthy!J37,Patient32_Healthy!J37,Patient20_Healthy!J37)</f>
        <v>0.17673717686646653</v>
      </c>
    </row>
    <row r="38" spans="1:20" x14ac:dyDescent="0.25">
      <c r="H38" s="12" t="s">
        <v>23</v>
      </c>
      <c r="I38" s="63">
        <f>AVERAGE(Patient3_Healthy!I38,Patient4_Healthy!I38,Patient7_Healthy!I38,Patient32_Healthy!I38,Patient20_Healthy!I38)</f>
        <v>0.48315591425540455</v>
      </c>
      <c r="J38" s="63">
        <f>STDEV(Patient3_Healthy!I38,Patient4_Healthy!I38,Patient7_Healthy!I38,Patient32_Healthy!I38,Patient20_Healthy!I38)</f>
        <v>0.16380521425416897</v>
      </c>
      <c r="K38" s="43">
        <f>AVERAGE(Patient3_Healthy!J38,Patient4_Healthy!J38,Patient7_Healthy!J38,Patient32_Healthy!J38,Patient20_Healthy!J38)</f>
        <v>0.50476686469969856</v>
      </c>
      <c r="L38" s="63">
        <f>STDEV(Patient3_Healthy!J38,Patient4_Healthy!J38,Patient7_Healthy!J38,Patient32_Healthy!J38,Patient20_Healthy!J38)</f>
        <v>0.21668336168312541</v>
      </c>
    </row>
    <row r="39" spans="1:20" x14ac:dyDescent="0.25">
      <c r="H39" s="12" t="s">
        <v>24</v>
      </c>
      <c r="I39" s="63">
        <f>AVERAGE(Patient3_Healthy!I39,Patient4_Healthy!I39,Patient7_Healthy!I39,Patient32_Healthy!I39,Patient20_Healthy!I39)</f>
        <v>0.44785141226675185</v>
      </c>
      <c r="J39" s="63">
        <f>STDEV(Patient3_Healthy!I39,Patient4_Healthy!I39,Patient7_Healthy!I39,Patient32_Healthy!I39,Patient20_Healthy!I39)</f>
        <v>0.15061211386271031</v>
      </c>
      <c r="K39" s="43">
        <f>AVERAGE(Patient3_Healthy!J39,Patient4_Healthy!J39,Patient7_Healthy!J39,Patient32_Healthy!J39,Patient20_Healthy!J39)</f>
        <v>0.46110258014778782</v>
      </c>
      <c r="L39" s="63">
        <f>STDEV(Patient3_Healthy!J39,Patient4_Healthy!J39,Patient7_Healthy!J39,Patient32_Healthy!J39,Patient20_Healthy!J39)</f>
        <v>0.17250047985962541</v>
      </c>
      <c r="Q39" s="15" t="s">
        <v>192</v>
      </c>
      <c r="R39" s="16" t="s">
        <v>193</v>
      </c>
    </row>
    <row r="40" spans="1:20" x14ac:dyDescent="0.25">
      <c r="H40" s="12" t="s">
        <v>26</v>
      </c>
      <c r="I40" s="63">
        <f>AVERAGE(Patient3_Healthy!I40,Patient4_Healthy!I40,Patient7_Healthy!I40,Patient32_Healthy!I40,Patient20_Healthy!I40)</f>
        <v>0.52901371121703644</v>
      </c>
      <c r="J40" s="63">
        <f>STDEV(Patient3_Healthy!I40,Patient4_Healthy!I40,Patient7_Healthy!I40,Patient32_Healthy!I40,Patient20_Healthy!I40)</f>
        <v>0.23366316801425296</v>
      </c>
      <c r="K40" s="43">
        <f>AVERAGE(Patient3_Healthy!J40,Patient4_Healthy!J40,Patient7_Healthy!J40,Patient32_Healthy!J40,Patient20_Healthy!J40)</f>
        <v>0.54238905685919114</v>
      </c>
      <c r="L40" s="63">
        <f>STDEV(Patient3_Healthy!J40,Patient4_Healthy!J40,Patient7_Healthy!J40,Patient32_Healthy!J40,Patient20_Healthy!J40)</f>
        <v>9.2832762474603245E-2</v>
      </c>
      <c r="P40" s="14" t="s">
        <v>25</v>
      </c>
      <c r="Q40" s="63">
        <f>AVERAGE(Patient3_Healthy!Q39,Patient4_Healthy!Q39,Patient7_Healthy!Q39,Patient32_Healthy!Q39,Patient20_Healthy!Q39)</f>
        <v>4664.4404171175429</v>
      </c>
      <c r="R40" s="43">
        <f>STDEV(Patient3_Healthy!Q39,Patient4_Healthy!Q39,Patient7_Healthy!Q39,Patient32_Healthy!Q39,Patient20_Healthy!Q39)</f>
        <v>5197.316514467555</v>
      </c>
    </row>
    <row r="41" spans="1:20" x14ac:dyDescent="0.25">
      <c r="H41" s="12" t="s">
        <v>27</v>
      </c>
      <c r="I41" s="63">
        <f>AVERAGE(Patient3_Healthy!I41,Patient4_Healthy!I41,Patient7_Healthy!I41,Patient32_Healthy!I41,Patient20_Healthy!I41)</f>
        <v>0.52118418232323915</v>
      </c>
      <c r="J41" s="63">
        <f>STDEV(Patient3_Healthy!I41,Patient4_Healthy!I41,Patient7_Healthy!I41,Patient32_Healthy!I41,Patient20_Healthy!I41)</f>
        <v>0.22748116992043696</v>
      </c>
      <c r="K41" s="43">
        <f>AVERAGE(Patient3_Healthy!J41,Patient4_Healthy!J41,Patient7_Healthy!J41,Patient32_Healthy!J41,Patient20_Healthy!J41)</f>
        <v>0.43794378722244964</v>
      </c>
      <c r="L41" s="63">
        <f>STDEV(Patient3_Healthy!J41,Patient4_Healthy!J41,Patient7_Healthy!J41,Patient32_Healthy!J41,Patient20_Healthy!J41)</f>
        <v>0.25815263798357352</v>
      </c>
    </row>
    <row r="44" spans="1:20" x14ac:dyDescent="0.25">
      <c r="B44" s="64" t="s">
        <v>34</v>
      </c>
      <c r="H44" s="64" t="s">
        <v>36</v>
      </c>
      <c r="P44" s="64" t="s">
        <v>35</v>
      </c>
    </row>
    <row r="45" spans="1:20" x14ac:dyDescent="0.25">
      <c r="A45" s="10"/>
      <c r="B45" s="77" t="s">
        <v>9</v>
      </c>
      <c r="C45" s="77"/>
      <c r="D45" s="78" t="s">
        <v>5</v>
      </c>
      <c r="E45" s="77"/>
      <c r="F45" s="64"/>
      <c r="H45" s="12"/>
      <c r="I45" s="79" t="s">
        <v>10</v>
      </c>
      <c r="J45" s="79"/>
      <c r="K45" s="80" t="s">
        <v>11</v>
      </c>
      <c r="L45" s="79"/>
      <c r="Q45" s="81" t="s">
        <v>10</v>
      </c>
      <c r="R45" s="81"/>
      <c r="S45" s="82" t="s">
        <v>11</v>
      </c>
      <c r="T45" s="81"/>
    </row>
    <row r="46" spans="1:20" x14ac:dyDescent="0.25">
      <c r="A46" s="38"/>
      <c r="B46" s="38" t="s">
        <v>192</v>
      </c>
      <c r="C46" s="38" t="s">
        <v>193</v>
      </c>
      <c r="D46" s="38" t="s">
        <v>192</v>
      </c>
      <c r="E46" s="38" t="s">
        <v>193</v>
      </c>
      <c r="F46" s="64"/>
      <c r="H46" s="12"/>
      <c r="I46" s="12" t="s">
        <v>192</v>
      </c>
      <c r="J46" s="12" t="s">
        <v>193</v>
      </c>
      <c r="K46" s="11" t="s">
        <v>192</v>
      </c>
      <c r="L46" s="12" t="s">
        <v>193</v>
      </c>
      <c r="P46" s="14"/>
      <c r="Q46" s="14" t="s">
        <v>192</v>
      </c>
      <c r="R46" s="14" t="s">
        <v>193</v>
      </c>
      <c r="S46" s="13" t="s">
        <v>192</v>
      </c>
      <c r="T46" s="14" t="s">
        <v>193</v>
      </c>
    </row>
    <row r="47" spans="1:20" x14ac:dyDescent="0.25">
      <c r="A47" s="38" t="s">
        <v>12</v>
      </c>
      <c r="B47" s="9">
        <f>AVERAGE(Patient3_Healthy!B47,Patient4_Healthy!B47,Patient7_Healthy!B47,Patient32_Healthy!B47,Patient20_Healthy!B47)</f>
        <v>6.3021449561461989</v>
      </c>
      <c r="C47" s="9">
        <f>STDEV(Patient3_Healthy!B47,Patient4_Healthy!B47,Patient7_Healthy!B47,Patient32_Healthy!B47,Patient20_Healthy!B47)</f>
        <v>2.4074699058770732</v>
      </c>
      <c r="D47" s="9">
        <f>AVERAGE(Patient3_Healthy!C47,Patient4_Healthy!C47,Patient7_Healthy!C47,Patient32_Healthy!C47,Patient20_Healthy!C47)</f>
        <v>8.1666402056619951</v>
      </c>
      <c r="E47" s="9">
        <f>STDEV(Patient3_Healthy!C47,Patient4_Healthy!C47,Patient7_Healthy!C47,Patient32_Healthy!C47,Patient20_Healthy!C47)</f>
        <v>6.3716272846434432</v>
      </c>
      <c r="H47" s="12" t="s">
        <v>13</v>
      </c>
      <c r="I47" s="63">
        <f>AVERAGE(Patient3_Healthy!I47,Patient4_Healthy!I47,Patient7_Healthy!I47,Patient32_Healthy!I47,Patient20_Healthy!I47)</f>
        <v>0.28749996779116338</v>
      </c>
      <c r="J47" s="63">
        <f>STDEV(Patient3_Healthy!I47,Patient4_Healthy!I47,Patient7_Healthy!I47,Patient32_Healthy!I47,Patient20_Healthy!I47)</f>
        <v>0.278777798149275</v>
      </c>
      <c r="K47" s="43">
        <f>AVERAGE(Patient3_Healthy!J47,Patient4_Healthy!J47,Patient7_Healthy!J47,Patient32_Healthy!J47,Patient20_Healthy!J47)</f>
        <v>0.26464292972710041</v>
      </c>
      <c r="L47" s="63">
        <f>STDEV(Patient3_Healthy!J47,Patient4_Healthy!J47,Patient7_Healthy!J47,Patient32_Healthy!J47,Patient20_Healthy!J47)</f>
        <v>0.28366531785304611</v>
      </c>
      <c r="P47" s="14" t="s">
        <v>14</v>
      </c>
      <c r="Q47" s="63">
        <f>AVERAGE(Patient3_Healthy!Q47,Patient4_Healthy!Q47,Patient7_Healthy!Q47,Patient32_Healthy!Q47,Patient20_Healthy!Q47)</f>
        <v>0.5498043532229131</v>
      </c>
      <c r="R47" s="63">
        <f>STDEV(Patient3_Healthy!Q47,Patient4_Healthy!Q47,Patient7_Healthy!Q47,Patient32_Healthy!Q47,Patient20_Healthy!Q47)</f>
        <v>1.9358689309231984</v>
      </c>
      <c r="S47" s="43">
        <f>AVERAGE(Patient3_Healthy!R47,Patient4_Healthy!R47,Patient7_Healthy!R47,Patient32_Healthy!R47,Patient20_Healthy!R47)</f>
        <v>3.1422661649590369</v>
      </c>
      <c r="T47" s="63">
        <f>STDEV(Patient3_Healthy!R47,Patient4_Healthy!R47,Patient7_Healthy!R47,Patient32_Healthy!R47,Patient20_Healthy!R47)</f>
        <v>8.0618891494050189</v>
      </c>
    </row>
    <row r="48" spans="1:20" x14ac:dyDescent="0.25">
      <c r="A48" s="38" t="s">
        <v>15</v>
      </c>
      <c r="B48" s="9">
        <f>AVERAGE(Patient3_Healthy!B48,Patient4_Healthy!B48,Patient7_Healthy!B48,Patient32_Healthy!B48,Patient20_Healthy!B48)</f>
        <v>22.742230007939206</v>
      </c>
      <c r="C48" s="9">
        <f>STDEV(Patient3_Healthy!B48,Patient4_Healthy!B48,Patient7_Healthy!B48,Patient32_Healthy!B48,Patient20_Healthy!B48)</f>
        <v>9.2183542270601411</v>
      </c>
      <c r="D48" s="9">
        <f>AVERAGE(Patient3_Healthy!C48,Patient4_Healthy!C48,Patient7_Healthy!C48,Patient32_Healthy!C48,Patient20_Healthy!C48)</f>
        <v>28.519223240763022</v>
      </c>
      <c r="E48" s="9">
        <f>STDEV(Patient3_Healthy!C48,Patient4_Healthy!C48,Patient7_Healthy!C48,Patient32_Healthy!C48,Patient20_Healthy!C48)</f>
        <v>23.592991670296438</v>
      </c>
      <c r="H48" s="12" t="s">
        <v>16</v>
      </c>
      <c r="I48" s="63">
        <f>AVERAGE(Patient3_Healthy!I48,Patient4_Healthy!I48,Patient7_Healthy!I48,Patient32_Healthy!I48,Patient20_Healthy!I48)</f>
        <v>0.21061116782667993</v>
      </c>
      <c r="J48" s="63">
        <f>STDEV(Patient3_Healthy!I48,Patient4_Healthy!I48,Patient7_Healthy!I48,Patient32_Healthy!I48,Patient20_Healthy!I48)</f>
        <v>0.19209801449019331</v>
      </c>
      <c r="K48" s="43">
        <f>AVERAGE(Patient3_Healthy!J48,Patient4_Healthy!J48,Patient7_Healthy!J48,Patient32_Healthy!J48,Patient20_Healthy!J48)</f>
        <v>0.15433848077538098</v>
      </c>
      <c r="L48" s="63">
        <f>STDEV(Patient3_Healthy!J48,Patient4_Healthy!J48,Patient7_Healthy!J48,Patient32_Healthy!J48,Patient20_Healthy!J48)</f>
        <v>0.13532447562636335</v>
      </c>
      <c r="P48" s="14" t="s">
        <v>17</v>
      </c>
      <c r="Q48" s="63">
        <f>AVERAGE(Patient3_Healthy!Q48,Patient4_Healthy!Q48,Patient7_Healthy!Q48,Patient32_Healthy!Q48,Patient20_Healthy!Q48)</f>
        <v>12.715783678111471</v>
      </c>
      <c r="R48" s="63">
        <f>STDEV(Patient3_Healthy!Q48,Patient4_Healthy!Q48,Patient7_Healthy!Q48,Patient32_Healthy!Q48,Patient20_Healthy!Q48)</f>
        <v>8.0476656852887061</v>
      </c>
      <c r="S48" s="43">
        <f>AVERAGE(Patient3_Healthy!R48,Patient4_Healthy!R48,Patient7_Healthy!R48,Patient32_Healthy!R48,Patient20_Healthy!R48)</f>
        <v>28.654279976142067</v>
      </c>
      <c r="T48" s="63">
        <f>STDEV(Patient3_Healthy!R48,Patient4_Healthy!R48,Patient7_Healthy!R48,Patient32_Healthy!R48,Patient20_Healthy!R48)</f>
        <v>13.953209003848906</v>
      </c>
    </row>
    <row r="49" spans="1:20" x14ac:dyDescent="0.25">
      <c r="A49" s="38" t="s">
        <v>18</v>
      </c>
      <c r="B49" s="9">
        <f>AVERAGE(Patient3_Healthy!B49,Patient4_Healthy!B49,Patient7_Healthy!B49,Patient32_Healthy!B49,Patient20_Healthy!B49)</f>
        <v>121.36761572025276</v>
      </c>
      <c r="C49" s="9">
        <f>STDEV(Patient3_Healthy!B49,Patient4_Healthy!B49,Patient7_Healthy!B49,Patient32_Healthy!B49,Patient20_Healthy!B49)</f>
        <v>150.09280484906449</v>
      </c>
      <c r="D49" s="9">
        <f>AVERAGE(Patient3_Healthy!C49,Patient4_Healthy!C49,Patient7_Healthy!C49,Patient32_Healthy!C49,Patient20_Healthy!C49)</f>
        <v>28.111809035129305</v>
      </c>
      <c r="E49" s="9">
        <f>STDEV(Patient3_Healthy!C49,Patient4_Healthy!C49,Patient7_Healthy!C49,Patient32_Healthy!C49,Patient20_Healthy!C49)</f>
        <v>10.362119566062193</v>
      </c>
      <c r="H49" s="12" t="s">
        <v>19</v>
      </c>
      <c r="I49" s="63">
        <f>AVERAGE(Patient3_Healthy!I49,Patient4_Healthy!I49,Patient7_Healthy!I49,Patient32_Healthy!I49,Patient20_Healthy!I49)</f>
        <v>0.2582807042336922</v>
      </c>
      <c r="J49" s="63">
        <f>STDEV(Patient3_Healthy!I49,Patient4_Healthy!I49,Patient7_Healthy!I49,Patient32_Healthy!I49,Patient20_Healthy!I49)</f>
        <v>0.25693068298038108</v>
      </c>
      <c r="K49" s="43">
        <f>AVERAGE(Patient3_Healthy!J49,Patient4_Healthy!J49,Patient7_Healthy!J49,Patient32_Healthy!J49,Patient20_Healthy!J49)</f>
        <v>0.26862664598013763</v>
      </c>
      <c r="L49" s="63">
        <f>STDEV(Patient3_Healthy!J49,Patient4_Healthy!J49,Patient7_Healthy!J49,Patient32_Healthy!J49,Patient20_Healthy!J49)</f>
        <v>0.21318224538566588</v>
      </c>
      <c r="P49" s="14" t="s">
        <v>20</v>
      </c>
      <c r="Q49" s="63">
        <f>AVERAGE(Patient3_Healthy!Q49,Patient4_Healthy!Q49,Patient7_Healthy!Q49,Patient32_Healthy!Q49,Patient20_Healthy!Q49)</f>
        <v>55.235793831599324</v>
      </c>
      <c r="R49" s="63">
        <f>STDEV(Patient3_Healthy!Q49,Patient4_Healthy!Q49,Patient7_Healthy!Q49,Patient32_Healthy!Q49,Patient20_Healthy!Q49)</f>
        <v>24.954421245461479</v>
      </c>
      <c r="S49" s="43">
        <f>AVERAGE(Patient3_Healthy!R49,Patient4_Healthy!R49,Patient7_Healthy!R49,Patient32_Healthy!R49,Patient20_Healthy!R49)</f>
        <v>120.75461556691785</v>
      </c>
      <c r="T49" s="63">
        <f>STDEV(Patient3_Healthy!R49,Patient4_Healthy!R49,Patient7_Healthy!R49,Patient32_Healthy!R49,Patient20_Healthy!R49)</f>
        <v>31.502757347075448</v>
      </c>
    </row>
    <row r="50" spans="1:20" x14ac:dyDescent="0.25">
      <c r="A50" s="38" t="s">
        <v>21</v>
      </c>
      <c r="B50" s="9">
        <f>AVERAGE(Patient3_Healthy!B50,Patient4_Healthy!B50,Patient7_Healthy!B50,Patient32_Healthy!B50,Patient20_Healthy!B50)</f>
        <v>46.896284812581449</v>
      </c>
      <c r="C50" s="9">
        <f>STDEV(Patient3_Healthy!B50,Patient4_Healthy!B50,Patient7_Healthy!B50,Patient32_Healthy!B50,Patient20_Healthy!B50)</f>
        <v>34.906133774370218</v>
      </c>
      <c r="D50" s="9">
        <f>AVERAGE(Patient3_Healthy!C50,Patient4_Healthy!C50,Patient7_Healthy!C50,Patient32_Healthy!C50,Patient20_Healthy!C50)</f>
        <v>31.501542264472015</v>
      </c>
      <c r="E50" s="9">
        <f>STDEV(Patient3_Healthy!C50,Patient4_Healthy!C50,Patient7_Healthy!C50,Patient32_Healthy!C50,Patient20_Healthy!C50)</f>
        <v>34.231714698758189</v>
      </c>
      <c r="H50" s="12" t="s">
        <v>22</v>
      </c>
      <c r="I50" s="63">
        <f>AVERAGE(Patient3_Healthy!I50,Patient4_Healthy!I50,Patient7_Healthy!I50,Patient32_Healthy!I50,Patient20_Healthy!I50)</f>
        <v>0.26205304310580535</v>
      </c>
      <c r="J50" s="63">
        <f>STDEV(Patient3_Healthy!I50,Patient4_Healthy!I50,Patient7_Healthy!I50,Patient32_Healthy!I50,Patient20_Healthy!I50)</f>
        <v>0.30013893648709028</v>
      </c>
      <c r="K50" s="43">
        <f>AVERAGE(Patient3_Healthy!J50,Patient4_Healthy!J50,Patient7_Healthy!J50,Patient32_Healthy!J50,Patient20_Healthy!J50)</f>
        <v>0.2638342420114802</v>
      </c>
      <c r="L50" s="63">
        <f>STDEV(Patient3_Healthy!J50,Patient4_Healthy!J50,Patient7_Healthy!J50,Patient32_Healthy!J50,Patient20_Healthy!J50)</f>
        <v>0.354727394265546</v>
      </c>
    </row>
    <row r="51" spans="1:20" x14ac:dyDescent="0.25">
      <c r="H51" s="12" t="s">
        <v>23</v>
      </c>
      <c r="I51" s="63">
        <f>AVERAGE(Patient3_Healthy!I51,Patient4_Healthy!I51,Patient7_Healthy!I51,Patient32_Healthy!I51,Patient20_Healthy!I51)</f>
        <v>0.16485936962879016</v>
      </c>
      <c r="J51" s="63">
        <f>STDEV(Patient3_Healthy!I51,Patient4_Healthy!I51,Patient7_Healthy!I51,Patient32_Healthy!I51,Patient20_Healthy!I51)</f>
        <v>0.10973033977062997</v>
      </c>
      <c r="K51" s="43">
        <f>AVERAGE(Patient3_Healthy!J51,Patient4_Healthy!J51,Patient7_Healthy!J51,Patient32_Healthy!J51,Patient20_Healthy!J51)</f>
        <v>0.16026120402381841</v>
      </c>
      <c r="L51" s="63">
        <f>STDEV(Patient3_Healthy!J51,Patient4_Healthy!J51,Patient7_Healthy!J51,Patient32_Healthy!J51,Patient20_Healthy!J51)</f>
        <v>0.10374531906665117</v>
      </c>
    </row>
    <row r="52" spans="1:20" x14ac:dyDescent="0.25">
      <c r="H52" s="12" t="s">
        <v>24</v>
      </c>
      <c r="I52" s="63">
        <f>AVERAGE(Patient3_Healthy!I52,Patient4_Healthy!I52,Patient7_Healthy!I52,Patient32_Healthy!I52,Patient20_Healthy!I52)</f>
        <v>0.24657907025165665</v>
      </c>
      <c r="J52" s="63">
        <f>STDEV(Patient3_Healthy!I52,Patient4_Healthy!I52,Patient7_Healthy!I52,Patient32_Healthy!I52,Patient20_Healthy!I52)</f>
        <v>0.25123411440176369</v>
      </c>
      <c r="K52" s="43">
        <f>AVERAGE(Patient3_Healthy!J52,Patient4_Healthy!J52,Patient7_Healthy!J52,Patient32_Healthy!J52,Patient20_Healthy!J52)</f>
        <v>0.24686009116956678</v>
      </c>
      <c r="L52" s="63">
        <f>STDEV(Patient3_Healthy!J52,Patient4_Healthy!J52,Patient7_Healthy!J52,Patient32_Healthy!J52,Patient20_Healthy!J52)</f>
        <v>0.30396387784002843</v>
      </c>
      <c r="Q52" s="15" t="s">
        <v>192</v>
      </c>
      <c r="R52" s="16" t="s">
        <v>193</v>
      </c>
    </row>
    <row r="53" spans="1:20" x14ac:dyDescent="0.25">
      <c r="H53" s="12" t="s">
        <v>26</v>
      </c>
      <c r="I53" s="63">
        <f>AVERAGE(Patient3_Healthy!I53,Patient4_Healthy!I53,Patient7_Healthy!I53,Patient32_Healthy!I53,Patient20_Healthy!I53)</f>
        <v>0.24549919492232228</v>
      </c>
      <c r="J53" s="63">
        <f>STDEV(Patient3_Healthy!I53,Patient4_Healthy!I53,Patient7_Healthy!I53,Patient32_Healthy!I53,Patient20_Healthy!I53)</f>
        <v>0.20847573709441417</v>
      </c>
      <c r="K53" s="43">
        <f>AVERAGE(Patient3_Healthy!J53,Patient4_Healthy!J53,Patient7_Healthy!J53,Patient32_Healthy!J53,Patient20_Healthy!J53)</f>
        <v>0.2403360078537978</v>
      </c>
      <c r="L53" s="63">
        <f>STDEV(Patient3_Healthy!J53,Patient4_Healthy!J53,Patient7_Healthy!J53,Patient32_Healthy!J53,Patient20_Healthy!J53)</f>
        <v>0.28348202126848293</v>
      </c>
      <c r="P53" s="14" t="s">
        <v>25</v>
      </c>
      <c r="Q53" s="63">
        <f>AVERAGE(Patient3_Healthy!Q52,Patient4_Healthy!Q52,Patient7_Healthy!Q52,Patient32_Healthy!Q52,Patient20_Healthy!Q52)</f>
        <v>3302.0393170251627</v>
      </c>
      <c r="R53" s="43">
        <f>STDEV(Patient3_Healthy!Q52,Patient4_Healthy!Q52,Patient7_Healthy!Q52,Patient32_Healthy!Q52,Patient20_Healthy!Q52)</f>
        <v>3059.9732119062696</v>
      </c>
    </row>
    <row r="54" spans="1:20" x14ac:dyDescent="0.25">
      <c r="H54" s="12" t="s">
        <v>27</v>
      </c>
      <c r="I54" s="63">
        <f>AVERAGE(Patient3_Healthy!I54,Patient4_Healthy!I54,Patient7_Healthy!I54,Patient32_Healthy!I54,Patient20_Healthy!I54)</f>
        <v>0.21603370955848603</v>
      </c>
      <c r="J54" s="63">
        <f>STDEV(Patient3_Healthy!I54,Patient4_Healthy!I54,Patient7_Healthy!I54,Patient32_Healthy!I54,Patient20_Healthy!I54)</f>
        <v>0.19495092041436571</v>
      </c>
      <c r="K54" s="43">
        <f>AVERAGE(Patient3_Healthy!J54,Patient4_Healthy!J54,Patient7_Healthy!J54,Patient32_Healthy!J54,Patient20_Healthy!J54)</f>
        <v>0.21136863355189819</v>
      </c>
      <c r="L54" s="63">
        <f>STDEV(Patient3_Healthy!J54,Patient4_Healthy!J54,Patient7_Healthy!J54,Patient32_Healthy!J54,Patient20_Healthy!J54)</f>
        <v>0.23426995754231861</v>
      </c>
    </row>
    <row r="57" spans="1:20" x14ac:dyDescent="0.25">
      <c r="B57" s="64" t="s">
        <v>37</v>
      </c>
      <c r="H57" s="64" t="s">
        <v>38</v>
      </c>
      <c r="P57" s="64" t="s">
        <v>39</v>
      </c>
    </row>
    <row r="58" spans="1:20" x14ac:dyDescent="0.25">
      <c r="A58" s="10"/>
      <c r="B58" s="77" t="s">
        <v>9</v>
      </c>
      <c r="C58" s="77"/>
      <c r="D58" s="78" t="s">
        <v>5</v>
      </c>
      <c r="E58" s="77"/>
      <c r="F58" s="64"/>
      <c r="H58" s="12"/>
      <c r="I58" s="79" t="s">
        <v>10</v>
      </c>
      <c r="J58" s="79"/>
      <c r="K58" s="80" t="s">
        <v>11</v>
      </c>
      <c r="L58" s="79"/>
      <c r="Q58" s="81" t="s">
        <v>10</v>
      </c>
      <c r="R58" s="81"/>
      <c r="S58" s="82" t="s">
        <v>11</v>
      </c>
      <c r="T58" s="81"/>
    </row>
    <row r="59" spans="1:20" x14ac:dyDescent="0.25">
      <c r="A59" s="38"/>
      <c r="B59" s="38" t="s">
        <v>192</v>
      </c>
      <c r="C59" s="38" t="s">
        <v>193</v>
      </c>
      <c r="D59" s="38" t="s">
        <v>192</v>
      </c>
      <c r="E59" s="38" t="s">
        <v>193</v>
      </c>
      <c r="F59" s="64"/>
      <c r="H59" s="12"/>
      <c r="I59" s="12" t="s">
        <v>192</v>
      </c>
      <c r="J59" s="12" t="s">
        <v>193</v>
      </c>
      <c r="K59" s="11" t="s">
        <v>192</v>
      </c>
      <c r="L59" s="12" t="s">
        <v>193</v>
      </c>
      <c r="P59" s="14"/>
      <c r="Q59" s="14" t="s">
        <v>192</v>
      </c>
      <c r="R59" s="14" t="s">
        <v>193</v>
      </c>
      <c r="S59" s="13" t="s">
        <v>192</v>
      </c>
      <c r="T59" s="14" t="s">
        <v>193</v>
      </c>
    </row>
    <row r="60" spans="1:20" x14ac:dyDescent="0.25">
      <c r="A60" s="38" t="s">
        <v>12</v>
      </c>
      <c r="B60" s="9">
        <f>AVERAGE(Patient3_Healthy!B60,Patient4_Healthy!B60,Patient7_Healthy!B60,Patient32_Healthy!B60,Patient20_Healthy!B60)</f>
        <v>15.141308402476872</v>
      </c>
      <c r="C60" s="9">
        <f>STDEV(Patient3_Healthy!B60,Patient4_Healthy!B60,Patient7_Healthy!B60,Patient32_Healthy!B60,Patient20_Healthy!B60)</f>
        <v>12.391385647291223</v>
      </c>
      <c r="D60" s="9">
        <f>AVERAGE(Patient3_Healthy!C60,Patient4_Healthy!C60,Patient7_Healthy!C60,Patient32_Healthy!C60,Patient20_Healthy!C60)</f>
        <v>8.7812217747399579</v>
      </c>
      <c r="E60" s="9">
        <f>STDEV(Patient3_Healthy!C60,Patient4_Healthy!C60,Patient7_Healthy!C60,Patient32_Healthy!C60,Patient20_Healthy!C60)</f>
        <v>6.3169786819303777</v>
      </c>
      <c r="H60" s="12" t="s">
        <v>13</v>
      </c>
      <c r="I60" s="63">
        <f>AVERAGE(Patient3_Healthy!I60,Patient4_Healthy!I60,Patient7_Healthy!I60,Patient32_Healthy!I60,Patient20_Healthy!I60)</f>
        <v>8.4973661957042854E-2</v>
      </c>
      <c r="J60" s="63">
        <f>STDEV(Patient3_Healthy!I60,Patient4_Healthy!I60,Patient7_Healthy!I60,Patient32_Healthy!I60,Patient20_Healthy!I60)</f>
        <v>5.3184103858156889E-2</v>
      </c>
      <c r="K60" s="43">
        <f>AVERAGE(Patient3_Healthy!J60,Patient4_Healthy!J60,Patient7_Healthy!J60,Patient32_Healthy!J60,Patient20_Healthy!J60)</f>
        <v>7.8010752826727245E-2</v>
      </c>
      <c r="L60" s="63">
        <f>STDEV(Patient3_Healthy!J60,Patient4_Healthy!J60,Patient7_Healthy!J60,Patient32_Healthy!J60,Patient20_Healthy!J60)</f>
        <v>3.743330788941767E-2</v>
      </c>
      <c r="P60" s="14" t="s">
        <v>14</v>
      </c>
      <c r="Q60" s="63">
        <f>AVERAGE(Patient3_Healthy!Q60,Patient4_Healthy!Q60,Patient7_Healthy!Q60,Patient32_Healthy!Q60,Patient20_Healthy!Q60)</f>
        <v>-1.4112604736866143</v>
      </c>
      <c r="R60" s="63">
        <f>STDEV(Patient3_Healthy!Q60,Patient4_Healthy!Q60,Patient7_Healthy!Q60,Patient32_Healthy!Q60,Patient20_Healthy!Q60)</f>
        <v>2.6686908858280165</v>
      </c>
      <c r="S60" s="43">
        <f>AVERAGE(Patient3_Healthy!R60,Patient4_Healthy!R60,Patient7_Healthy!R60,Patient32_Healthy!R60,Patient20_Healthy!R60)</f>
        <v>-0.58322779102327449</v>
      </c>
      <c r="T60" s="63">
        <f>STDEV(Patient3_Healthy!R60,Patient4_Healthy!R60,Patient7_Healthy!R60,Patient32_Healthy!R60,Patient20_Healthy!R60)</f>
        <v>2.7701977461359677</v>
      </c>
    </row>
    <row r="61" spans="1:20" x14ac:dyDescent="0.25">
      <c r="A61" s="38" t="s">
        <v>15</v>
      </c>
      <c r="B61" s="9">
        <f>AVERAGE(Patient3_Healthy!B61,Patient4_Healthy!B61,Patient7_Healthy!B61,Patient32_Healthy!B61,Patient20_Healthy!B61)</f>
        <v>40.480984591930977</v>
      </c>
      <c r="C61" s="9">
        <f>STDEV(Patient3_Healthy!B61,Patient4_Healthy!B61,Patient7_Healthy!B61,Patient32_Healthy!B61,Patient20_Healthy!B61)</f>
        <v>26.725431309169938</v>
      </c>
      <c r="D61" s="9">
        <f>AVERAGE(Patient3_Healthy!C61,Patient4_Healthy!C61,Patient7_Healthy!C61,Patient32_Healthy!C61,Patient20_Healthy!C61)</f>
        <v>67.592072333260205</v>
      </c>
      <c r="E61" s="9">
        <f>STDEV(Patient3_Healthy!C61,Patient4_Healthy!C61,Patient7_Healthy!C61,Patient32_Healthy!C61,Patient20_Healthy!C61)</f>
        <v>51.79735611652422</v>
      </c>
      <c r="H61" s="12" t="s">
        <v>16</v>
      </c>
      <c r="I61" s="63">
        <f>AVERAGE(Patient3_Healthy!I61,Patient4_Healthy!I61,Patient7_Healthy!I61,Patient32_Healthy!I61,Patient20_Healthy!I61)</f>
        <v>0.10045667826420021</v>
      </c>
      <c r="J61" s="63">
        <f>STDEV(Patient3_Healthy!I61,Patient4_Healthy!I61,Patient7_Healthy!I61,Patient32_Healthy!I61,Patient20_Healthy!I61)</f>
        <v>6.1892444270443173E-2</v>
      </c>
      <c r="K61" s="43">
        <f>AVERAGE(Patient3_Healthy!J61,Patient4_Healthy!J61,Patient7_Healthy!J61,Patient32_Healthy!J61,Patient20_Healthy!J61)</f>
        <v>7.2793122941995053E-2</v>
      </c>
      <c r="L61" s="63">
        <f>STDEV(Patient3_Healthy!J61,Patient4_Healthy!J61,Patient7_Healthy!J61,Patient32_Healthy!J61,Patient20_Healthy!J61)</f>
        <v>2.0141004104001776E-2</v>
      </c>
      <c r="P61" s="14" t="s">
        <v>17</v>
      </c>
      <c r="Q61" s="63">
        <f>AVERAGE(Patient3_Healthy!Q61,Patient4_Healthy!Q61,Patient7_Healthy!Q61,Patient32_Healthy!Q61,Patient20_Healthy!Q61)</f>
        <v>11.996486115294898</v>
      </c>
      <c r="R61" s="63">
        <f>STDEV(Patient3_Healthy!Q61,Patient4_Healthy!Q61,Patient7_Healthy!Q61,Patient32_Healthy!Q61,Patient20_Healthy!Q61)</f>
        <v>3.8203644806817172</v>
      </c>
      <c r="S61" s="43">
        <f>AVERAGE(Patient3_Healthy!R61,Patient4_Healthy!R61,Patient7_Healthy!R61,Patient32_Healthy!R61,Patient20_Healthy!R61)</f>
        <v>18.346627317880859</v>
      </c>
      <c r="T61" s="63">
        <f>STDEV(Patient3_Healthy!R61,Patient4_Healthy!R61,Patient7_Healthy!R61,Patient32_Healthy!R61,Patient20_Healthy!R61)</f>
        <v>7.9273792366351037</v>
      </c>
    </row>
    <row r="62" spans="1:20" x14ac:dyDescent="0.25">
      <c r="A62" s="38" t="s">
        <v>18</v>
      </c>
      <c r="B62" s="9">
        <f>AVERAGE(Patient3_Healthy!B62,Patient4_Healthy!B62,Patient7_Healthy!B62,Patient32_Healthy!B62,Patient20_Healthy!B62)</f>
        <v>20.229178629052559</v>
      </c>
      <c r="C62" s="9">
        <f>STDEV(Patient3_Healthy!B62,Patient4_Healthy!B62,Patient7_Healthy!B62,Patient32_Healthy!B62,Patient20_Healthy!B62)</f>
        <v>9.5608099436969329</v>
      </c>
      <c r="D62" s="9">
        <f>AVERAGE(Patient3_Healthy!C62,Patient4_Healthy!C62,Patient7_Healthy!C62,Patient32_Healthy!C62,Patient20_Healthy!C62)</f>
        <v>49.616233520961927</v>
      </c>
      <c r="E62" s="9">
        <f>STDEV(Patient3_Healthy!C62,Patient4_Healthy!C62,Patient7_Healthy!C62,Patient32_Healthy!C62,Patient20_Healthy!C62)</f>
        <v>61.954900487317524</v>
      </c>
      <c r="H62" s="12" t="s">
        <v>19</v>
      </c>
      <c r="I62" s="63">
        <f>AVERAGE(Patient3_Healthy!I62,Patient4_Healthy!I62,Patient7_Healthy!I62,Patient32_Healthy!I62,Patient20_Healthy!I62)</f>
        <v>0.11971838344662925</v>
      </c>
      <c r="J62" s="63">
        <f>STDEV(Patient3_Healthy!I62,Patient4_Healthy!I62,Patient7_Healthy!I62,Patient32_Healthy!I62,Patient20_Healthy!I62)</f>
        <v>8.2004011680696307E-2</v>
      </c>
      <c r="K62" s="43">
        <f>AVERAGE(Patient3_Healthy!J62,Patient4_Healthy!J62,Patient7_Healthy!J62,Patient32_Healthy!J62,Patient20_Healthy!J62)</f>
        <v>0.14343277880280475</v>
      </c>
      <c r="L62" s="63">
        <f>STDEV(Patient3_Healthy!J62,Patient4_Healthy!J62,Patient7_Healthy!J62,Patient32_Healthy!J62,Patient20_Healthy!J62)</f>
        <v>0.15912300322336589</v>
      </c>
      <c r="P62" s="14" t="s">
        <v>20</v>
      </c>
      <c r="Q62" s="63">
        <f>AVERAGE(Patient3_Healthy!Q62,Patient4_Healthy!Q62,Patient7_Healthy!Q62,Patient32_Healthy!Q62,Patient20_Healthy!Q62)</f>
        <v>73.850096306747574</v>
      </c>
      <c r="R62" s="63">
        <f>STDEV(Patient3_Healthy!Q62,Patient4_Healthy!Q62,Patient7_Healthy!Q62,Patient32_Healthy!Q62,Patient20_Healthy!Q62)</f>
        <v>28.487362007616255</v>
      </c>
      <c r="S62" s="43">
        <f>AVERAGE(Patient3_Healthy!R62,Patient4_Healthy!R62,Patient7_Healthy!R62,Patient32_Healthy!R62,Patient20_Healthy!R62)</f>
        <v>108.67120955151297</v>
      </c>
      <c r="T62" s="63">
        <f>STDEV(Patient3_Healthy!R62,Patient4_Healthy!R62,Patient7_Healthy!R62,Patient32_Healthy!R62,Patient20_Healthy!R62)</f>
        <v>46.905149411194834</v>
      </c>
    </row>
    <row r="63" spans="1:20" x14ac:dyDescent="0.25">
      <c r="A63" s="38" t="s">
        <v>21</v>
      </c>
      <c r="B63" s="9">
        <f>AVERAGE(Patient3_Healthy!B63,Patient4_Healthy!B63,Patient7_Healthy!B63,Patient32_Healthy!B63,Patient20_Healthy!B63)</f>
        <v>46.07456237383019</v>
      </c>
      <c r="C63" s="9">
        <f>STDEV(Patient3_Healthy!B63,Patient4_Healthy!B63,Patient7_Healthy!B63,Patient32_Healthy!B63,Patient20_Healthy!B63)</f>
        <v>36.303878965891997</v>
      </c>
      <c r="D63" s="9">
        <f>AVERAGE(Patient3_Healthy!C63,Patient4_Healthy!C63,Patient7_Healthy!C63,Patient32_Healthy!C63,Patient20_Healthy!C63)</f>
        <v>64.48870059317116</v>
      </c>
      <c r="E63" s="9">
        <f>STDEV(Patient3_Healthy!C63,Patient4_Healthy!C63,Patient7_Healthy!C63,Patient32_Healthy!C63,Patient20_Healthy!C63)</f>
        <v>105.33730091273986</v>
      </c>
      <c r="H63" s="12" t="s">
        <v>22</v>
      </c>
      <c r="I63" s="63">
        <f>AVERAGE(Patient3_Healthy!I63,Patient4_Healthy!I63,Patient7_Healthy!I63,Patient32_Healthy!I63,Patient20_Healthy!I63)</f>
        <v>0.12658537404158976</v>
      </c>
      <c r="J63" s="63">
        <f>STDEV(Patient3_Healthy!I63,Patient4_Healthy!I63,Patient7_Healthy!I63,Patient32_Healthy!I63,Patient20_Healthy!I63)</f>
        <v>7.6740797577026315E-2</v>
      </c>
      <c r="K63" s="43">
        <f>AVERAGE(Patient3_Healthy!J63,Patient4_Healthy!J63,Patient7_Healthy!J63,Patient32_Healthy!J63,Patient20_Healthy!J63)</f>
        <v>0.18577381666553536</v>
      </c>
      <c r="L63" s="63">
        <f>STDEV(Patient3_Healthy!J63,Patient4_Healthy!J63,Patient7_Healthy!J63,Patient32_Healthy!J63,Patient20_Healthy!J63)</f>
        <v>0.18336005430771832</v>
      </c>
    </row>
    <row r="64" spans="1:20" x14ac:dyDescent="0.25">
      <c r="H64" s="12" t="s">
        <v>23</v>
      </c>
      <c r="I64" s="63">
        <f>AVERAGE(Patient3_Healthy!I64,Patient4_Healthy!I64,Patient7_Healthy!I64,Patient32_Healthy!I64,Patient20_Healthy!I64)</f>
        <v>7.5946761017301578E-2</v>
      </c>
      <c r="J64" s="63">
        <f>STDEV(Patient3_Healthy!I64,Patient4_Healthy!I64,Patient7_Healthy!I64,Patient32_Healthy!I64,Patient20_Healthy!I64)</f>
        <v>2.5976834493275619E-2</v>
      </c>
      <c r="K64" s="43">
        <f>AVERAGE(Patient3_Healthy!J64,Patient4_Healthy!J64,Patient7_Healthy!J64,Patient32_Healthy!J64,Patient20_Healthy!J64)</f>
        <v>6.5733498072693394E-2</v>
      </c>
      <c r="L64" s="63">
        <f>STDEV(Patient3_Healthy!J64,Patient4_Healthy!J64,Patient7_Healthy!J64,Patient32_Healthy!J64,Patient20_Healthy!J64)</f>
        <v>1.9168049894001386E-2</v>
      </c>
    </row>
    <row r="65" spans="1:20" x14ac:dyDescent="0.25">
      <c r="H65" s="12" t="s">
        <v>24</v>
      </c>
      <c r="I65" s="63">
        <f>AVERAGE(Patient3_Healthy!I65,Patient4_Healthy!I65,Patient7_Healthy!I65,Patient32_Healthy!I65,Patient20_Healthy!I65)</f>
        <v>0.10452098875497751</v>
      </c>
      <c r="J65" s="63">
        <f>STDEV(Patient3_Healthy!I65,Patient4_Healthy!I65,Patient7_Healthy!I65,Patient32_Healthy!I65,Patient20_Healthy!I65)</f>
        <v>8.8275635507681943E-2</v>
      </c>
      <c r="K65" s="43">
        <f>AVERAGE(Patient3_Healthy!J65,Patient4_Healthy!J65,Patient7_Healthy!J65,Patient32_Healthy!J65,Patient20_Healthy!J65)</f>
        <v>0.12384944119864913</v>
      </c>
      <c r="L65" s="63">
        <f>STDEV(Patient3_Healthy!J65,Patient4_Healthy!J65,Patient7_Healthy!J65,Patient32_Healthy!J65,Patient20_Healthy!J65)</f>
        <v>0.14000364961256975</v>
      </c>
      <c r="Q65" s="15" t="s">
        <v>192</v>
      </c>
      <c r="R65" s="16" t="s">
        <v>193</v>
      </c>
    </row>
    <row r="66" spans="1:20" x14ac:dyDescent="0.25">
      <c r="H66" s="12" t="s">
        <v>26</v>
      </c>
      <c r="I66" s="63">
        <f>AVERAGE(Patient3_Healthy!I66,Patient4_Healthy!I66,Patient7_Healthy!I66,Patient32_Healthy!I66,Patient20_Healthy!I66)</f>
        <v>0.22237975528664516</v>
      </c>
      <c r="J66" s="63">
        <f>STDEV(Patient3_Healthy!I66,Patient4_Healthy!I66,Patient7_Healthy!I66,Patient32_Healthy!I66,Patient20_Healthy!I66)</f>
        <v>0.15598542327458956</v>
      </c>
      <c r="K66" s="43">
        <f>AVERAGE(Patient3_Healthy!J66,Patient4_Healthy!J66,Patient7_Healthy!J66,Patient32_Healthy!J66,Patient20_Healthy!J66)</f>
        <v>0.14829709271078864</v>
      </c>
      <c r="L66" s="63">
        <f>STDEV(Patient3_Healthy!J66,Patient4_Healthy!J66,Patient7_Healthy!J66,Patient32_Healthy!J66,Patient20_Healthy!J66)</f>
        <v>6.56857927712306E-2</v>
      </c>
      <c r="P66" s="14" t="s">
        <v>25</v>
      </c>
      <c r="Q66" s="63">
        <f>AVERAGE(Patient3_Healthy!Q65,Patient4_Healthy!Q65,Patient7_Healthy!Q65,Patient32_Healthy!Q65,Patient20_Healthy!Q65)</f>
        <v>4624.7447893019298</v>
      </c>
      <c r="R66" s="43">
        <f>STDEV(Patient3_Healthy!Q65,Patient4_Healthy!Q65,Patient7_Healthy!Q65,Patient32_Healthy!Q65,Patient20_Healthy!Q65)</f>
        <v>3580.897438604723</v>
      </c>
    </row>
    <row r="67" spans="1:20" x14ac:dyDescent="0.25">
      <c r="H67" s="12" t="s">
        <v>27</v>
      </c>
      <c r="I67" s="63">
        <f>AVERAGE(Patient3_Healthy!I67,Patient4_Healthy!I67,Patient7_Healthy!I67,Patient32_Healthy!I67,Patient20_Healthy!I67)</f>
        <v>0.15410414292144914</v>
      </c>
      <c r="J67" s="63">
        <f>STDEV(Patient3_Healthy!I67,Patient4_Healthy!I67,Patient7_Healthy!I67,Patient32_Healthy!I67,Patient20_Healthy!I67)</f>
        <v>0.1265606028977091</v>
      </c>
      <c r="K67" s="43">
        <f>AVERAGE(Patient3_Healthy!J67,Patient4_Healthy!J67,Patient7_Healthy!J67,Patient32_Healthy!J67,Patient20_Healthy!J67)</f>
        <v>0.1040038314529883</v>
      </c>
      <c r="L67" s="63">
        <f>STDEV(Patient3_Healthy!J67,Patient4_Healthy!J67,Patient7_Healthy!J67,Patient32_Healthy!J67,Patient20_Healthy!J67)</f>
        <v>3.8385223989241907E-2</v>
      </c>
    </row>
    <row r="70" spans="1:20" x14ac:dyDescent="0.25">
      <c r="B70" s="64" t="s">
        <v>40</v>
      </c>
      <c r="H70" s="64" t="s">
        <v>41</v>
      </c>
      <c r="P70" s="64" t="s">
        <v>42</v>
      </c>
    </row>
    <row r="71" spans="1:20" x14ac:dyDescent="0.25">
      <c r="A71" s="10"/>
      <c r="B71" s="77" t="s">
        <v>9</v>
      </c>
      <c r="C71" s="77"/>
      <c r="D71" s="78" t="s">
        <v>5</v>
      </c>
      <c r="E71" s="77"/>
      <c r="F71" s="64"/>
      <c r="H71" s="12"/>
      <c r="I71" s="79" t="s">
        <v>10</v>
      </c>
      <c r="J71" s="79"/>
      <c r="K71" s="80" t="s">
        <v>11</v>
      </c>
      <c r="L71" s="79"/>
      <c r="Q71" s="81" t="s">
        <v>10</v>
      </c>
      <c r="R71" s="81"/>
      <c r="S71" s="82" t="s">
        <v>11</v>
      </c>
      <c r="T71" s="81"/>
    </row>
    <row r="72" spans="1:20" x14ac:dyDescent="0.25">
      <c r="A72" s="38"/>
      <c r="B72" s="38" t="s">
        <v>192</v>
      </c>
      <c r="C72" s="38" t="s">
        <v>193</v>
      </c>
      <c r="D72" s="38" t="s">
        <v>192</v>
      </c>
      <c r="E72" s="38" t="s">
        <v>193</v>
      </c>
      <c r="F72" s="64"/>
      <c r="H72" s="12"/>
      <c r="I72" s="12" t="s">
        <v>192</v>
      </c>
      <c r="J72" s="12" t="s">
        <v>193</v>
      </c>
      <c r="K72" s="11" t="s">
        <v>192</v>
      </c>
      <c r="L72" s="12" t="s">
        <v>193</v>
      </c>
      <c r="P72" s="14"/>
      <c r="Q72" s="14" t="s">
        <v>192</v>
      </c>
      <c r="R72" s="14" t="s">
        <v>193</v>
      </c>
      <c r="S72" s="13" t="s">
        <v>192</v>
      </c>
      <c r="T72" s="14" t="s">
        <v>193</v>
      </c>
    </row>
    <row r="73" spans="1:20" x14ac:dyDescent="0.25">
      <c r="A73" s="38" t="s">
        <v>12</v>
      </c>
      <c r="B73" s="9">
        <f>AVERAGE(Patient3_Healthy!B73,Patient4_Healthy!B73,Patient7_Healthy!B73,Patient32_Healthy!B73,Patient20_Healthy!B73)</f>
        <v>5.9783341740700875</v>
      </c>
      <c r="C73" s="9">
        <f>STDEV(Patient3_Healthy!B73,Patient4_Healthy!B73,Patient7_Healthy!B73,Patient32_Healthy!B73,Patient20_Healthy!B73)</f>
        <v>2.424619030604954</v>
      </c>
      <c r="D73" s="9">
        <f>AVERAGE(Patient3_Healthy!C73,Patient4_Healthy!C73,Patient7_Healthy!C73,Patient32_Healthy!C73,Patient20_Healthy!C73)</f>
        <v>7.3004966155224364</v>
      </c>
      <c r="E73" s="9">
        <f>STDEV(Patient3_Healthy!C73,Patient4_Healthy!C73,Patient7_Healthy!C73,Patient32_Healthy!C73,Patient20_Healthy!C73)</f>
        <v>6.6426820559807522</v>
      </c>
      <c r="H73" s="12" t="s">
        <v>13</v>
      </c>
      <c r="I73" s="63">
        <f>AVERAGE(Patient3_Healthy!I73,Patient4_Healthy!I73,Patient7_Healthy!I73,Patient32_Healthy!I73,Patient20_Healthy!I73)</f>
        <v>0.16084864541509228</v>
      </c>
      <c r="J73" s="63">
        <f>STDEV(Patient3_Healthy!I73,Patient4_Healthy!I73,Patient7_Healthy!I73,Patient32_Healthy!I73,Patient20_Healthy!I73)</f>
        <v>7.7894806269527772E-2</v>
      </c>
      <c r="K73" s="43">
        <f>AVERAGE(Patient3_Healthy!J73,Patient4_Healthy!J73,Patient7_Healthy!J73,Patient32_Healthy!J73,Patient20_Healthy!J73)</f>
        <v>0.18370746173191224</v>
      </c>
      <c r="L73" s="63">
        <f>STDEV(Patient3_Healthy!J73,Patient4_Healthy!J73,Patient7_Healthy!J73,Patient32_Healthy!J73,Patient20_Healthy!J73)</f>
        <v>8.2336570882164922E-2</v>
      </c>
      <c r="P73" s="14" t="s">
        <v>14</v>
      </c>
      <c r="Q73" s="63">
        <f>AVERAGE(Patient3_Healthy!Q73,Patient4_Healthy!Q73,Patient7_Healthy!Q73,Patient32_Healthy!Q73,Patient20_Healthy!Q73)</f>
        <v>-6.853859753732458E-2</v>
      </c>
      <c r="R73" s="63">
        <f>STDEV(Patient3_Healthy!Q73,Patient4_Healthy!Q73,Patient7_Healthy!Q73,Patient32_Healthy!Q73,Patient20_Healthy!Q73)</f>
        <v>0.31233371834797108</v>
      </c>
      <c r="S73" s="43">
        <f>AVERAGE(Patient3_Healthy!R73,Patient4_Healthy!R73,Patient7_Healthy!R73,Patient32_Healthy!R73,Patient20_Healthy!R73)</f>
        <v>-7.0122210281573755E-2</v>
      </c>
      <c r="T73" s="63">
        <f>STDEV(Patient3_Healthy!R73,Patient4_Healthy!R73,Patient7_Healthy!R73,Patient32_Healthy!R73,Patient20_Healthy!R73)</f>
        <v>0.31811404288421286</v>
      </c>
    </row>
    <row r="74" spans="1:20" x14ac:dyDescent="0.25">
      <c r="A74" s="38" t="s">
        <v>15</v>
      </c>
      <c r="B74" s="9">
        <f>AVERAGE(Patient3_Healthy!B74,Patient4_Healthy!B74,Patient7_Healthy!B74,Patient32_Healthy!B74,Patient20_Healthy!B74)</f>
        <v>20.737883624677078</v>
      </c>
      <c r="C74" s="9">
        <f>STDEV(Patient3_Healthy!B74,Patient4_Healthy!B74,Patient7_Healthy!B74,Patient32_Healthy!B74,Patient20_Healthy!B74)</f>
        <v>10.06809144574436</v>
      </c>
      <c r="D74" s="9">
        <f>AVERAGE(Patient3_Healthy!C74,Patient4_Healthy!C74,Patient7_Healthy!C74,Patient32_Healthy!C74,Patient20_Healthy!C74)</f>
        <v>26.996047992935559</v>
      </c>
      <c r="E74" s="9">
        <f>STDEV(Patient3_Healthy!C74,Patient4_Healthy!C74,Patient7_Healthy!C74,Patient32_Healthy!C74,Patient20_Healthy!C74)</f>
        <v>23.30542172213676</v>
      </c>
      <c r="H74" s="12" t="s">
        <v>16</v>
      </c>
      <c r="I74" s="63">
        <f>AVERAGE(Patient3_Healthy!I74,Patient4_Healthy!I74,Patient7_Healthy!I74,Patient32_Healthy!I74,Patient20_Healthy!I74)</f>
        <v>0.16179424439609008</v>
      </c>
      <c r="J74" s="63">
        <f>STDEV(Patient3_Healthy!I74,Patient4_Healthy!I74,Patient7_Healthy!I74,Patient32_Healthy!I74,Patient20_Healthy!I74)</f>
        <v>7.0652351453565868E-2</v>
      </c>
      <c r="K74" s="43">
        <f>AVERAGE(Patient3_Healthy!J74,Patient4_Healthy!J74,Patient7_Healthy!J74,Patient32_Healthy!J74,Patient20_Healthy!J74)</f>
        <v>0.12737023563197586</v>
      </c>
      <c r="L74" s="63">
        <f>STDEV(Patient3_Healthy!J74,Patient4_Healthy!J74,Patient7_Healthy!J74,Patient32_Healthy!J74,Patient20_Healthy!J74)</f>
        <v>4.8848753396446967E-2</v>
      </c>
      <c r="P74" s="14" t="s">
        <v>17</v>
      </c>
      <c r="Q74" s="63">
        <f>AVERAGE(Patient3_Healthy!Q74,Patient4_Healthy!Q74,Patient7_Healthy!Q74,Patient32_Healthy!Q74,Patient20_Healthy!Q74)</f>
        <v>3.3692682535736393</v>
      </c>
      <c r="R74" s="63">
        <f>STDEV(Patient3_Healthy!Q74,Patient4_Healthy!Q74,Patient7_Healthy!Q74,Patient32_Healthy!Q74,Patient20_Healthy!Q74)</f>
        <v>1.4308508653728538</v>
      </c>
      <c r="S74" s="43">
        <f>AVERAGE(Patient3_Healthy!R74,Patient4_Healthy!R74,Patient7_Healthy!R74,Patient32_Healthy!R74,Patient20_Healthy!R74)</f>
        <v>4.6608035796757195</v>
      </c>
      <c r="T74" s="63">
        <f>STDEV(Patient3_Healthy!R74,Patient4_Healthy!R74,Patient7_Healthy!R74,Patient32_Healthy!R74,Patient20_Healthy!R74)</f>
        <v>1.0269585638470602</v>
      </c>
    </row>
    <row r="75" spans="1:20" x14ac:dyDescent="0.25">
      <c r="A75" s="38" t="s">
        <v>18</v>
      </c>
      <c r="B75" s="9">
        <f>AVERAGE(Patient3_Healthy!B75,Patient4_Healthy!B75,Patient7_Healthy!B75,Patient32_Healthy!B75,Patient20_Healthy!B75)</f>
        <v>7.3002361463286602</v>
      </c>
      <c r="C75" s="9">
        <f>STDEV(Patient3_Healthy!B75,Patient4_Healthy!B75,Patient7_Healthy!B75,Patient32_Healthy!B75,Patient20_Healthy!B75)</f>
        <v>4.1631544787088517</v>
      </c>
      <c r="D75" s="9">
        <f>AVERAGE(Patient3_Healthy!C75,Patient4_Healthy!C75,Patient7_Healthy!C75,Patient32_Healthy!C75,Patient20_Healthy!C75)</f>
        <v>8.6237699753401582</v>
      </c>
      <c r="E75" s="9">
        <f>STDEV(Patient3_Healthy!C75,Patient4_Healthy!C75,Patient7_Healthy!C75,Patient32_Healthy!C75,Patient20_Healthy!C75)</f>
        <v>4.3127739370683509</v>
      </c>
      <c r="H75" s="12" t="s">
        <v>19</v>
      </c>
      <c r="I75" s="63">
        <f>AVERAGE(Patient3_Healthy!I75,Patient4_Healthy!I75,Patient7_Healthy!I75,Patient32_Healthy!I75,Patient20_Healthy!I75)</f>
        <v>0.21074533475224583</v>
      </c>
      <c r="J75" s="63">
        <f>STDEV(Patient3_Healthy!I75,Patient4_Healthy!I75,Patient7_Healthy!I75,Patient32_Healthy!I75,Patient20_Healthy!I75)</f>
        <v>0.19275774637075938</v>
      </c>
      <c r="K75" s="43">
        <f>AVERAGE(Patient3_Healthy!J75,Patient4_Healthy!J75,Patient7_Healthy!J75,Patient32_Healthy!J75,Patient20_Healthy!J75)</f>
        <v>0.17005830397498761</v>
      </c>
      <c r="L75" s="63">
        <f>STDEV(Patient3_Healthy!J75,Patient4_Healthy!J75,Patient7_Healthy!J75,Patient32_Healthy!J75,Patient20_Healthy!J75)</f>
        <v>0.17272517839369622</v>
      </c>
      <c r="P75" s="14" t="s">
        <v>20</v>
      </c>
      <c r="Q75" s="63">
        <f>AVERAGE(Patient3_Healthy!Q75,Patient4_Healthy!Q75,Patient7_Healthy!Q75,Patient32_Healthy!Q75,Patient20_Healthy!Q75)</f>
        <v>18.480812897819167</v>
      </c>
      <c r="R75" s="63">
        <f>STDEV(Patient3_Healthy!Q75,Patient4_Healthy!Q75,Patient7_Healthy!Q75,Patient32_Healthy!Q75,Patient20_Healthy!Q75)</f>
        <v>9.4985863636846783</v>
      </c>
      <c r="S75" s="43">
        <f>AVERAGE(Patient3_Healthy!R75,Patient4_Healthy!R75,Patient7_Healthy!R75,Patient32_Healthy!R75,Patient20_Healthy!R75)</f>
        <v>30.119038178486836</v>
      </c>
      <c r="T75" s="63">
        <f>STDEV(Patient3_Healthy!R75,Patient4_Healthy!R75,Patient7_Healthy!R75,Patient32_Healthy!R75,Patient20_Healthy!R75)</f>
        <v>11.777096744465425</v>
      </c>
    </row>
    <row r="76" spans="1:20" x14ac:dyDescent="0.25">
      <c r="A76" s="38" t="s">
        <v>21</v>
      </c>
      <c r="B76" s="9">
        <f>AVERAGE(Patient3_Healthy!B76,Patient4_Healthy!B76,Patient7_Healthy!B76,Patient32_Healthy!B76,Patient20_Healthy!B76)</f>
        <v>25.363000928881679</v>
      </c>
      <c r="C76" s="9">
        <f>STDEV(Patient3_Healthy!B76,Patient4_Healthy!B76,Patient7_Healthy!B76,Patient32_Healthy!B76,Patient20_Healthy!B76)</f>
        <v>41.639902828524143</v>
      </c>
      <c r="D76" s="9">
        <f>AVERAGE(Patient3_Healthy!C76,Patient4_Healthy!C76,Patient7_Healthy!C76,Patient32_Healthy!C76,Patient20_Healthy!C76)</f>
        <v>5.8684141088879063</v>
      </c>
      <c r="E76" s="9">
        <f>STDEV(Patient3_Healthy!C76,Patient4_Healthy!C76,Patient7_Healthy!C76,Patient32_Healthy!C76,Patient20_Healthy!C76)</f>
        <v>2.3465699983768764</v>
      </c>
      <c r="H76" s="12" t="s">
        <v>22</v>
      </c>
      <c r="I76" s="63">
        <f>AVERAGE(Patient3_Healthy!I76,Patient4_Healthy!I76,Patient7_Healthy!I76,Patient32_Healthy!I76,Patient20_Healthy!I76)</f>
        <v>0.12950668355514466</v>
      </c>
      <c r="J76" s="63">
        <f>STDEV(Patient3_Healthy!I76,Patient4_Healthy!I76,Patient7_Healthy!I76,Patient32_Healthy!I76,Patient20_Healthy!I76)</f>
        <v>7.0820314775001836E-2</v>
      </c>
      <c r="K76" s="43">
        <f>AVERAGE(Patient3_Healthy!J76,Patient4_Healthy!J76,Patient7_Healthy!J76,Patient32_Healthy!J76,Patient20_Healthy!J76)</f>
        <v>0.13378970005538143</v>
      </c>
      <c r="L76" s="63">
        <f>STDEV(Patient3_Healthy!J76,Patient4_Healthy!J76,Patient7_Healthy!J76,Patient32_Healthy!J76,Patient20_Healthy!J76)</f>
        <v>6.2564444604255226E-2</v>
      </c>
    </row>
    <row r="77" spans="1:20" x14ac:dyDescent="0.25">
      <c r="H77" s="12" t="s">
        <v>23</v>
      </c>
      <c r="I77" s="63">
        <f>AVERAGE(Patient3_Healthy!I77,Patient4_Healthy!I77,Patient7_Healthy!I77,Patient32_Healthy!I77,Patient20_Healthy!I77)</f>
        <v>0.14387972809073868</v>
      </c>
      <c r="J77" s="63">
        <f>STDEV(Patient3_Healthy!I77,Patient4_Healthy!I77,Patient7_Healthy!I77,Patient32_Healthy!I77,Patient20_Healthy!I77)</f>
        <v>5.6298280551026883E-2</v>
      </c>
      <c r="K77" s="43">
        <f>AVERAGE(Patient3_Healthy!J77,Patient4_Healthy!J77,Patient7_Healthy!J77,Patient32_Healthy!J77,Patient20_Healthy!J77)</f>
        <v>0.14277513138705231</v>
      </c>
      <c r="L77" s="63">
        <f>STDEV(Patient3_Healthy!J77,Patient4_Healthy!J77,Patient7_Healthy!J77,Patient32_Healthy!J77,Patient20_Healthy!J77)</f>
        <v>3.4726884181281628E-2</v>
      </c>
    </row>
    <row r="78" spans="1:20" x14ac:dyDescent="0.25">
      <c r="H78" s="12" t="s">
        <v>24</v>
      </c>
      <c r="I78" s="63">
        <f>AVERAGE(Patient3_Healthy!I78,Patient4_Healthy!I78,Patient7_Healthy!I78,Patient32_Healthy!I78,Patient20_Healthy!I78)</f>
        <v>0.12329261450183156</v>
      </c>
      <c r="J78" s="63">
        <f>STDEV(Patient3_Healthy!I78,Patient4_Healthy!I78,Patient7_Healthy!I78,Patient32_Healthy!I78,Patient20_Healthy!I78)</f>
        <v>4.7002550853911418E-2</v>
      </c>
      <c r="K78" s="43">
        <f>AVERAGE(Patient3_Healthy!J78,Patient4_Healthy!J78,Patient7_Healthy!J78,Patient32_Healthy!J78,Patient20_Healthy!J78)</f>
        <v>0.10901883492214429</v>
      </c>
      <c r="L78" s="63">
        <f>STDEV(Patient3_Healthy!J78,Patient4_Healthy!J78,Patient7_Healthy!J78,Patient32_Healthy!J78,Patient20_Healthy!J78)</f>
        <v>3.2538181752667622E-2</v>
      </c>
      <c r="Q78" s="15" t="s">
        <v>192</v>
      </c>
      <c r="R78" s="16" t="s">
        <v>193</v>
      </c>
    </row>
    <row r="79" spans="1:20" x14ac:dyDescent="0.25">
      <c r="H79" s="12" t="s">
        <v>26</v>
      </c>
      <c r="I79" s="63">
        <f>AVERAGE(Patient3_Healthy!I79,Patient4_Healthy!I79,Patient7_Healthy!I79,Patient32_Healthy!I79,Patient20_Healthy!I79)</f>
        <v>0.194336252890357</v>
      </c>
      <c r="J79" s="63">
        <f>STDEV(Patient3_Healthy!I79,Patient4_Healthy!I79,Patient7_Healthy!I79,Patient32_Healthy!I79,Patient20_Healthy!I79)</f>
        <v>0.19582354192742329</v>
      </c>
      <c r="K79" s="43">
        <f>AVERAGE(Patient3_Healthy!J79,Patient4_Healthy!J79,Patient7_Healthy!J79,Patient32_Healthy!J79,Patient20_Healthy!J79)</f>
        <v>0.19927567690612971</v>
      </c>
      <c r="L79" s="63">
        <f>STDEV(Patient3_Healthy!J79,Patient4_Healthy!J79,Patient7_Healthy!J79,Patient32_Healthy!J79,Patient20_Healthy!J79)</f>
        <v>0.18421518391421329</v>
      </c>
      <c r="P79" s="14" t="s">
        <v>25</v>
      </c>
      <c r="Q79" s="63">
        <f>AVERAGE(Patient3_Healthy!Q78,Patient4_Healthy!Q78,Patient7_Healthy!Q78,Patient32_Healthy!Q78,Patient20_Healthy!Q78)</f>
        <v>310.35671404741902</v>
      </c>
      <c r="R79" s="43">
        <f>STDEV(Patient3_Healthy!Q78,Patient4_Healthy!Q78,Patient7_Healthy!Q78,Patient32_Healthy!Q78,Patient20_Healthy!Q78)</f>
        <v>241.68242253821043</v>
      </c>
    </row>
    <row r="80" spans="1:20" x14ac:dyDescent="0.25">
      <c r="H80" s="12" t="s">
        <v>27</v>
      </c>
      <c r="I80" s="63">
        <f>AVERAGE(Patient3_Healthy!I80,Patient4_Healthy!I80,Patient7_Healthy!I80,Patient32_Healthy!I80,Patient20_Healthy!I80)</f>
        <v>0.18828947016831743</v>
      </c>
      <c r="J80" s="63">
        <f>STDEV(Patient3_Healthy!I80,Patient4_Healthy!I80,Patient7_Healthy!I80,Patient32_Healthy!I80,Patient20_Healthy!I80)</f>
        <v>0.10929757004182511</v>
      </c>
      <c r="K80" s="43">
        <f>AVERAGE(Patient3_Healthy!J80,Patient4_Healthy!J80,Patient7_Healthy!J80,Patient32_Healthy!J80,Patient20_Healthy!J80)</f>
        <v>0.18081685849707002</v>
      </c>
      <c r="L80" s="63">
        <f>STDEV(Patient3_Healthy!J80,Patient4_Healthy!J80,Patient7_Healthy!J80,Patient32_Healthy!J80,Patient20_Healthy!J80)</f>
        <v>7.3408710920674206E-2</v>
      </c>
    </row>
    <row r="83" spans="1:20" x14ac:dyDescent="0.25">
      <c r="B83" s="64" t="s">
        <v>43</v>
      </c>
      <c r="H83" s="64" t="s">
        <v>45</v>
      </c>
      <c r="P83" s="64" t="s">
        <v>44</v>
      </c>
    </row>
    <row r="84" spans="1:20" x14ac:dyDescent="0.25">
      <c r="A84" s="10"/>
      <c r="B84" s="77" t="s">
        <v>9</v>
      </c>
      <c r="C84" s="77"/>
      <c r="D84" s="78" t="s">
        <v>5</v>
      </c>
      <c r="E84" s="77"/>
      <c r="F84" s="64"/>
      <c r="H84" s="12"/>
      <c r="I84" s="79" t="s">
        <v>10</v>
      </c>
      <c r="J84" s="79"/>
      <c r="K84" s="80" t="s">
        <v>11</v>
      </c>
      <c r="L84" s="79"/>
      <c r="Q84" s="81" t="s">
        <v>10</v>
      </c>
      <c r="R84" s="81"/>
      <c r="S84" s="82" t="s">
        <v>11</v>
      </c>
      <c r="T84" s="81"/>
    </row>
    <row r="85" spans="1:20" x14ac:dyDescent="0.25">
      <c r="A85" s="38"/>
      <c r="B85" s="38" t="s">
        <v>192</v>
      </c>
      <c r="C85" s="38" t="s">
        <v>193</v>
      </c>
      <c r="D85" s="38" t="s">
        <v>192</v>
      </c>
      <c r="E85" s="38" t="s">
        <v>193</v>
      </c>
      <c r="F85" s="64"/>
      <c r="H85" s="12"/>
      <c r="I85" s="12" t="s">
        <v>192</v>
      </c>
      <c r="J85" s="12" t="s">
        <v>193</v>
      </c>
      <c r="K85" s="11" t="s">
        <v>192</v>
      </c>
      <c r="L85" s="12" t="s">
        <v>193</v>
      </c>
      <c r="P85" s="14"/>
      <c r="Q85" s="14" t="s">
        <v>192</v>
      </c>
      <c r="R85" s="14" t="s">
        <v>193</v>
      </c>
      <c r="S85" s="13" t="s">
        <v>192</v>
      </c>
      <c r="T85" s="14" t="s">
        <v>193</v>
      </c>
    </row>
    <row r="86" spans="1:20" x14ac:dyDescent="0.25">
      <c r="A86" s="38" t="s">
        <v>12</v>
      </c>
      <c r="B86" s="9">
        <f>AVERAGE(Patient3_Healthy!B86,Patient4_Healthy!B86,Patient7_Healthy!B86,Patient32_Healthy!B86,Patient20_Healthy!B86)</f>
        <v>8.9555703018233395</v>
      </c>
      <c r="C86" s="9">
        <f>STDEV(Patient3_Healthy!B86,Patient4_Healthy!B86,Patient7_Healthy!B86,Patient32_Healthy!B86,Patient20_Healthy!B86)</f>
        <v>3.1772944435063142</v>
      </c>
      <c r="D86" s="9">
        <f>AVERAGE(Patient3_Healthy!C86,Patient4_Healthy!C86,Patient7_Healthy!C86,Patient32_Healthy!C86,Patient20_Healthy!C86)</f>
        <v>9.8777130135423796</v>
      </c>
      <c r="E86" s="9">
        <f>STDEV(Patient3_Healthy!C86,Patient4_Healthy!C86,Patient7_Healthy!C86,Patient32_Healthy!C86,Patient20_Healthy!C86)</f>
        <v>6.0076896224623324</v>
      </c>
      <c r="H86" s="12" t="s">
        <v>13</v>
      </c>
      <c r="I86" s="63">
        <f>AVERAGE(Patient3_Healthy!I86,Patient4_Healthy!I86,Patient7_Healthy!I86,Patient32_Healthy!I86,Patient20_Healthy!I86)</f>
        <v>0.46878185762865304</v>
      </c>
      <c r="J86" s="63">
        <f>STDEV(Patient3_Healthy!I86,Patient4_Healthy!I86,Patient7_Healthy!I86,Patient32_Healthy!I86,Patient20_Healthy!I86)</f>
        <v>0.31089007203367713</v>
      </c>
      <c r="K86" s="43">
        <f>AVERAGE(Patient3_Healthy!J86,Patient4_Healthy!J86,Patient7_Healthy!J86,Patient32_Healthy!J86,Patient20_Healthy!J86)</f>
        <v>0.45485907473340276</v>
      </c>
      <c r="L86" s="63">
        <f>STDEV(Patient3_Healthy!J86,Patient4_Healthy!J86,Patient7_Healthy!J86,Patient32_Healthy!J86,Patient20_Healthy!J86)</f>
        <v>0.32320238583829436</v>
      </c>
      <c r="P86" s="14" t="s">
        <v>14</v>
      </c>
      <c r="Q86" s="63">
        <f>AVERAGE(Patient3_Healthy!Q86,Patient4_Healthy!Q86,Patient7_Healthy!Q86,Patient32_Healthy!Q86,Patient20_Healthy!Q86)</f>
        <v>-0.64778696191586072</v>
      </c>
      <c r="R86" s="63">
        <f>STDEV(Patient3_Healthy!Q86,Patient4_Healthy!Q86,Patient7_Healthy!Q86,Patient32_Healthy!Q86,Patient20_Healthy!Q86)</f>
        <v>1.1574049519843774</v>
      </c>
      <c r="S86" s="43">
        <f>AVERAGE(Patient3_Healthy!R86,Patient4_Healthy!R86,Patient7_Healthy!R86,Patient32_Healthy!R86,Patient20_Healthy!R86)</f>
        <v>1.8501721136619849</v>
      </c>
      <c r="T86" s="63">
        <f>STDEV(Patient3_Healthy!R86,Patient4_Healthy!R86,Patient7_Healthy!R86,Patient32_Healthy!R86,Patient20_Healthy!R86)</f>
        <v>1.7132972618905216</v>
      </c>
    </row>
    <row r="87" spans="1:20" x14ac:dyDescent="0.25">
      <c r="A87" s="38" t="s">
        <v>15</v>
      </c>
      <c r="B87" s="9">
        <f>AVERAGE(Patient3_Healthy!B87,Patient4_Healthy!B87,Patient7_Healthy!B87,Patient32_Healthy!B87,Patient20_Healthy!B87)</f>
        <v>62.768674702129069</v>
      </c>
      <c r="C87" s="9">
        <f>STDEV(Patient3_Healthy!B87,Patient4_Healthy!B87,Patient7_Healthy!B87,Patient32_Healthy!B87,Patient20_Healthy!B87)</f>
        <v>35.266836698552289</v>
      </c>
      <c r="D87" s="9">
        <f>AVERAGE(Patient3_Healthy!C87,Patient4_Healthy!C87,Patient7_Healthy!C87,Patient32_Healthy!C87,Patient20_Healthy!C87)</f>
        <v>82.387004040883568</v>
      </c>
      <c r="E87" s="9">
        <f>STDEV(Patient3_Healthy!C87,Patient4_Healthy!C87,Patient7_Healthy!C87,Patient32_Healthy!C87,Patient20_Healthy!C87)</f>
        <v>57.076357340553635</v>
      </c>
      <c r="H87" s="12" t="s">
        <v>16</v>
      </c>
      <c r="I87" s="63">
        <f>AVERAGE(Patient3_Healthy!I87,Patient4_Healthy!I87,Patient7_Healthy!I87,Patient32_Healthy!I87,Patient20_Healthy!I87)</f>
        <v>0.50237988885449614</v>
      </c>
      <c r="J87" s="63">
        <f>STDEV(Patient3_Healthy!I87,Patient4_Healthy!I87,Patient7_Healthy!I87,Patient32_Healthy!I87,Patient20_Healthy!I87)</f>
        <v>0.30407905740540375</v>
      </c>
      <c r="K87" s="43">
        <f>AVERAGE(Patient3_Healthy!J87,Patient4_Healthy!J87,Patient7_Healthy!J87,Patient32_Healthy!J87,Patient20_Healthy!J87)</f>
        <v>0.51262726774156564</v>
      </c>
      <c r="L87" s="63">
        <f>STDEV(Patient3_Healthy!J87,Patient4_Healthy!J87,Patient7_Healthy!J87,Patient32_Healthy!J87,Patient20_Healthy!J87)</f>
        <v>0.32181057788490131</v>
      </c>
      <c r="P87" s="14" t="s">
        <v>17</v>
      </c>
      <c r="Q87" s="63">
        <f>AVERAGE(Patient3_Healthy!Q87,Patient4_Healthy!Q87,Patient7_Healthy!Q87,Patient32_Healthy!Q87,Patient20_Healthy!Q87)</f>
        <v>11.790228305359319</v>
      </c>
      <c r="R87" s="63">
        <f>STDEV(Patient3_Healthy!Q87,Patient4_Healthy!Q87,Patient7_Healthy!Q87,Patient32_Healthy!Q87,Patient20_Healthy!Q87)</f>
        <v>2.9818609098520419</v>
      </c>
      <c r="S87" s="43">
        <f>AVERAGE(Patient3_Healthy!R87,Patient4_Healthy!R87,Patient7_Healthy!R87,Patient32_Healthy!R87,Patient20_Healthy!R87)</f>
        <v>16.450498210707416</v>
      </c>
      <c r="T87" s="63">
        <f>STDEV(Patient3_Healthy!R87,Patient4_Healthy!R87,Patient7_Healthy!R87,Patient32_Healthy!R87,Patient20_Healthy!R87)</f>
        <v>3.2323631663150874</v>
      </c>
    </row>
    <row r="88" spans="1:20" x14ac:dyDescent="0.25">
      <c r="A88" s="38" t="s">
        <v>18</v>
      </c>
      <c r="B88" s="9">
        <f>AVERAGE(Patient3_Healthy!B88,Patient4_Healthy!B88,Patient7_Healthy!B88,Patient32_Healthy!B88,Patient20_Healthy!B88)</f>
        <v>30.908015838389627</v>
      </c>
      <c r="C88" s="9">
        <f>STDEV(Patient3_Healthy!B88,Patient4_Healthy!B88,Patient7_Healthy!B88,Patient32_Healthy!B88,Patient20_Healthy!B88)</f>
        <v>18.189560667157306</v>
      </c>
      <c r="D88" s="9">
        <f>AVERAGE(Patient3_Healthy!C88,Patient4_Healthy!C88,Patient7_Healthy!C88,Patient32_Healthy!C88,Patient20_Healthy!C88)</f>
        <v>20.003335200324123</v>
      </c>
      <c r="E88" s="9">
        <f>STDEV(Patient3_Healthy!C88,Patient4_Healthy!C88,Patient7_Healthy!C88,Patient32_Healthy!C88,Patient20_Healthy!C88)</f>
        <v>4.1481928575230222</v>
      </c>
      <c r="H88" s="12" t="s">
        <v>19</v>
      </c>
      <c r="I88" s="63">
        <f>AVERAGE(Patient3_Healthy!I88,Patient4_Healthy!I88,Patient7_Healthy!I88,Patient32_Healthy!I88,Patient20_Healthy!I88)</f>
        <v>0.5520366113468631</v>
      </c>
      <c r="J88" s="63">
        <f>STDEV(Patient3_Healthy!I88,Patient4_Healthy!I88,Patient7_Healthy!I88,Patient32_Healthy!I88,Patient20_Healthy!I88)</f>
        <v>0.28831879024443297</v>
      </c>
      <c r="K88" s="43">
        <f>AVERAGE(Patient3_Healthy!J88,Patient4_Healthy!J88,Patient7_Healthy!J88,Patient32_Healthy!J88,Patient20_Healthy!J88)</f>
        <v>0.51285454178269552</v>
      </c>
      <c r="L88" s="63">
        <f>STDEV(Patient3_Healthy!J88,Patient4_Healthy!J88,Patient7_Healthy!J88,Patient32_Healthy!J88,Patient20_Healthy!J88)</f>
        <v>0.26919698170179568</v>
      </c>
      <c r="P88" s="14" t="s">
        <v>20</v>
      </c>
      <c r="Q88" s="63">
        <f>AVERAGE(Patient3_Healthy!Q88,Patient4_Healthy!Q88,Patient7_Healthy!Q88,Patient32_Healthy!Q88,Patient20_Healthy!Q88)</f>
        <v>66.641852395447984</v>
      </c>
      <c r="R88" s="63">
        <f>STDEV(Patient3_Healthy!Q88,Patient4_Healthy!Q88,Patient7_Healthy!Q88,Patient32_Healthy!Q88,Patient20_Healthy!Q88)</f>
        <v>13.594923806885571</v>
      </c>
      <c r="S88" s="43">
        <f>AVERAGE(Patient3_Healthy!R88,Patient4_Healthy!R88,Patient7_Healthy!R88,Patient32_Healthy!R88,Patient20_Healthy!R88)</f>
        <v>99.42002078715376</v>
      </c>
      <c r="T88" s="63">
        <f>STDEV(Patient3_Healthy!R88,Patient4_Healthy!R88,Patient7_Healthy!R88,Patient32_Healthy!R88,Patient20_Healthy!R88)</f>
        <v>13.792239334650169</v>
      </c>
    </row>
    <row r="89" spans="1:20" x14ac:dyDescent="0.25">
      <c r="A89" s="38" t="s">
        <v>21</v>
      </c>
      <c r="B89" s="9">
        <f>AVERAGE(Patient3_Healthy!B89,Patient4_Healthy!B89,Patient7_Healthy!B89,Patient32_Healthy!B89,Patient20_Healthy!B89)</f>
        <v>45.837770060332339</v>
      </c>
      <c r="C89" s="9">
        <f>STDEV(Patient3_Healthy!B89,Patient4_Healthy!B89,Patient7_Healthy!B89,Patient32_Healthy!B89,Patient20_Healthy!B89)</f>
        <v>35.388522923022705</v>
      </c>
      <c r="D89" s="9">
        <f>AVERAGE(Patient3_Healthy!C89,Patient4_Healthy!C89,Patient7_Healthy!C89,Patient32_Healthy!C89,Patient20_Healthy!C89)</f>
        <v>20.620548357105179</v>
      </c>
      <c r="E89" s="9">
        <f>STDEV(Patient3_Healthy!C89,Patient4_Healthy!C89,Patient7_Healthy!C89,Patient32_Healthy!C89,Patient20_Healthy!C89)</f>
        <v>15.886590335011588</v>
      </c>
      <c r="H89" s="12" t="s">
        <v>22</v>
      </c>
      <c r="I89" s="63">
        <f>AVERAGE(Patient3_Healthy!I89,Patient4_Healthy!I89,Patient7_Healthy!I89,Patient32_Healthy!I89,Patient20_Healthy!I89)</f>
        <v>0.55488882801165029</v>
      </c>
      <c r="J89" s="63">
        <f>STDEV(Patient3_Healthy!I89,Patient4_Healthy!I89,Patient7_Healthy!I89,Patient32_Healthy!I89,Patient20_Healthy!I89)</f>
        <v>0.26538377825614418</v>
      </c>
      <c r="K89" s="43">
        <f>AVERAGE(Patient3_Healthy!J89,Patient4_Healthy!J89,Patient7_Healthy!J89,Patient32_Healthy!J89,Patient20_Healthy!J89)</f>
        <v>0.62331183387182876</v>
      </c>
      <c r="L89" s="63">
        <f>STDEV(Patient3_Healthy!J89,Patient4_Healthy!J89,Patient7_Healthy!J89,Patient32_Healthy!J89,Patient20_Healthy!J89)</f>
        <v>0.26839466869221063</v>
      </c>
    </row>
    <row r="90" spans="1:20" x14ac:dyDescent="0.25">
      <c r="H90" s="12" t="s">
        <v>23</v>
      </c>
      <c r="I90" s="63">
        <f>AVERAGE(Patient3_Healthy!I90,Patient4_Healthy!I90,Patient7_Healthy!I90,Patient32_Healthy!I90,Patient20_Healthy!I90)</f>
        <v>0.49662028022034399</v>
      </c>
      <c r="J90" s="63">
        <f>STDEV(Patient3_Healthy!I90,Patient4_Healthy!I90,Patient7_Healthy!I90,Patient32_Healthy!I90,Patient20_Healthy!I90)</f>
        <v>0.27877617644346597</v>
      </c>
      <c r="K90" s="43">
        <f>AVERAGE(Patient3_Healthy!J90,Patient4_Healthy!J90,Patient7_Healthy!J90,Patient32_Healthy!J90,Patient20_Healthy!J90)</f>
        <v>0.51272162164058055</v>
      </c>
      <c r="L90" s="63">
        <f>STDEV(Patient3_Healthy!J90,Patient4_Healthy!J90,Patient7_Healthy!J90,Patient32_Healthy!J90,Patient20_Healthy!J90)</f>
        <v>0.32523479802958066</v>
      </c>
    </row>
    <row r="91" spans="1:20" x14ac:dyDescent="0.25">
      <c r="H91" s="12" t="s">
        <v>24</v>
      </c>
      <c r="I91" s="63">
        <f>AVERAGE(Patient3_Healthy!I91,Patient4_Healthy!I91,Patient7_Healthy!I91,Patient32_Healthy!I91,Patient20_Healthy!I91)</f>
        <v>0.46095215408084078</v>
      </c>
      <c r="J91" s="63">
        <f>STDEV(Patient3_Healthy!I91,Patient4_Healthy!I91,Patient7_Healthy!I91,Patient32_Healthy!I91,Patient20_Healthy!I91)</f>
        <v>0.29745967489704112</v>
      </c>
      <c r="K91" s="43">
        <f>AVERAGE(Patient3_Healthy!J91,Patient4_Healthy!J91,Patient7_Healthy!J91,Patient32_Healthy!J91,Patient20_Healthy!J91)</f>
        <v>0.57595964904794184</v>
      </c>
      <c r="L91" s="63">
        <f>STDEV(Patient3_Healthy!J91,Patient4_Healthy!J91,Patient7_Healthy!J91,Patient32_Healthy!J91,Patient20_Healthy!J91)</f>
        <v>0.21514664508497022</v>
      </c>
      <c r="Q91" s="15" t="s">
        <v>192</v>
      </c>
      <c r="R91" s="16" t="s">
        <v>193</v>
      </c>
    </row>
    <row r="92" spans="1:20" x14ac:dyDescent="0.25">
      <c r="H92" s="12" t="s">
        <v>26</v>
      </c>
      <c r="I92" s="63">
        <f>AVERAGE(Patient3_Healthy!I92,Patient4_Healthy!I92,Patient7_Healthy!I92,Patient32_Healthy!I92,Patient20_Healthy!I92)</f>
        <v>0.5644192332766218</v>
      </c>
      <c r="J92" s="63">
        <f>STDEV(Patient3_Healthy!I92,Patient4_Healthy!I92,Patient7_Healthy!I92,Patient32_Healthy!I92,Patient20_Healthy!I92)</f>
        <v>0.24542083305618928</v>
      </c>
      <c r="K92" s="43">
        <f>AVERAGE(Patient3_Healthy!J92,Patient4_Healthy!J92,Patient7_Healthy!J92,Patient32_Healthy!J92,Patient20_Healthy!J92)</f>
        <v>0.68768048587242514</v>
      </c>
      <c r="L92" s="63">
        <f>STDEV(Patient3_Healthy!J92,Patient4_Healthy!J92,Patient7_Healthy!J92,Patient32_Healthy!J92,Patient20_Healthy!J92)</f>
        <v>0.18562959164684337</v>
      </c>
      <c r="P92" s="14" t="s">
        <v>25</v>
      </c>
      <c r="Q92" s="63">
        <f>AVERAGE(Patient3_Healthy!Q91,Patient4_Healthy!Q91,Patient7_Healthy!Q91,Patient32_Healthy!Q91,Patient20_Healthy!Q91)</f>
        <v>2018.7267744355802</v>
      </c>
      <c r="R92" s="43">
        <f>STDEV(Patient3_Healthy!Q91,Patient4_Healthy!Q91,Patient7_Healthy!Q91,Patient32_Healthy!Q91,Patient20_Healthy!Q91)</f>
        <v>328.37928909326121</v>
      </c>
    </row>
    <row r="93" spans="1:20" x14ac:dyDescent="0.25">
      <c r="H93" s="12" t="s">
        <v>27</v>
      </c>
      <c r="I93" s="63">
        <f>AVERAGE(Patient3_Healthy!I93,Patient4_Healthy!I93,Patient7_Healthy!I93,Patient32_Healthy!I93,Patient20_Healthy!I93)</f>
        <v>0.57132044388228409</v>
      </c>
      <c r="J93" s="63">
        <f>STDEV(Patient3_Healthy!I93,Patient4_Healthy!I93,Patient7_Healthy!I93,Patient32_Healthy!I93,Patient20_Healthy!I93)</f>
        <v>0.24975547919615046</v>
      </c>
      <c r="K93" s="43">
        <f>AVERAGE(Patient3_Healthy!J93,Patient4_Healthy!J93,Patient7_Healthy!J93,Patient32_Healthy!J93,Patient20_Healthy!J93)</f>
        <v>0.64839289614942996</v>
      </c>
      <c r="L93" s="63">
        <f>STDEV(Patient3_Healthy!J93,Patient4_Healthy!J93,Patient7_Healthy!J93,Patient32_Healthy!J93,Patient20_Healthy!J93)</f>
        <v>0.25789428966993161</v>
      </c>
    </row>
    <row r="96" spans="1:20" x14ac:dyDescent="0.25">
      <c r="B96" s="64" t="s">
        <v>46</v>
      </c>
      <c r="H96" s="64" t="s">
        <v>47</v>
      </c>
      <c r="P96" s="64" t="s">
        <v>48</v>
      </c>
    </row>
    <row r="97" spans="1:20" x14ac:dyDescent="0.25">
      <c r="A97" s="10"/>
      <c r="B97" s="77" t="s">
        <v>9</v>
      </c>
      <c r="C97" s="77"/>
      <c r="D97" s="78" t="s">
        <v>5</v>
      </c>
      <c r="E97" s="77"/>
      <c r="F97" s="64"/>
      <c r="H97" s="12"/>
      <c r="I97" s="79" t="s">
        <v>10</v>
      </c>
      <c r="J97" s="79"/>
      <c r="K97" s="80" t="s">
        <v>11</v>
      </c>
      <c r="L97" s="79"/>
      <c r="Q97" s="81" t="s">
        <v>10</v>
      </c>
      <c r="R97" s="81"/>
      <c r="S97" s="82" t="s">
        <v>11</v>
      </c>
      <c r="T97" s="81"/>
    </row>
    <row r="98" spans="1:20" x14ac:dyDescent="0.25">
      <c r="A98" s="38"/>
      <c r="B98" s="38" t="s">
        <v>192</v>
      </c>
      <c r="C98" s="38" t="s">
        <v>193</v>
      </c>
      <c r="D98" s="38" t="s">
        <v>192</v>
      </c>
      <c r="E98" s="38" t="s">
        <v>193</v>
      </c>
      <c r="F98" s="64"/>
      <c r="H98" s="12"/>
      <c r="I98" s="12" t="s">
        <v>192</v>
      </c>
      <c r="J98" s="12" t="s">
        <v>193</v>
      </c>
      <c r="K98" s="11" t="s">
        <v>192</v>
      </c>
      <c r="L98" s="12" t="s">
        <v>193</v>
      </c>
      <c r="P98" s="14"/>
      <c r="Q98" s="14" t="s">
        <v>192</v>
      </c>
      <c r="R98" s="14" t="s">
        <v>193</v>
      </c>
      <c r="S98" s="13" t="s">
        <v>192</v>
      </c>
      <c r="T98" s="14" t="s">
        <v>193</v>
      </c>
    </row>
    <row r="99" spans="1:20" x14ac:dyDescent="0.25">
      <c r="A99" s="38" t="s">
        <v>12</v>
      </c>
      <c r="B99" s="9">
        <f>AVERAGE(Patient3_Healthy!B99,Patient4_Healthy!B99,Patient7_Healthy!B99,Patient32_Healthy!B99,Patient20_Healthy!B99)</f>
        <v>6.9658486684841066</v>
      </c>
      <c r="C99" s="9">
        <f>STDEV(Patient3_Healthy!B99,Patient4_Healthy!B99,Patient7_Healthy!B99,Patient32_Healthy!B99,Patient20_Healthy!B99)</f>
        <v>2.956505911616583</v>
      </c>
      <c r="D99" s="9">
        <f>AVERAGE(Patient3_Healthy!C99,Patient4_Healthy!C99,Patient7_Healthy!C99,Patient32_Healthy!C99,Patient20_Healthy!C99)</f>
        <v>7.5775880226655001</v>
      </c>
      <c r="E99" s="9">
        <f>STDEV(Patient3_Healthy!C99,Patient4_Healthy!C99,Patient7_Healthy!C99,Patient32_Healthy!C99,Patient20_Healthy!C99)</f>
        <v>6.6486680438910426</v>
      </c>
      <c r="H99" s="12" t="s">
        <v>13</v>
      </c>
      <c r="I99" s="63">
        <f>AVERAGE(Patient3_Healthy!I99,Patient4_Healthy!I99,Patient7_Healthy!I99,Patient32_Healthy!I99,Patient20_Healthy!I99)</f>
        <v>0.13279076202134482</v>
      </c>
      <c r="J99" s="63">
        <f>STDEV(Patient3_Healthy!I99,Patient4_Healthy!I99,Patient7_Healthy!I99,Patient32_Healthy!I99,Patient20_Healthy!I99)</f>
        <v>7.4761160853046266E-2</v>
      </c>
      <c r="K99" s="43">
        <f>AVERAGE(Patient3_Healthy!J99,Patient4_Healthy!J99,Patient7_Healthy!J99,Patient32_Healthy!J99,Patient20_Healthy!J99)</f>
        <v>0.11728596299457114</v>
      </c>
      <c r="L99" s="63">
        <f>STDEV(Patient3_Healthy!J99,Patient4_Healthy!J99,Patient7_Healthy!J99,Patient32_Healthy!J99,Patient20_Healthy!J99)</f>
        <v>3.3666532140413111E-2</v>
      </c>
      <c r="P99" s="14" t="s">
        <v>14</v>
      </c>
      <c r="Q99" s="63">
        <f>AVERAGE(Patient3_Healthy!Q99,Patient4_Healthy!Q99,Patient7_Healthy!Q99,Patient32_Healthy!Q99,Patient20_Healthy!Q99)</f>
        <v>-0.19978260580463153</v>
      </c>
      <c r="R99" s="63">
        <f>STDEV(Patient3_Healthy!Q99,Patient4_Healthy!Q99,Patient7_Healthy!Q99,Patient32_Healthy!Q99,Patient20_Healthy!Q99)</f>
        <v>0.17476428203160888</v>
      </c>
      <c r="S99" s="43">
        <f>AVERAGE(Patient3_Healthy!R99,Patient4_Healthy!R99,Patient7_Healthy!R99,Patient32_Healthy!R99,Patient20_Healthy!R99)</f>
        <v>0.3634986389435092</v>
      </c>
      <c r="T99" s="63">
        <f>STDEV(Patient3_Healthy!R99,Patient4_Healthy!R99,Patient7_Healthy!R99,Patient32_Healthy!R99,Patient20_Healthy!R99)</f>
        <v>0.47777481619545015</v>
      </c>
    </row>
    <row r="100" spans="1:20" x14ac:dyDescent="0.25">
      <c r="A100" s="38" t="s">
        <v>15</v>
      </c>
      <c r="B100" s="9">
        <f>AVERAGE(Patient3_Healthy!B100,Patient4_Healthy!B100,Patient7_Healthy!B100,Patient32_Healthy!B100,Patient20_Healthy!B100)</f>
        <v>27.92623246961282</v>
      </c>
      <c r="C100" s="9">
        <f>STDEV(Patient3_Healthy!B100,Patient4_Healthy!B100,Patient7_Healthy!B100,Patient32_Healthy!B100,Patient20_Healthy!B100)</f>
        <v>12.072356001956681</v>
      </c>
      <c r="D100" s="9">
        <f>AVERAGE(Patient3_Healthy!C100,Patient4_Healthy!C100,Patient7_Healthy!C100,Patient32_Healthy!C100,Patient20_Healthy!C100)</f>
        <v>54.453080979500633</v>
      </c>
      <c r="E100" s="9">
        <f>STDEV(Patient3_Healthy!C100,Patient4_Healthy!C100,Patient7_Healthy!C100,Patient32_Healthy!C100,Patient20_Healthy!C100)</f>
        <v>57.790124219774739</v>
      </c>
      <c r="H100" s="12" t="s">
        <v>16</v>
      </c>
      <c r="I100" s="63">
        <f>AVERAGE(Patient3_Healthy!I100,Patient4_Healthy!I100,Patient7_Healthy!I100,Patient32_Healthy!I100,Patient20_Healthy!I100)</f>
        <v>0.10050705127114323</v>
      </c>
      <c r="J100" s="63">
        <f>STDEV(Patient3_Healthy!I100,Patient4_Healthy!I100,Patient7_Healthy!I100,Patient32_Healthy!I100,Patient20_Healthy!I100)</f>
        <v>5.4656630081626335E-2</v>
      </c>
      <c r="K100" s="43">
        <f>AVERAGE(Patient3_Healthy!J100,Patient4_Healthy!J100,Patient7_Healthy!J100,Patient32_Healthy!J100,Patient20_Healthy!J100)</f>
        <v>9.5113671295162502E-2</v>
      </c>
      <c r="L100" s="63">
        <f>STDEV(Patient3_Healthy!J100,Patient4_Healthy!J100,Patient7_Healthy!J100,Patient32_Healthy!J100,Patient20_Healthy!J100)</f>
        <v>3.8716169850587637E-2</v>
      </c>
      <c r="P100" s="14" t="s">
        <v>17</v>
      </c>
      <c r="Q100" s="63">
        <f>AVERAGE(Patient3_Healthy!Q100,Patient4_Healthy!Q100,Patient7_Healthy!Q100,Patient32_Healthy!Q100,Patient20_Healthy!Q100)</f>
        <v>8.7658774124615029</v>
      </c>
      <c r="R100" s="63">
        <f>STDEV(Patient3_Healthy!Q100,Patient4_Healthy!Q100,Patient7_Healthy!Q100,Patient32_Healthy!Q100,Patient20_Healthy!Q100)</f>
        <v>6.317745433751405</v>
      </c>
      <c r="S100" s="43">
        <f>AVERAGE(Patient3_Healthy!R100,Patient4_Healthy!R100,Patient7_Healthy!R100,Patient32_Healthy!R100,Patient20_Healthy!R100)</f>
        <v>10.318065960936575</v>
      </c>
      <c r="T100" s="63">
        <f>STDEV(Patient3_Healthy!R100,Patient4_Healthy!R100,Patient7_Healthy!R100,Patient32_Healthy!R100,Patient20_Healthy!R100)</f>
        <v>4.2764537384653369</v>
      </c>
    </row>
    <row r="101" spans="1:20" x14ac:dyDescent="0.25">
      <c r="A101" s="38" t="s">
        <v>18</v>
      </c>
      <c r="B101" s="9">
        <f>AVERAGE(Patient3_Healthy!B101,Patient4_Healthy!B101,Patient7_Healthy!B101,Patient32_Healthy!B101,Patient20_Healthy!B101)</f>
        <v>20.200188356704064</v>
      </c>
      <c r="C101" s="9">
        <f>STDEV(Patient3_Healthy!B101,Patient4_Healthy!B101,Patient7_Healthy!B101,Patient32_Healthy!B101,Patient20_Healthy!B101)</f>
        <v>19.34163021638301</v>
      </c>
      <c r="D101" s="9">
        <f>AVERAGE(Patient3_Healthy!C101,Patient4_Healthy!C101,Patient7_Healthy!C101,Patient32_Healthy!C101,Patient20_Healthy!C101)</f>
        <v>22.697828034182812</v>
      </c>
      <c r="E101" s="9">
        <f>STDEV(Patient3_Healthy!C101,Patient4_Healthy!C101,Patient7_Healthy!C101,Patient32_Healthy!C101,Patient20_Healthy!C101)</f>
        <v>9.5721127966708917</v>
      </c>
      <c r="H101" s="12" t="s">
        <v>19</v>
      </c>
      <c r="I101" s="63">
        <f>AVERAGE(Patient3_Healthy!I101,Patient4_Healthy!I101,Patient7_Healthy!I101,Patient32_Healthy!I101,Patient20_Healthy!I101)</f>
        <v>0.11257523289060585</v>
      </c>
      <c r="J101" s="63">
        <f>STDEV(Patient3_Healthy!I101,Patient4_Healthy!I101,Patient7_Healthy!I101,Patient32_Healthy!I101,Patient20_Healthy!I101)</f>
        <v>6.8602587458965567E-2</v>
      </c>
      <c r="K101" s="43">
        <f>AVERAGE(Patient3_Healthy!J101,Patient4_Healthy!J101,Patient7_Healthy!J101,Patient32_Healthy!J101,Patient20_Healthy!J101)</f>
        <v>0.13663963132654136</v>
      </c>
      <c r="L101" s="63">
        <f>STDEV(Patient3_Healthy!J101,Patient4_Healthy!J101,Patient7_Healthy!J101,Patient32_Healthy!J101,Patient20_Healthy!J101)</f>
        <v>9.151051679392587E-2</v>
      </c>
      <c r="P101" s="14" t="s">
        <v>20</v>
      </c>
      <c r="Q101" s="63">
        <f>AVERAGE(Patient3_Healthy!Q101,Patient4_Healthy!Q101,Patient7_Healthy!Q101,Patient32_Healthy!Q101,Patient20_Healthy!Q101)</f>
        <v>60.754982121761472</v>
      </c>
      <c r="R101" s="63">
        <f>STDEV(Patient3_Healthy!Q101,Patient4_Healthy!Q101,Patient7_Healthy!Q101,Patient32_Healthy!Q101,Patient20_Healthy!Q101)</f>
        <v>65.984675332314978</v>
      </c>
      <c r="S101" s="43">
        <f>AVERAGE(Patient3_Healthy!R101,Patient4_Healthy!R101,Patient7_Healthy!R101,Patient32_Healthy!R101,Patient20_Healthy!R101)</f>
        <v>63.30612446566029</v>
      </c>
      <c r="T101" s="63">
        <f>STDEV(Patient3_Healthy!R101,Patient4_Healthy!R101,Patient7_Healthy!R101,Patient32_Healthy!R101,Patient20_Healthy!R101)</f>
        <v>37.460315280386439</v>
      </c>
    </row>
    <row r="102" spans="1:20" x14ac:dyDescent="0.25">
      <c r="A102" s="38" t="s">
        <v>21</v>
      </c>
      <c r="B102" s="9">
        <f>AVERAGE(Patient3_Healthy!B102,Patient4_Healthy!B102,Patient7_Healthy!B102,Patient32_Healthy!B102,Patient20_Healthy!B102)</f>
        <v>54.526299830049211</v>
      </c>
      <c r="C102" s="9">
        <f>STDEV(Patient3_Healthy!B102,Patient4_Healthy!B102,Patient7_Healthy!B102,Patient32_Healthy!B102,Patient20_Healthy!B102)</f>
        <v>42.178077434137805</v>
      </c>
      <c r="D102" s="9">
        <f>AVERAGE(Patient3_Healthy!C102,Patient4_Healthy!C102,Patient7_Healthy!C102,Patient32_Healthy!C102,Patient20_Healthy!C102)</f>
        <v>17.693281565086373</v>
      </c>
      <c r="E102" s="9">
        <f>STDEV(Patient3_Healthy!C102,Patient4_Healthy!C102,Patient7_Healthy!C102,Patient32_Healthy!C102,Patient20_Healthy!C102)</f>
        <v>9.6824408880391157</v>
      </c>
      <c r="H102" s="12" t="s">
        <v>22</v>
      </c>
      <c r="I102" s="63">
        <f>AVERAGE(Patient3_Healthy!I102,Patient4_Healthy!I102,Patient7_Healthy!I102,Patient32_Healthy!I102,Patient20_Healthy!I102)</f>
        <v>9.2570175712476499E-2</v>
      </c>
      <c r="J102" s="63">
        <f>STDEV(Patient3_Healthy!I102,Patient4_Healthy!I102,Patient7_Healthy!I102,Patient32_Healthy!I102,Patient20_Healthy!I102)</f>
        <v>3.4616058028999509E-2</v>
      </c>
      <c r="K102" s="43">
        <f>AVERAGE(Patient3_Healthy!J102,Patient4_Healthy!J102,Patient7_Healthy!J102,Patient32_Healthy!J102,Patient20_Healthy!J102)</f>
        <v>9.5724319050147305E-2</v>
      </c>
      <c r="L102" s="63">
        <f>STDEV(Patient3_Healthy!J102,Patient4_Healthy!J102,Patient7_Healthy!J102,Patient32_Healthy!J102,Patient20_Healthy!J102)</f>
        <v>2.6491725201913837E-2</v>
      </c>
    </row>
    <row r="103" spans="1:20" x14ac:dyDescent="0.25">
      <c r="H103" s="12" t="s">
        <v>23</v>
      </c>
      <c r="I103" s="63">
        <f>AVERAGE(Patient3_Healthy!I103,Patient4_Healthy!I103,Patient7_Healthy!I103,Patient32_Healthy!I103,Patient20_Healthy!I103)</f>
        <v>0.12125869113097169</v>
      </c>
      <c r="J103" s="63">
        <f>STDEV(Patient3_Healthy!I103,Patient4_Healthy!I103,Patient7_Healthy!I103,Patient32_Healthy!I103,Patient20_Healthy!I103)</f>
        <v>6.8031946548637479E-2</v>
      </c>
      <c r="K103" s="43">
        <f>AVERAGE(Patient3_Healthy!J103,Patient4_Healthy!J103,Patient7_Healthy!J103,Patient32_Healthy!J103,Patient20_Healthy!J103)</f>
        <v>9.9860840317368305E-2</v>
      </c>
      <c r="L103" s="63">
        <f>STDEV(Patient3_Healthy!J103,Patient4_Healthy!J103,Patient7_Healthy!J103,Patient32_Healthy!J103,Patient20_Healthy!J103)</f>
        <v>3.5650735430544984E-2</v>
      </c>
    </row>
    <row r="104" spans="1:20" x14ac:dyDescent="0.25">
      <c r="H104" s="12" t="s">
        <v>24</v>
      </c>
      <c r="I104" s="63">
        <f>AVERAGE(Patient3_Healthy!I104,Patient4_Healthy!I104,Patient7_Healthy!I104,Patient32_Healthy!I104,Patient20_Healthy!I104)</f>
        <v>0.12183450988384967</v>
      </c>
      <c r="J104" s="63">
        <f>STDEV(Patient3_Healthy!I104,Patient4_Healthy!I104,Patient7_Healthy!I104,Patient32_Healthy!I104,Patient20_Healthy!I104)</f>
        <v>6.1065802831598806E-2</v>
      </c>
      <c r="K104" s="43">
        <f>AVERAGE(Patient3_Healthy!J104,Patient4_Healthy!J104,Patient7_Healthy!J104,Patient32_Healthy!J104,Patient20_Healthy!J104)</f>
        <v>9.9732670775284277E-2</v>
      </c>
      <c r="L104" s="63">
        <f>STDEV(Patient3_Healthy!J104,Patient4_Healthy!J104,Patient7_Healthy!J104,Patient32_Healthy!J104,Patient20_Healthy!J104)</f>
        <v>2.6922374498438685E-2</v>
      </c>
      <c r="Q104" s="15" t="s">
        <v>192</v>
      </c>
      <c r="R104" s="16" t="s">
        <v>193</v>
      </c>
    </row>
    <row r="105" spans="1:20" x14ac:dyDescent="0.25">
      <c r="H105" s="12" t="s">
        <v>26</v>
      </c>
      <c r="I105" s="63">
        <f>AVERAGE(Patient3_Healthy!I105,Patient4_Healthy!I105,Patient7_Healthy!I105,Patient32_Healthy!I105,Patient20_Healthy!I105)</f>
        <v>0.13430510625396477</v>
      </c>
      <c r="J105" s="63">
        <f>STDEV(Patient3_Healthy!I105,Patient4_Healthy!I105,Patient7_Healthy!I105,Patient32_Healthy!I105,Patient20_Healthy!I105)</f>
        <v>5.1120914539740207E-2</v>
      </c>
      <c r="K105" s="43">
        <f>AVERAGE(Patient3_Healthy!J105,Patient4_Healthy!J105,Patient7_Healthy!J105,Patient32_Healthy!J105,Patient20_Healthy!J105)</f>
        <v>0.11561838556864001</v>
      </c>
      <c r="L105" s="63">
        <f>STDEV(Patient3_Healthy!J105,Patient4_Healthy!J105,Patient7_Healthy!J105,Patient32_Healthy!J105,Patient20_Healthy!J105)</f>
        <v>3.2763845302094266E-2</v>
      </c>
      <c r="P105" s="14" t="s">
        <v>25</v>
      </c>
      <c r="Q105" s="63">
        <f>AVERAGE(Patient3_Healthy!Q104,Patient4_Healthy!Q104,Patient7_Healthy!Q104,Patient32_Healthy!Q104,Patient20_Healthy!Q104)</f>
        <v>1819.7817725430457</v>
      </c>
      <c r="R105" s="43">
        <f>STDEV(Patient3_Healthy!Q104,Patient4_Healthy!Q104,Patient7_Healthy!Q104,Patient32_Healthy!Q104,Patient20_Healthy!Q104)</f>
        <v>2570.026552925804</v>
      </c>
    </row>
    <row r="106" spans="1:20" x14ac:dyDescent="0.25">
      <c r="H106" s="12" t="s">
        <v>27</v>
      </c>
      <c r="I106" s="63">
        <f>AVERAGE(Patient3_Healthy!I106,Patient4_Healthy!I106,Patient7_Healthy!I106,Patient32_Healthy!I106,Patient20_Healthy!I106)</f>
        <v>0.13219869383861277</v>
      </c>
      <c r="J106" s="63">
        <f>STDEV(Patient3_Healthy!I106,Patient4_Healthy!I106,Patient7_Healthy!I106,Patient32_Healthy!I106,Patient20_Healthy!I106)</f>
        <v>6.5031175158367413E-2</v>
      </c>
      <c r="K106" s="43">
        <f>AVERAGE(Patient3_Healthy!J106,Patient4_Healthy!J106,Patient7_Healthy!J106,Patient32_Healthy!J106,Patient20_Healthy!J106)</f>
        <v>0.12288608466234534</v>
      </c>
      <c r="L106" s="63">
        <f>STDEV(Patient3_Healthy!J106,Patient4_Healthy!J106,Patient7_Healthy!J106,Patient32_Healthy!J106,Patient20_Healthy!J106)</f>
        <v>5.9150078916262429E-2</v>
      </c>
    </row>
    <row r="109" spans="1:20" x14ac:dyDescent="0.25">
      <c r="B109" s="64" t="s">
        <v>49</v>
      </c>
      <c r="H109" s="64" t="s">
        <v>50</v>
      </c>
      <c r="P109" s="64" t="s">
        <v>51</v>
      </c>
    </row>
    <row r="110" spans="1:20" x14ac:dyDescent="0.25">
      <c r="A110" s="10"/>
      <c r="B110" s="77" t="s">
        <v>9</v>
      </c>
      <c r="C110" s="77"/>
      <c r="D110" s="78" t="s">
        <v>5</v>
      </c>
      <c r="E110" s="77"/>
      <c r="F110" s="64"/>
      <c r="H110" s="12"/>
      <c r="I110" s="79" t="s">
        <v>10</v>
      </c>
      <c r="J110" s="79"/>
      <c r="K110" s="80" t="s">
        <v>11</v>
      </c>
      <c r="L110" s="79"/>
      <c r="Q110" s="81" t="s">
        <v>10</v>
      </c>
      <c r="R110" s="81"/>
      <c r="S110" s="82" t="s">
        <v>11</v>
      </c>
      <c r="T110" s="81"/>
    </row>
    <row r="111" spans="1:20" x14ac:dyDescent="0.25">
      <c r="A111" s="38"/>
      <c r="B111" s="38" t="s">
        <v>192</v>
      </c>
      <c r="C111" s="38" t="s">
        <v>193</v>
      </c>
      <c r="D111" s="38" t="s">
        <v>192</v>
      </c>
      <c r="E111" s="38" t="s">
        <v>193</v>
      </c>
      <c r="F111" s="64"/>
      <c r="H111" s="12"/>
      <c r="I111" s="12" t="s">
        <v>192</v>
      </c>
      <c r="J111" s="12" t="s">
        <v>193</v>
      </c>
      <c r="K111" s="11" t="s">
        <v>192</v>
      </c>
      <c r="L111" s="12" t="s">
        <v>193</v>
      </c>
      <c r="P111" s="14"/>
      <c r="Q111" s="14" t="s">
        <v>192</v>
      </c>
      <c r="R111" s="14" t="s">
        <v>193</v>
      </c>
      <c r="S111" s="13" t="s">
        <v>192</v>
      </c>
      <c r="T111" s="14" t="s">
        <v>193</v>
      </c>
    </row>
    <row r="112" spans="1:20" x14ac:dyDescent="0.25">
      <c r="A112" s="38" t="s">
        <v>12</v>
      </c>
      <c r="B112" s="9">
        <f>AVERAGE(Patient3_Healthy!B112,Patient4_Healthy!B112,Patient7_Healthy!B112,Patient32_Healthy!B112,Patient20_Healthy!B112)</f>
        <v>9.2573412153821462</v>
      </c>
      <c r="C112" s="9">
        <f>STDEV(Patient3_Healthy!B112,Patient4_Healthy!B112,Patient7_Healthy!B112,Patient32_Healthy!B112,Patient20_Healthy!B112)</f>
        <v>4.4687139855757367</v>
      </c>
      <c r="D112" s="9">
        <f>AVERAGE(Patient3_Healthy!C112,Patient4_Healthy!C112,Patient7_Healthy!C112,Patient32_Healthy!C112,Patient20_Healthy!C112)</f>
        <v>13.54313177265287</v>
      </c>
      <c r="E112" s="9">
        <f>STDEV(Patient3_Healthy!C112,Patient4_Healthy!C112,Patient7_Healthy!C112,Patient32_Healthy!C112,Patient20_Healthy!C112)</f>
        <v>12.382475744682301</v>
      </c>
      <c r="H112" s="12" t="s">
        <v>13</v>
      </c>
      <c r="I112" s="63">
        <f>AVERAGE(Patient3_Healthy!I112,Patient4_Healthy!I112,Patient7_Healthy!I112,Patient32_Healthy!I112,Patient20_Healthy!I112)</f>
        <v>0.25066607958366277</v>
      </c>
      <c r="J112" s="63">
        <f>STDEV(Patient3_Healthy!I112,Patient4_Healthy!I112,Patient7_Healthy!I112,Patient32_Healthy!I112,Patient20_Healthy!I112)</f>
        <v>0.23445252656359769</v>
      </c>
      <c r="K112" s="43">
        <f>AVERAGE(Patient3_Healthy!J112,Patient4_Healthy!J112,Patient7_Healthy!J112,Patient32_Healthy!J112,Patient20_Healthy!J112)</f>
        <v>0.24196843210185795</v>
      </c>
      <c r="L112" s="63">
        <f>STDEV(Patient3_Healthy!J112,Patient4_Healthy!J112,Patient7_Healthy!J112,Patient32_Healthy!J112,Patient20_Healthy!J112)</f>
        <v>0.18575696366841735</v>
      </c>
      <c r="P112" s="14" t="s">
        <v>14</v>
      </c>
      <c r="Q112" s="63">
        <f>AVERAGE(Patient3_Healthy!Q112,Patient4_Healthy!Q112,Patient7_Healthy!Q112,Patient32_Healthy!Q112,Patient20_Healthy!Q112)</f>
        <v>2.604051800646225</v>
      </c>
      <c r="R112" s="63">
        <f>STDEV(Patient3_Healthy!Q112,Patient4_Healthy!Q112,Patient7_Healthy!Q112,Patient32_Healthy!Q112,Patient20_Healthy!Q112)</f>
        <v>7.4941534339384495</v>
      </c>
      <c r="S112" s="43">
        <f>AVERAGE(Patient3_Healthy!R112,Patient4_Healthy!R112,Patient7_Healthy!R112,Patient32_Healthy!R112,Patient20_Healthy!R112)</f>
        <v>11.391582444248181</v>
      </c>
      <c r="T112" s="63">
        <f>STDEV(Patient3_Healthy!R112,Patient4_Healthy!R112,Patient7_Healthy!R112,Patient32_Healthy!R112,Patient20_Healthy!R112)</f>
        <v>22.598927868594082</v>
      </c>
    </row>
    <row r="113" spans="1:20" x14ac:dyDescent="0.25">
      <c r="A113" s="38" t="s">
        <v>15</v>
      </c>
      <c r="B113" s="9">
        <f>AVERAGE(Patient3_Healthy!B113,Patient4_Healthy!B113,Patient7_Healthy!B113,Patient32_Healthy!B113,Patient20_Healthy!B113)</f>
        <v>45.505322830455626</v>
      </c>
      <c r="C113" s="9">
        <f>STDEV(Patient3_Healthy!B113,Patient4_Healthy!B113,Patient7_Healthy!B113,Patient32_Healthy!B113,Patient20_Healthy!B113)</f>
        <v>41.66270317416344</v>
      </c>
      <c r="D113" s="9">
        <f>AVERAGE(Patient3_Healthy!C113,Patient4_Healthy!C113,Patient7_Healthy!C113,Patient32_Healthy!C113,Patient20_Healthy!C113)</f>
        <v>31.109635586450111</v>
      </c>
      <c r="E113" s="9">
        <f>STDEV(Patient3_Healthy!C113,Patient4_Healthy!C113,Patient7_Healthy!C113,Patient32_Healthy!C113,Patient20_Healthy!C113)</f>
        <v>18.64275751563272</v>
      </c>
      <c r="H113" s="12" t="s">
        <v>16</v>
      </c>
      <c r="I113" s="63">
        <f>AVERAGE(Patient3_Healthy!I113,Patient4_Healthy!I113,Patient7_Healthy!I113,Patient32_Healthy!I113,Patient20_Healthy!I113)</f>
        <v>0.23145642915652398</v>
      </c>
      <c r="J113" s="63">
        <f>STDEV(Patient3_Healthy!I113,Patient4_Healthy!I113,Patient7_Healthy!I113,Patient32_Healthy!I113,Patient20_Healthy!I113)</f>
        <v>0.17008408211067319</v>
      </c>
      <c r="K113" s="43">
        <f>AVERAGE(Patient3_Healthy!J113,Patient4_Healthy!J113,Patient7_Healthy!J113,Patient32_Healthy!J113,Patient20_Healthy!J113)</f>
        <v>0.26774888808143843</v>
      </c>
      <c r="L113" s="63">
        <f>STDEV(Patient3_Healthy!J113,Patient4_Healthy!J113,Patient7_Healthy!J113,Patient32_Healthy!J113,Patient20_Healthy!J113)</f>
        <v>0.1887254869536627</v>
      </c>
      <c r="P113" s="14" t="s">
        <v>17</v>
      </c>
      <c r="Q113" s="63">
        <f>AVERAGE(Patient3_Healthy!Q113,Patient4_Healthy!Q113,Patient7_Healthy!Q113,Patient32_Healthy!Q113,Patient20_Healthy!Q113)</f>
        <v>9.3829812464449311</v>
      </c>
      <c r="R113" s="63">
        <f>STDEV(Patient3_Healthy!Q113,Patient4_Healthy!Q113,Patient7_Healthy!Q113,Patient32_Healthy!Q113,Patient20_Healthy!Q113)</f>
        <v>4.9508840967438452</v>
      </c>
      <c r="S113" s="43">
        <f>AVERAGE(Patient3_Healthy!R113,Patient4_Healthy!R113,Patient7_Healthy!R113,Patient32_Healthy!R113,Patient20_Healthy!R113)</f>
        <v>25.635490934377174</v>
      </c>
      <c r="T113" s="63">
        <f>STDEV(Patient3_Healthy!R113,Patient4_Healthy!R113,Patient7_Healthy!R113,Patient32_Healthy!R113,Patient20_Healthy!R113)</f>
        <v>9.0011680101679303</v>
      </c>
    </row>
    <row r="114" spans="1:20" x14ac:dyDescent="0.25">
      <c r="A114" s="38" t="s">
        <v>18</v>
      </c>
      <c r="B114" s="9">
        <f>AVERAGE(Patient3_Healthy!B114,Patient4_Healthy!B114,Patient7_Healthy!B114,Patient32_Healthy!B114,Patient20_Healthy!B114)</f>
        <v>21.773541443743191</v>
      </c>
      <c r="C114" s="9">
        <f>STDEV(Patient3_Healthy!B114,Patient4_Healthy!B114,Patient7_Healthy!B114,Patient32_Healthy!B114,Patient20_Healthy!B114)</f>
        <v>7.5226644369617199</v>
      </c>
      <c r="D114" s="9">
        <f>AVERAGE(Patient3_Healthy!C114,Patient4_Healthy!C114,Patient7_Healthy!C114,Patient32_Healthy!C114,Patient20_Healthy!C114)</f>
        <v>47.773457247718227</v>
      </c>
      <c r="E114" s="9">
        <f>STDEV(Patient3_Healthy!C114,Patient4_Healthy!C114,Patient7_Healthy!C114,Patient32_Healthy!C114,Patient20_Healthy!C114)</f>
        <v>20.303959074627741</v>
      </c>
      <c r="H114" s="12" t="s">
        <v>19</v>
      </c>
      <c r="I114" s="63">
        <f>AVERAGE(Patient3_Healthy!I114,Patient4_Healthy!I114,Patient7_Healthy!I114,Patient32_Healthy!I114,Patient20_Healthy!I114)</f>
        <v>0.26063632917207241</v>
      </c>
      <c r="J114" s="63">
        <f>STDEV(Patient3_Healthy!I114,Patient4_Healthy!I114,Patient7_Healthy!I114,Patient32_Healthy!I114,Patient20_Healthy!I114)</f>
        <v>0.18414195249755114</v>
      </c>
      <c r="K114" s="43">
        <f>AVERAGE(Patient3_Healthy!J114,Patient4_Healthy!J114,Patient7_Healthy!J114,Patient32_Healthy!J114,Patient20_Healthy!J114)</f>
        <v>0.29888272935467203</v>
      </c>
      <c r="L114" s="63">
        <f>STDEV(Patient3_Healthy!J114,Patient4_Healthy!J114,Patient7_Healthy!J114,Patient32_Healthy!J114,Patient20_Healthy!J114)</f>
        <v>0.1818521611450219</v>
      </c>
      <c r="P114" s="14" t="s">
        <v>20</v>
      </c>
      <c r="Q114" s="63">
        <f>AVERAGE(Patient3_Healthy!Q114,Patient4_Healthy!Q114,Patient7_Healthy!Q114,Patient32_Healthy!Q114,Patient20_Healthy!Q114)</f>
        <v>36.776018674797562</v>
      </c>
      <c r="R114" s="63">
        <f>STDEV(Patient3_Healthy!Q114,Patient4_Healthy!Q114,Patient7_Healthy!Q114,Patient32_Healthy!Q114,Patient20_Healthy!Q114)</f>
        <v>12.698221075737443</v>
      </c>
      <c r="S114" s="43">
        <f>AVERAGE(Patient3_Healthy!R114,Patient4_Healthy!R114,Patient7_Healthy!R114,Patient32_Healthy!R114,Patient20_Healthy!R114)</f>
        <v>107.75608830925755</v>
      </c>
      <c r="T114" s="63">
        <f>STDEV(Patient3_Healthy!R114,Patient4_Healthy!R114,Patient7_Healthy!R114,Patient32_Healthy!R114,Patient20_Healthy!R114)</f>
        <v>24.870240099081471</v>
      </c>
    </row>
    <row r="115" spans="1:20" x14ac:dyDescent="0.25">
      <c r="A115" s="38" t="s">
        <v>21</v>
      </c>
      <c r="B115" s="9">
        <f>AVERAGE(Patient3_Healthy!B115,Patient4_Healthy!B115,Patient7_Healthy!B115,Patient32_Healthy!B115,Patient20_Healthy!B115)</f>
        <v>293.78715863069016</v>
      </c>
      <c r="C115" s="9">
        <f>STDEV(Patient3_Healthy!B115,Patient4_Healthy!B115,Patient7_Healthy!B115,Patient32_Healthy!B115,Patient20_Healthy!B115)</f>
        <v>589.12883601111253</v>
      </c>
      <c r="D115" s="9">
        <f>AVERAGE(Patient3_Healthy!C115,Patient4_Healthy!C115,Patient7_Healthy!C115,Patient32_Healthy!C115,Patient20_Healthy!C115)</f>
        <v>34.938102868813921</v>
      </c>
      <c r="E115" s="9">
        <f>STDEV(Patient3_Healthy!C115,Patient4_Healthy!C115,Patient7_Healthy!C115,Patient32_Healthy!C115,Patient20_Healthy!C115)</f>
        <v>15.33416921462034</v>
      </c>
      <c r="H115" s="12" t="s">
        <v>22</v>
      </c>
      <c r="I115" s="63">
        <f>AVERAGE(Patient3_Healthy!I115,Patient4_Healthy!I115,Patient7_Healthy!I115,Patient32_Healthy!I115,Patient20_Healthy!I115)</f>
        <v>0.24916726893001323</v>
      </c>
      <c r="J115" s="63">
        <f>STDEV(Patient3_Healthy!I115,Patient4_Healthy!I115,Patient7_Healthy!I115,Patient32_Healthy!I115,Patient20_Healthy!I115)</f>
        <v>0.18836009083723301</v>
      </c>
      <c r="K115" s="43">
        <f>AVERAGE(Patient3_Healthy!J115,Patient4_Healthy!J115,Patient7_Healthy!J115,Patient32_Healthy!J115,Patient20_Healthy!J115)</f>
        <v>0.25851596143477018</v>
      </c>
      <c r="L115" s="63">
        <f>STDEV(Patient3_Healthy!J115,Patient4_Healthy!J115,Patient7_Healthy!J115,Patient32_Healthy!J115,Patient20_Healthy!J115)</f>
        <v>0.18943367368779901</v>
      </c>
    </row>
    <row r="116" spans="1:20" x14ac:dyDescent="0.25">
      <c r="H116" s="12" t="s">
        <v>23</v>
      </c>
      <c r="I116" s="63">
        <f>AVERAGE(Patient3_Healthy!I116,Patient4_Healthy!I116,Patient7_Healthy!I116,Patient32_Healthy!I116,Patient20_Healthy!I116)</f>
        <v>0.18737029787998824</v>
      </c>
      <c r="J116" s="63">
        <f>STDEV(Patient3_Healthy!I116,Patient4_Healthy!I116,Patient7_Healthy!I116,Patient32_Healthy!I116,Patient20_Healthy!I116)</f>
        <v>0.12731254087744021</v>
      </c>
      <c r="K116" s="43">
        <f>AVERAGE(Patient3_Healthy!J116,Patient4_Healthy!J116,Patient7_Healthy!J116,Patient32_Healthy!J116,Patient20_Healthy!J116)</f>
        <v>0.23648258235546799</v>
      </c>
      <c r="L116" s="63">
        <f>STDEV(Patient3_Healthy!J116,Patient4_Healthy!J116,Patient7_Healthy!J116,Patient32_Healthy!J116,Patient20_Healthy!J116)</f>
        <v>0.16955256596268378</v>
      </c>
    </row>
    <row r="117" spans="1:20" x14ac:dyDescent="0.25">
      <c r="H117" s="12" t="s">
        <v>24</v>
      </c>
      <c r="I117" s="63">
        <f>AVERAGE(Patient3_Healthy!I117,Patient4_Healthy!I117,Patient7_Healthy!I117,Patient32_Healthy!I117,Patient20_Healthy!I117)</f>
        <v>0.26300678615593343</v>
      </c>
      <c r="J117" s="63">
        <f>STDEV(Patient3_Healthy!I117,Patient4_Healthy!I117,Patient7_Healthy!I117,Patient32_Healthy!I117,Patient20_Healthy!I117)</f>
        <v>0.14859673667100137</v>
      </c>
      <c r="K117" s="43">
        <f>AVERAGE(Patient3_Healthy!J117,Patient4_Healthy!J117,Patient7_Healthy!J117,Patient32_Healthy!J117,Patient20_Healthy!J117)</f>
        <v>0.22258712010594475</v>
      </c>
      <c r="L117" s="63">
        <f>STDEV(Patient3_Healthy!J117,Patient4_Healthy!J117,Patient7_Healthy!J117,Patient32_Healthy!J117,Patient20_Healthy!J117)</f>
        <v>0.10683242302229798</v>
      </c>
      <c r="Q117" s="15" t="s">
        <v>192</v>
      </c>
      <c r="R117" s="16" t="s">
        <v>193</v>
      </c>
    </row>
    <row r="118" spans="1:20" x14ac:dyDescent="0.25">
      <c r="H118" s="12" t="s">
        <v>26</v>
      </c>
      <c r="I118" s="63">
        <f>AVERAGE(Patient3_Healthy!I118,Patient4_Healthy!I118,Patient7_Healthy!I118,Patient32_Healthy!I118,Patient20_Healthy!I118)</f>
        <v>0.27764805406355875</v>
      </c>
      <c r="J118" s="63">
        <f>STDEV(Patient3_Healthy!I118,Patient4_Healthy!I118,Patient7_Healthy!I118,Patient32_Healthy!I118,Patient20_Healthy!I118)</f>
        <v>0.16514186172326309</v>
      </c>
      <c r="K118" s="43">
        <f>AVERAGE(Patient3_Healthy!J118,Patient4_Healthy!J118,Patient7_Healthy!J118,Patient32_Healthy!J118,Patient20_Healthy!J118)</f>
        <v>0.23862138545854017</v>
      </c>
      <c r="L118" s="63">
        <f>STDEV(Patient3_Healthy!J118,Patient4_Healthy!J118,Patient7_Healthy!J118,Patient32_Healthy!J118,Patient20_Healthy!J118)</f>
        <v>0.13602992775048534</v>
      </c>
      <c r="P118" s="14" t="s">
        <v>25</v>
      </c>
      <c r="Q118" s="63">
        <f>AVERAGE(Patient3_Healthy!Q117,Patient4_Healthy!Q117,Patient7_Healthy!Q117,Patient32_Healthy!Q117,Patient20_Healthy!Q117)</f>
        <v>1763.197538618356</v>
      </c>
      <c r="R118" s="43">
        <f>STDEV(Patient3_Healthy!Q117,Patient4_Healthy!Q117,Patient7_Healthy!Q117,Patient32_Healthy!Q117,Patient20_Healthy!Q117)</f>
        <v>950.43547219447055</v>
      </c>
    </row>
    <row r="119" spans="1:20" x14ac:dyDescent="0.25">
      <c r="H119" s="12" t="s">
        <v>27</v>
      </c>
      <c r="I119" s="63">
        <f>AVERAGE(Patient3_Healthy!I119,Patient4_Healthy!I119,Patient7_Healthy!I119,Patient32_Healthy!I119,Patient20_Healthy!I119)</f>
        <v>0.25386187546371303</v>
      </c>
      <c r="J119" s="63">
        <f>STDEV(Patient3_Healthy!I119,Patient4_Healthy!I119,Patient7_Healthy!I119,Patient32_Healthy!I119,Patient20_Healthy!I119)</f>
        <v>0.19163851538060159</v>
      </c>
      <c r="K119" s="43">
        <f>AVERAGE(Patient3_Healthy!J119,Patient4_Healthy!J119,Patient7_Healthy!J119,Patient32_Healthy!J119,Patient20_Healthy!J119)</f>
        <v>0.3587215171612983</v>
      </c>
      <c r="L119" s="63">
        <f>STDEV(Patient3_Healthy!J119,Patient4_Healthy!J119,Patient7_Healthy!J119,Patient32_Healthy!J119,Patient20_Healthy!J119)</f>
        <v>0.19966231251571942</v>
      </c>
    </row>
    <row r="143" spans="1:5" x14ac:dyDescent="0.25">
      <c r="B143" s="64" t="s">
        <v>159</v>
      </c>
    </row>
    <row r="144" spans="1:5" x14ac:dyDescent="0.25">
      <c r="A144" s="10"/>
      <c r="B144" s="77" t="s">
        <v>9</v>
      </c>
      <c r="C144" s="77"/>
      <c r="D144" s="78" t="s">
        <v>5</v>
      </c>
      <c r="E144" s="77"/>
    </row>
    <row r="145" spans="1:29" x14ac:dyDescent="0.25">
      <c r="A145" s="38"/>
      <c r="B145" s="38" t="s">
        <v>192</v>
      </c>
      <c r="C145" s="38" t="s">
        <v>193</v>
      </c>
      <c r="D145" s="38" t="s">
        <v>192</v>
      </c>
      <c r="E145" s="38" t="s">
        <v>193</v>
      </c>
    </row>
    <row r="146" spans="1:29" x14ac:dyDescent="0.25">
      <c r="A146" s="38" t="s">
        <v>12</v>
      </c>
      <c r="B146" s="9">
        <f>AVERAGE(Patient3_Healthy!B146,Patient4_Healthy!B146,Patient7_Healthy!B146,Patient32_Healthy!B146)</f>
        <v>12.825931549497934</v>
      </c>
      <c r="C146" s="9">
        <f>STDEV(Patient3_Healthy!B146,Patient4_Healthy!B146,Patient7_Healthy!B146,Patient32_Healthy!B146)</f>
        <v>1.5142811537179541</v>
      </c>
      <c r="D146" s="9">
        <f>AVERAGE(Patient3_Healthy!C146,Patient4_Healthy!C146,Patient7_Healthy!C146,Patient32_Healthy!C146)</f>
        <v>11.906285758154153</v>
      </c>
      <c r="E146" s="9">
        <f>STDEV(Patient3_Healthy!C146,Patient4_Healthy!C146,Patient7_Healthy!C146,Patient32_Healthy!C146)</f>
        <v>11.599499462828028</v>
      </c>
    </row>
    <row r="147" spans="1:29" x14ac:dyDescent="0.25">
      <c r="A147" s="38" t="s">
        <v>15</v>
      </c>
      <c r="B147" s="9">
        <f>AVERAGE(Patient3_Healthy!B147,Patient4_Healthy!B147,Patient7_Healthy!B147,Patient32_Healthy!B147)</f>
        <v>17.326740378951975</v>
      </c>
      <c r="C147" s="9">
        <f>STDEV(Patient3_Healthy!B147,Patient4_Healthy!B147,Patient7_Healthy!B147,Patient32_Healthy!B147)</f>
        <v>10.609109538344349</v>
      </c>
      <c r="D147" s="9">
        <f>AVERAGE(Patient3_Healthy!C147,Patient4_Healthy!C147,Patient7_Healthy!C147,Patient32_Healthy!C147)</f>
        <v>17.057948351778574</v>
      </c>
      <c r="E147" s="9">
        <f>STDEV(Patient3_Healthy!C147,Patient4_Healthy!C147,Patient7_Healthy!C147,Patient32_Healthy!C147)</f>
        <v>13.118835742009532</v>
      </c>
    </row>
    <row r="148" spans="1:29" x14ac:dyDescent="0.25">
      <c r="A148" s="38" t="s">
        <v>18</v>
      </c>
      <c r="B148" s="9">
        <f>AVERAGE(Patient3_Healthy!B148,Patient4_Healthy!B148,Patient7_Healthy!B148,Patient32_Healthy!B148)</f>
        <v>4.186785658646234</v>
      </c>
      <c r="C148" s="9">
        <f>STDEV(Patient3_Healthy!B148,Patient4_Healthy!B148,Patient7_Healthy!B148,Patient32_Healthy!B148)</f>
        <v>0.81647372820662978</v>
      </c>
      <c r="D148" s="9">
        <f>AVERAGE(Patient3_Healthy!C148,Patient4_Healthy!C148,Patient7_Healthy!C148,Patient32_Healthy!C148)</f>
        <v>5.6121147149140826</v>
      </c>
      <c r="E148" s="9">
        <f>STDEV(Patient3_Healthy!C148,Patient4_Healthy!C148,Patient7_Healthy!C148,Patient32_Healthy!C148)</f>
        <v>0.64324622698477207</v>
      </c>
    </row>
    <row r="149" spans="1:29" x14ac:dyDescent="0.25">
      <c r="A149" s="38" t="s">
        <v>21</v>
      </c>
      <c r="B149" s="9">
        <f>AVERAGE(Patient3_Healthy!B149,Patient4_Healthy!B149,Patient7_Healthy!B149,Patient32_Healthy!B149)</f>
        <v>4.3867507139386719</v>
      </c>
      <c r="C149" s="9">
        <f>STDEV(Patient3_Healthy!B149,Patient4_Healthy!B149,Patient7_Healthy!B149,Patient32_Healthy!B149)</f>
        <v>1.2528960520664358</v>
      </c>
      <c r="D149" s="9">
        <f>AVERAGE(Patient3_Healthy!C149,Patient4_Healthy!C149,Patient7_Healthy!C149,Patient32_Healthy!C149)</f>
        <v>13.239028643566035</v>
      </c>
      <c r="E149" s="9">
        <f>STDEV(Patient3_Healthy!C149,Patient4_Healthy!C149,Patient7_Healthy!C149,Patient32_Healthy!C149)</f>
        <v>19.286234911474772</v>
      </c>
    </row>
    <row r="150" spans="1:29" x14ac:dyDescent="0.25">
      <c r="A150" s="64"/>
    </row>
    <row r="152" spans="1:29" x14ac:dyDescent="0.25">
      <c r="A152" s="64" t="s">
        <v>52</v>
      </c>
    </row>
    <row r="153" spans="1:29" x14ac:dyDescent="0.25">
      <c r="A153" t="s">
        <v>53</v>
      </c>
      <c r="I153" t="s">
        <v>54</v>
      </c>
      <c r="Q153" t="s">
        <v>55</v>
      </c>
    </row>
    <row r="154" spans="1:29" x14ac:dyDescent="0.25">
      <c r="A154" t="s">
        <v>56</v>
      </c>
      <c r="I154" t="s">
        <v>57</v>
      </c>
      <c r="Q154" t="s">
        <v>57</v>
      </c>
    </row>
    <row r="157" spans="1:29" x14ac:dyDescent="0.25">
      <c r="A157" s="64" t="s">
        <v>58</v>
      </c>
      <c r="I157" s="64" t="s">
        <v>58</v>
      </c>
      <c r="Q157" s="64" t="s">
        <v>58</v>
      </c>
      <c r="Y157" s="64" t="s">
        <v>58</v>
      </c>
    </row>
    <row r="158" spans="1:29" x14ac:dyDescent="0.25">
      <c r="A158" s="18"/>
      <c r="B158" s="83" t="s">
        <v>10</v>
      </c>
      <c r="C158" s="84"/>
      <c r="D158" s="85" t="s">
        <v>60</v>
      </c>
      <c r="E158" s="86"/>
      <c r="F158" s="85" t="s">
        <v>61</v>
      </c>
      <c r="G158" s="83"/>
      <c r="I158" s="18"/>
      <c r="J158" s="83" t="s">
        <v>11</v>
      </c>
      <c r="K158" s="84"/>
      <c r="L158" s="85" t="s">
        <v>62</v>
      </c>
      <c r="M158" s="86"/>
      <c r="N158" s="83" t="s">
        <v>63</v>
      </c>
      <c r="O158" s="84"/>
      <c r="Q158" s="18"/>
      <c r="R158" s="83" t="s">
        <v>10</v>
      </c>
      <c r="S158" s="84"/>
      <c r="T158" s="85" t="s">
        <v>11</v>
      </c>
      <c r="U158" s="86"/>
      <c r="Y158" s="18"/>
      <c r="Z158" s="83" t="s">
        <v>10</v>
      </c>
      <c r="AA158" s="87"/>
      <c r="AB158" s="85" t="s">
        <v>11</v>
      </c>
      <c r="AC158" s="83"/>
    </row>
    <row r="159" spans="1:29" x14ac:dyDescent="0.25">
      <c r="A159" s="17"/>
      <c r="B159" s="18" t="s">
        <v>192</v>
      </c>
      <c r="C159" s="18" t="s">
        <v>193</v>
      </c>
      <c r="D159" s="19" t="s">
        <v>192</v>
      </c>
      <c r="E159" s="20" t="s">
        <v>193</v>
      </c>
      <c r="F159" s="18" t="s">
        <v>192</v>
      </c>
      <c r="G159" s="18" t="s">
        <v>193</v>
      </c>
      <c r="I159" s="17"/>
      <c r="J159" s="18" t="s">
        <v>192</v>
      </c>
      <c r="K159" s="18" t="s">
        <v>193</v>
      </c>
      <c r="L159" s="19" t="s">
        <v>192</v>
      </c>
      <c r="M159" s="20" t="s">
        <v>193</v>
      </c>
      <c r="N159" s="18" t="s">
        <v>192</v>
      </c>
      <c r="O159" s="18" t="s">
        <v>193</v>
      </c>
      <c r="Q159" s="17"/>
      <c r="R159" s="18" t="s">
        <v>192</v>
      </c>
      <c r="S159" s="18" t="s">
        <v>193</v>
      </c>
      <c r="T159" s="19" t="s">
        <v>192</v>
      </c>
      <c r="U159" s="20" t="s">
        <v>193</v>
      </c>
      <c r="Y159" s="18"/>
      <c r="Z159" s="18" t="s">
        <v>192</v>
      </c>
      <c r="AA159" s="18" t="s">
        <v>193</v>
      </c>
      <c r="AB159" s="19" t="s">
        <v>192</v>
      </c>
      <c r="AC159" s="18" t="s">
        <v>193</v>
      </c>
    </row>
    <row r="160" spans="1:29" x14ac:dyDescent="0.25">
      <c r="A160" s="18" t="s">
        <v>12</v>
      </c>
      <c r="B160">
        <f>AVERAGE(Patient3_Healthy!B160,Patient4_Healthy!B160,Patient7_Healthy!B160,Patient32_Healthy!B160,Patient20_Healthy!B160)</f>
        <v>1.276130062961126E-2</v>
      </c>
      <c r="C160">
        <f>STDEV(Patient3_Healthy!B160,Patient4_Healthy!B160,Patient7_Healthy!B160,Patient32_Healthy!B160,Patient20_Healthy!B160)</f>
        <v>7.1533580986228126E-2</v>
      </c>
      <c r="D160" s="43">
        <f>AVERAGE(Patient3_Healthy!C160,Patient4_Healthy!C160,Patient7_Healthy!C160,Patient32_Healthy!C160,Patient20_Healthy!C160)</f>
        <v>-2.0266352177292647E-2</v>
      </c>
      <c r="E160" s="50">
        <f>STDEV(Patient3_Healthy!C160,Patient4_Healthy!C160,Patient7_Healthy!C160,Patient32_Healthy!C160)</f>
        <v>8.5590963190443958E-2</v>
      </c>
      <c r="F160">
        <f>AVERAGE(Patient3_Healthy!D160,Patient4_Healthy!D160,Patient7_Healthy!D160,Patient32_Healthy!D160,Patient20_Healthy!D160)</f>
        <v>-1.8836600701216698E-2</v>
      </c>
      <c r="G160">
        <f>STDEV(Patient3_Healthy!D160,Patient4_Healthy!D160,Patient7_Healthy!D160,Patient32_Healthy!D160,Patient20_Healthy!D160)</f>
        <v>7.6972947174179518E-2</v>
      </c>
      <c r="I160" s="8" t="s">
        <v>64</v>
      </c>
      <c r="J160">
        <f>AVERAGE(Patient3_Healthy!I160,Patient4_Healthy!I160,Patient7_Healthy!I160,Patient32_Healthy!I160,Patient20_Healthy!I160)</f>
        <v>8.0642763418264207E-2</v>
      </c>
      <c r="K160">
        <f>STDEV(Patient3_Healthy!I160,Patient4_Healthy!I160,Patient7_Healthy!I160,Patient32_Healthy!I160,Patient20_Healthy!I160)</f>
        <v>0.10707898924566459</v>
      </c>
      <c r="L160">
        <f>AVERAGE(Patient3_Healthy!J160,Patient4_Healthy!J160,Patient7_Healthy!J160,Patient32_Healthy!J160,Patient20_Healthy!J160)</f>
        <v>4.9884282375146846E-2</v>
      </c>
      <c r="M160" s="50">
        <f>STDEV(Patient3_Healthy!J160,Patient4_Healthy!J160,Patient7_Healthy!J160,Patient32_Healthy!J160,Patient20_Healthy!J160)</f>
        <v>4.6517259199427126E-2</v>
      </c>
      <c r="N160">
        <f>AVERAGE(Patient3_Healthy!K160,Patient4_Healthy!K160,Patient7_Healthy!K160,Patient32_Healthy!K160,Patient20_Healthy!K160)</f>
        <v>4.630936092267126E-2</v>
      </c>
      <c r="O160">
        <f>STDEV(Patient3_Healthy!K160,Patient4_Healthy!K160,Patient7_Healthy!K160,Patient32_Healthy!K160,Patient20_Healthy!K160)</f>
        <v>4.6218734526873861E-2</v>
      </c>
      <c r="Q160" s="8" t="s">
        <v>65</v>
      </c>
      <c r="R160">
        <f>AVERAGE(Patient3_Healthy!P160,Patient4_Healthy!P160,Patient7_Healthy!P160,Patient32_Healthy!P160,Patient20_Healthy!P160)</f>
        <v>6.8378759928903088E-4</v>
      </c>
      <c r="S160">
        <f>STDEV(Patient3_Healthy!P160,Patient4_Healthy!P160,Patient7_Healthy!P160,Patient32_Healthy!P160,Patient20_Healthy!P160)</f>
        <v>0.16286178791952002</v>
      </c>
      <c r="T160" s="43">
        <f>AVERAGE(Patient3_Healthy!Q160,Patient4_Healthy!Q160,Patient7_Healthy!Q160,Patient32_Healthy!Q160,Patient20_Healthy!Q160)</f>
        <v>5.4330112556939335E-2</v>
      </c>
      <c r="U160" s="50">
        <f>STDEV(Patient3_Healthy!Q160,Patient4_Healthy!Q160,Patient7_Healthy!Q160,Patient32_Healthy!Q160,Patient20_Healthy!Q160)</f>
        <v>0.14546447618480299</v>
      </c>
      <c r="Y160" s="18" t="s">
        <v>13</v>
      </c>
      <c r="Z160">
        <f>AVERAGE(Patient3_Healthy!X160,Patient4_Healthy!X160,Patient7_Healthy!X160,Patient32_Healthy!X160,Patient20_Healthy!X160)</f>
        <v>1.0646344701828965E-2</v>
      </c>
      <c r="AA160">
        <f>STDEV(Patient3_Healthy!X160,Patient4_Healthy!X160,Patient7_Healthy!X160,Patient32_Healthy!X160,Patient20_Healthy!X160)</f>
        <v>4.1783118454948448E-2</v>
      </c>
      <c r="AB160" s="43">
        <f>AVERAGE(Patient3_Healthy!Y160,Patient4_Healthy!Y160,Patient7_Healthy!Y160,Patient32_Healthy!Y160,Patient20_Healthy!Y160)</f>
        <v>6.6565585206330505E-2</v>
      </c>
      <c r="AC160">
        <f>STDEV(Patient3_Healthy!Y160,Patient4_Healthy!Y160,Patient7_Healthy!Y160,Patient32_Healthy!Y160,Patient20_Healthy!Y160)</f>
        <v>0.12209695461408006</v>
      </c>
    </row>
    <row r="161" spans="1:29" x14ac:dyDescent="0.25">
      <c r="A161" s="18" t="s">
        <v>15</v>
      </c>
      <c r="B161" s="63">
        <f>AVERAGE(Patient3_Healthy!B161,Patient4_Healthy!B161,Patient7_Healthy!B161,Patient32_Healthy!B161,Patient20_Healthy!B161)</f>
        <v>-1.6510247645801234E-2</v>
      </c>
      <c r="C161" s="63">
        <f>STDEV(Patient3_Healthy!B161,Patient4_Healthy!B161,Patient7_Healthy!B161,Patient32_Healthy!B161,Patient20_Healthy!B161)</f>
        <v>0.11728033996797797</v>
      </c>
      <c r="D161" s="43">
        <f>AVERAGE(Patient3_Healthy!C161,Patient4_Healthy!C161,Patient7_Healthy!C161,Patient32_Healthy!C161,Patient20_Healthy!C161)</f>
        <v>3.6746572806519877E-2</v>
      </c>
      <c r="E161" s="50">
        <f>STDEV(Patient3_Healthy!C161,Patient4_Healthy!C161,Patient7_Healthy!C161,Patient32_Healthy!C161)</f>
        <v>4.202169952204627E-2</v>
      </c>
      <c r="F161" s="63">
        <f>AVERAGE(Patient3_Healthy!D161,Patient4_Healthy!D161,Patient7_Healthy!D161,Patient32_Healthy!D161,Patient20_Healthy!D161)</f>
        <v>2.9255321701220492E-2</v>
      </c>
      <c r="G161" s="63">
        <f>STDEV(Patient3_Healthy!D161,Patient4_Healthy!D161,Patient7_Healthy!D161,Patient32_Healthy!D161,Patient20_Healthy!D161)</f>
        <v>3.9332952229699444E-2</v>
      </c>
      <c r="I161" s="8" t="s">
        <v>66</v>
      </c>
      <c r="J161" s="63">
        <f>AVERAGE(Patient3_Healthy!I161,Patient4_Healthy!I161,Patient7_Healthy!I161,Patient32_Healthy!I161,Patient20_Healthy!I161)</f>
        <v>6.3145971474369775E-2</v>
      </c>
      <c r="K161" s="63">
        <f>STDEV(Patient3_Healthy!I161,Patient4_Healthy!I161,Patient7_Healthy!I161,Patient32_Healthy!I161,Patient20_Healthy!I161)</f>
        <v>0.13949353110323154</v>
      </c>
      <c r="L161" s="63">
        <f>AVERAGE(Patient3_Healthy!J161,Patient4_Healthy!J161,Patient7_Healthy!J161,Patient32_Healthy!J161,Patient20_Healthy!J161)</f>
        <v>1.6047095615968607E-2</v>
      </c>
      <c r="M161" s="50">
        <f>STDEV(Patient3_Healthy!J161,Patient4_Healthy!J161,Patient7_Healthy!J161,Patient32_Healthy!J161,Patient20_Healthy!J161)</f>
        <v>8.471517056905517E-2</v>
      </c>
      <c r="N161" s="63">
        <f>AVERAGE(Patient3_Healthy!K161,Patient4_Healthy!K161,Patient7_Healthy!K161,Patient32_Healthy!K161,Patient20_Healthy!K161)</f>
        <v>8.6125909407361312E-3</v>
      </c>
      <c r="O161" s="63">
        <f>STDEV(Patient3_Healthy!K161,Patient4_Healthy!K161,Patient7_Healthy!K161,Patient32_Healthy!K161,Patient20_Healthy!K161)</f>
        <v>8.4683404677648413E-2</v>
      </c>
      <c r="Q161" s="8" t="s">
        <v>67</v>
      </c>
      <c r="R161" s="63">
        <f>AVERAGE(Patient3_Healthy!P161,Patient4_Healthy!P161,Patient7_Healthy!P161,Patient32_Healthy!P161,Patient20_Healthy!P161)</f>
        <v>3.6466472451354107E-2</v>
      </c>
      <c r="S161" s="63">
        <f>STDEV(Patient3_Healthy!P161,Patient4_Healthy!P161,Patient7_Healthy!P161,Patient32_Healthy!P161,Patient20_Healthy!P161)</f>
        <v>3.7798223298449778E-2</v>
      </c>
      <c r="T161" s="43">
        <f>AVERAGE(Patient3_Healthy!Q161,Patient4_Healthy!Q161,Patient7_Healthy!Q161,Patient32_Healthy!Q161,Patient20_Healthy!Q161)</f>
        <v>8.3701703850489584E-2</v>
      </c>
      <c r="U161" s="50">
        <f>STDEV(Patient3_Healthy!Q161,Patient4_Healthy!Q161,Patient7_Healthy!Q161,Patient32_Healthy!Q161,Patient20_Healthy!Q161)</f>
        <v>0.12504254377979074</v>
      </c>
      <c r="Y161" s="18" t="s">
        <v>16</v>
      </c>
      <c r="Z161" s="63">
        <f>AVERAGE(Patient3_Healthy!X161,Patient4_Healthy!X161,Patient7_Healthy!X161,Patient32_Healthy!X161,Patient20_Healthy!X161)</f>
        <v>5.2580481981962746E-2</v>
      </c>
      <c r="AA161" s="63">
        <f>STDEV(Patient3_Healthy!X161,Patient4_Healthy!X161,Patient7_Healthy!X161,Patient32_Healthy!X161,Patient20_Healthy!X161)</f>
        <v>7.6629952728047138E-2</v>
      </c>
      <c r="AB161" s="43">
        <f>AVERAGE(Patient3_Healthy!Y161,Patient4_Healthy!Y161,Patient7_Healthy!Y161,Patient32_Healthy!Y161,Patient20_Healthy!Y161)</f>
        <v>9.0196755664383094E-2</v>
      </c>
      <c r="AC161" s="63">
        <f>STDEV(Patient3_Healthy!Y161,Patient4_Healthy!Y161,Patient7_Healthy!Y161,Patient32_Healthy!Y161,Patient20_Healthy!Y161)</f>
        <v>8.7791299403809073E-2</v>
      </c>
    </row>
    <row r="162" spans="1:29" x14ac:dyDescent="0.25">
      <c r="A162" s="18" t="s">
        <v>18</v>
      </c>
      <c r="B162" s="63">
        <f>AVERAGE(Patient3_Healthy!B162,Patient4_Healthy!B162,Patient7_Healthy!B162,Patient32_Healthy!B162,Patient20_Healthy!B162)</f>
        <v>4.5743204627669481E-2</v>
      </c>
      <c r="C162" s="63">
        <f>STDEV(Patient3_Healthy!B162,Patient4_Healthy!B162,Patient7_Healthy!B162,Patient32_Healthy!B162,Patient20_Healthy!B162)</f>
        <v>5.2983555244338454E-2</v>
      </c>
      <c r="D162" s="43">
        <f>AVERAGE(Patient3_Healthy!C162,Patient4_Healthy!C162,Patient7_Healthy!C162,Patient32_Healthy!C162,Patient20_Healthy!C162)</f>
        <v>1.8170277380961719E-2</v>
      </c>
      <c r="E162" s="50">
        <f>STDEV(Patient3_Healthy!C162,Patient4_Healthy!C162,Patient7_Healthy!C162,Patient32_Healthy!C162)</f>
        <v>4.561212928432351E-2</v>
      </c>
      <c r="F162" s="63">
        <f>AVERAGE(Patient3_Healthy!D162,Patient4_Healthy!D162,Patient7_Healthy!D162,Patient32_Healthy!D162,Patient20_Healthy!D162)</f>
        <v>7.121412392532553E-3</v>
      </c>
      <c r="G162" s="63">
        <f>STDEV(Patient3_Healthy!D162,Patient4_Healthy!D162,Patient7_Healthy!D162,Patient32_Healthy!D162,Patient20_Healthy!D162)</f>
        <v>6.6545903766816197E-2</v>
      </c>
      <c r="I162" s="8" t="s">
        <v>68</v>
      </c>
      <c r="J162" s="63">
        <f>AVERAGE(Patient3_Healthy!I162,Patient4_Healthy!I162,Patient7_Healthy!I162,Patient32_Healthy!I162,Patient20_Healthy!I162)</f>
        <v>6.0017109818964576E-2</v>
      </c>
      <c r="K162" s="63">
        <f>STDEV(Patient3_Healthy!I162,Patient4_Healthy!I162,Patient7_Healthy!I162,Patient32_Healthy!I162,Patient20_Healthy!I162)</f>
        <v>0.11165732167147871</v>
      </c>
      <c r="L162" s="63">
        <f>AVERAGE(Patient3_Healthy!J162,Patient4_Healthy!J162,Patient7_Healthy!J162,Patient32_Healthy!J162,Patient20_Healthy!J162)</f>
        <v>1.0049202348453376E-2</v>
      </c>
      <c r="M162" s="50">
        <f>STDEV(Patient3_Healthy!J162,Patient4_Healthy!J162,Patient7_Healthy!J162,Patient32_Healthy!J162,Patient20_Healthy!J162)</f>
        <v>8.724384549023001E-2</v>
      </c>
      <c r="N162" s="63">
        <f>AVERAGE(Patient3_Healthy!K162,Patient4_Healthy!K162,Patient7_Healthy!K162,Patient32_Healthy!K162,Patient20_Healthy!K162)</f>
        <v>5.9306572512770658E-3</v>
      </c>
      <c r="O162" s="63">
        <f>STDEV(Patient3_Healthy!K162,Patient4_Healthy!K162,Patient7_Healthy!K162,Patient32_Healthy!K162,Patient20_Healthy!K162)</f>
        <v>8.3752849621799172E-2</v>
      </c>
      <c r="Q162" s="8" t="s">
        <v>69</v>
      </c>
      <c r="R162" s="63">
        <f>AVERAGE(Patient3_Healthy!P162,Patient4_Healthy!P162,Patient7_Healthy!P162,Patient32_Healthy!P162,Patient20_Healthy!P162)</f>
        <v>1.5274270816197894E-2</v>
      </c>
      <c r="S162" s="63">
        <f>STDEV(Patient3_Healthy!P162,Patient4_Healthy!P162,Patient7_Healthy!P162,Patient32_Healthy!P162,Patient20_Healthy!P162)</f>
        <v>3.5248124789177937E-2</v>
      </c>
      <c r="T162" s="43">
        <f>AVERAGE(Patient3_Healthy!Q162,Patient4_Healthy!Q162,Patient7_Healthy!Q162,Patient32_Healthy!Q162,Patient20_Healthy!Q162)</f>
        <v>6.2869001292697693E-2</v>
      </c>
      <c r="U162" s="50">
        <f>STDEV(Patient3_Healthy!Q162,Patient4_Healthy!Q162,Patient7_Healthy!Q162,Patient32_Healthy!Q162,Patient20_Healthy!Q162)</f>
        <v>8.8805017462157632E-2</v>
      </c>
      <c r="Y162" s="18" t="s">
        <v>19</v>
      </c>
      <c r="Z162" s="63">
        <f>AVERAGE(Patient3_Healthy!X162,Patient4_Healthy!X162,Patient7_Healthy!X162,Patient32_Healthy!X162,Patient20_Healthy!X162)</f>
        <v>3.4185351839343348E-2</v>
      </c>
      <c r="AA162" s="63">
        <f>STDEV(Patient3_Healthy!X162,Patient4_Healthy!X162,Patient7_Healthy!X162,Patient32_Healthy!X162,Patient20_Healthy!X162)</f>
        <v>5.4777451654189381E-2</v>
      </c>
      <c r="AB162" s="43">
        <f>AVERAGE(Patient3_Healthy!Y162,Patient4_Healthy!Y162,Patient7_Healthy!Y162,Patient32_Healthy!Y162,Patient20_Healthy!Y162)</f>
        <v>0.12273036335369414</v>
      </c>
      <c r="AC162" s="63">
        <f>STDEV(Patient3_Healthy!Y162,Patient4_Healthy!Y162,Patient7_Healthy!Y162,Patient32_Healthy!Y162,Patient20_Healthy!Y162)</f>
        <v>0.14586190361309981</v>
      </c>
    </row>
    <row r="163" spans="1:29" x14ac:dyDescent="0.25">
      <c r="A163" s="18" t="s">
        <v>21</v>
      </c>
      <c r="B163" s="63">
        <f>AVERAGE(Patient3_Healthy!B163,Patient4_Healthy!B163,Patient7_Healthy!B163,Patient32_Healthy!B163,Patient20_Healthy!B163)</f>
        <v>1.0107903989982155E-3</v>
      </c>
      <c r="C163" s="63">
        <f>STDEV(Patient3_Healthy!B163,Patient4_Healthy!B163,Patient7_Healthy!B163,Patient32_Healthy!B163,Patient20_Healthy!B163)</f>
        <v>0.14258014471734021</v>
      </c>
      <c r="D163" s="43">
        <f>AVERAGE(Patient3_Healthy!C163,Patient4_Healthy!C163,Patient7_Healthy!C163,Patient32_Healthy!C163,Patient20_Healthy!C163)</f>
        <v>3.6369126527679443E-2</v>
      </c>
      <c r="E163" s="50">
        <f>STDEV(Patient3_Healthy!C163,Patient4_Healthy!C163,Patient7_Healthy!C163,Patient32_Healthy!C163)</f>
        <v>4.8854929324831306E-2</v>
      </c>
      <c r="F163" s="63">
        <f>AVERAGE(Patient3_Healthy!D163,Patient4_Healthy!D163,Patient7_Healthy!D163,Patient32_Healthy!D163,Patient20_Healthy!D163)</f>
        <v>2.9140955349480923E-2</v>
      </c>
      <c r="G163" s="63">
        <f>STDEV(Patient3_Healthy!D163,Patient4_Healthy!D163,Patient7_Healthy!D163,Patient32_Healthy!D163,Patient20_Healthy!D163)</f>
        <v>6.8763210440708503E-2</v>
      </c>
      <c r="I163" s="8" t="s">
        <v>70</v>
      </c>
      <c r="J163" s="63">
        <f>AVERAGE(Patient3_Healthy!I163,Patient4_Healthy!I163,Patient7_Healthy!I163,Patient32_Healthy!I163,Patient20_Healthy!I163)</f>
        <v>5.8428932807960889E-2</v>
      </c>
      <c r="K163" s="63">
        <f>STDEV(Patient3_Healthy!I163,Patient4_Healthy!I163,Patient7_Healthy!I163,Patient32_Healthy!I163,Patient20_Healthy!I163)</f>
        <v>0.12355215594193762</v>
      </c>
      <c r="L163" s="63">
        <f>AVERAGE(Patient3_Healthy!J163,Patient4_Healthy!J163,Patient7_Healthy!J163,Patient32_Healthy!J163,Patient20_Healthy!J163)</f>
        <v>-1.3238280408723662E-2</v>
      </c>
      <c r="M163" s="50">
        <f>STDEV(Patient3_Healthy!J163,Patient4_Healthy!J163,Patient7_Healthy!J163,Patient32_Healthy!J163,Patient20_Healthy!J163)</f>
        <v>8.066732457968899E-2</v>
      </c>
      <c r="N163" s="63">
        <f>AVERAGE(Patient3_Healthy!K163,Patient4_Healthy!K163,Patient7_Healthy!K163,Patient32_Healthy!K163,Patient20_Healthy!K163)</f>
        <v>-1.8714932099826966E-2</v>
      </c>
      <c r="O163" s="63">
        <f>STDEV(Patient3_Healthy!K163,Patient4_Healthy!K163,Patient7_Healthy!K163,Patient32_Healthy!K163,Patient20_Healthy!K163)</f>
        <v>7.8809431072606767E-2</v>
      </c>
      <c r="Q163" s="8" t="s">
        <v>71</v>
      </c>
      <c r="R163" s="63">
        <f>AVERAGE(Patient3_Healthy!P163,Patient4_Healthy!P163,Patient7_Healthy!P163,Patient32_Healthy!P163,Patient20_Healthy!P163)</f>
        <v>-1.7869378227680539E-2</v>
      </c>
      <c r="S163" s="63">
        <f>STDEV(Patient3_Healthy!P163,Patient4_Healthy!P163,Patient7_Healthy!P163,Patient32_Healthy!P163,Patient20_Healthy!P163)</f>
        <v>6.4180041678599253E-2</v>
      </c>
      <c r="T163" s="43">
        <f>AVERAGE(Patient3_Healthy!Q163,Patient4_Healthy!Q163,Patient7_Healthy!Q163,Patient32_Healthy!Q163,Patient20_Healthy!Q163)</f>
        <v>2.2536694272851838E-2</v>
      </c>
      <c r="U163" s="50">
        <f>STDEV(Patient3_Healthy!Q163,Patient4_Healthy!Q163,Patient7_Healthy!Q163,Patient32_Healthy!Q163,Patient20_Healthy!Q163)</f>
        <v>0.10151573969529139</v>
      </c>
      <c r="Y163" s="18" t="s">
        <v>22</v>
      </c>
      <c r="Z163" s="63">
        <f>AVERAGE(Patient3_Healthy!X163,Patient4_Healthy!X163,Patient7_Healthy!X163,Patient32_Healthy!X163,Patient20_Healthy!X163)</f>
        <v>3.6751463771673862E-2</v>
      </c>
      <c r="AA163" s="63">
        <f>STDEV(Patient3_Healthy!X163,Patient4_Healthy!X163,Patient7_Healthy!X163,Patient32_Healthy!X163,Patient20_Healthy!X163)</f>
        <v>3.6887603474173122E-2</v>
      </c>
      <c r="AB163" s="43">
        <f>AVERAGE(Patient3_Healthy!Y163,Patient4_Healthy!Y163,Patient7_Healthy!Y163,Patient32_Healthy!Y163,Patient20_Healthy!Y163)</f>
        <v>9.7783031537344051E-2</v>
      </c>
      <c r="AC163" s="63">
        <f>STDEV(Patient3_Healthy!Y163,Patient4_Healthy!Y163,Patient7_Healthy!Y163,Patient32_Healthy!Y163,Patient20_Healthy!Y163)</f>
        <v>0.11769350569607968</v>
      </c>
    </row>
    <row r="164" spans="1:29" x14ac:dyDescent="0.25">
      <c r="Y164" s="18" t="s">
        <v>23</v>
      </c>
      <c r="Z164" s="63">
        <f>AVERAGE(Patient3_Healthy!X164,Patient4_Healthy!X164,Patient7_Healthy!X164,Patient32_Healthy!X164,Patient20_Healthy!X164)</f>
        <v>1.608748335885948E-2</v>
      </c>
      <c r="AA164" s="63">
        <f>STDEV(Patient3_Healthy!X164,Patient4_Healthy!X164,Patient7_Healthy!X164,Patient32_Healthy!X164,Patient20_Healthy!X164)</f>
        <v>3.6743540969622998E-2</v>
      </c>
      <c r="AB164" s="43">
        <f>AVERAGE(Patient3_Healthy!Y164,Patient4_Healthy!Y164,Patient7_Healthy!Y164,Patient32_Healthy!Y164,Patient20_Healthy!Y164)</f>
        <v>7.5781478715384126E-2</v>
      </c>
      <c r="AC164" s="63">
        <f>STDEV(Patient3_Healthy!Y164,Patient4_Healthy!Y164,Patient7_Healthy!Y164,Patient32_Healthy!Y164,Patient20_Healthy!Y164)</f>
        <v>0.13859408042698651</v>
      </c>
    </row>
    <row r="165" spans="1:29" x14ac:dyDescent="0.25">
      <c r="A165" s="64" t="s">
        <v>72</v>
      </c>
      <c r="I165" s="64" t="s">
        <v>72</v>
      </c>
      <c r="Q165" s="64" t="s">
        <v>72</v>
      </c>
      <c r="Y165" s="18" t="s">
        <v>24</v>
      </c>
      <c r="Z165" s="63">
        <f>AVERAGE(Patient3_Healthy!X165,Patient4_Healthy!X165,Patient7_Healthy!X165,Patient32_Healthy!X165,Patient20_Healthy!X165)</f>
        <v>-6.0518229280341757E-3</v>
      </c>
      <c r="AA165" s="63">
        <f>STDEV(Patient3_Healthy!X165,Patient4_Healthy!X165,Patient7_Healthy!X165,Patient32_Healthy!X165,Patient20_Healthy!X165)</f>
        <v>5.5610212206400784E-2</v>
      </c>
      <c r="AB165" s="43">
        <f>AVERAGE(Patient3_Healthy!Y165,Patient4_Healthy!Y165,Patient7_Healthy!Y165,Patient32_Healthy!Y165,Patient20_Healthy!Y165)</f>
        <v>4.9936271275634499E-2</v>
      </c>
      <c r="AC165" s="63">
        <f>STDEV(Patient3_Healthy!Y165,Patient4_Healthy!Y165,Patient7_Healthy!Y165,Patient32_Healthy!Y165,Patient20_Healthy!Y165)</f>
        <v>0.10284089135539888</v>
      </c>
    </row>
    <row r="166" spans="1:29" x14ac:dyDescent="0.25">
      <c r="A166" s="18"/>
      <c r="B166" s="83" t="s">
        <v>10</v>
      </c>
      <c r="C166" s="86"/>
      <c r="D166" s="85" t="s">
        <v>60</v>
      </c>
      <c r="E166" s="86"/>
      <c r="F166" s="85" t="s">
        <v>61</v>
      </c>
      <c r="G166" s="83"/>
      <c r="I166" s="18"/>
      <c r="J166" s="83" t="s">
        <v>11</v>
      </c>
      <c r="K166" s="84"/>
      <c r="L166" s="85" t="s">
        <v>62</v>
      </c>
      <c r="M166" s="86"/>
      <c r="N166" s="83" t="s">
        <v>63</v>
      </c>
      <c r="O166" s="84"/>
      <c r="Q166" s="18"/>
      <c r="R166" s="83" t="s">
        <v>10</v>
      </c>
      <c r="S166" s="84"/>
      <c r="T166" s="85" t="s">
        <v>11</v>
      </c>
      <c r="U166" s="86"/>
      <c r="Y166" s="18" t="s">
        <v>26</v>
      </c>
      <c r="Z166" s="63">
        <f>AVERAGE(Patient3_Healthy!X166,Patient4_Healthy!X166,Patient7_Healthy!X166,Patient32_Healthy!X166,Patient20_Healthy!X166)</f>
        <v>6.2851004833965163E-2</v>
      </c>
      <c r="AA166" s="63">
        <f>STDEV(Patient3_Healthy!X166,Patient4_Healthy!X166,Patient7_Healthy!X166,Patient32_Healthy!X166,Patient20_Healthy!X166)</f>
        <v>3.4316379401062073E-2</v>
      </c>
      <c r="AB166" s="43">
        <f>AVERAGE(Patient3_Healthy!Y166,Patient4_Healthy!Y166,Patient7_Healthy!Y166,Patient32_Healthy!Y166,Patient20_Healthy!Y166)</f>
        <v>0.12180113801298617</v>
      </c>
      <c r="AC166" s="63">
        <f>STDEV(Patient3_Healthy!Y166,Patient4_Healthy!Y166,Patient7_Healthy!Y166,Patient32_Healthy!Y166,Patient20_Healthy!Y166)</f>
        <v>0.10965613154891829</v>
      </c>
    </row>
    <row r="167" spans="1:29" x14ac:dyDescent="0.25">
      <c r="A167" s="17"/>
      <c r="B167" s="18" t="s">
        <v>192</v>
      </c>
      <c r="C167" s="18" t="s">
        <v>193</v>
      </c>
      <c r="D167" s="19" t="s">
        <v>192</v>
      </c>
      <c r="E167" s="20" t="s">
        <v>193</v>
      </c>
      <c r="F167" s="18" t="s">
        <v>192</v>
      </c>
      <c r="G167" s="18" t="s">
        <v>193</v>
      </c>
      <c r="I167" s="17"/>
      <c r="J167" s="18" t="s">
        <v>192</v>
      </c>
      <c r="K167" s="18" t="s">
        <v>193</v>
      </c>
      <c r="L167" s="19" t="s">
        <v>192</v>
      </c>
      <c r="M167" s="20" t="s">
        <v>193</v>
      </c>
      <c r="N167" s="18" t="s">
        <v>192</v>
      </c>
      <c r="O167" s="18" t="s">
        <v>193</v>
      </c>
      <c r="Q167" s="17"/>
      <c r="R167" s="18" t="s">
        <v>192</v>
      </c>
      <c r="S167" s="18" t="s">
        <v>193</v>
      </c>
      <c r="T167" s="19" t="s">
        <v>192</v>
      </c>
      <c r="U167" s="20" t="s">
        <v>193</v>
      </c>
      <c r="Y167" s="18" t="s">
        <v>27</v>
      </c>
      <c r="Z167" s="63">
        <f>AVERAGE(Patient3_Healthy!X167,Patient4_Healthy!X167,Patient7_Healthy!X167,Patient32_Healthy!X167,Patient20_Healthy!X167)</f>
        <v>-1.7180356113411243E-2</v>
      </c>
      <c r="AA167" s="63">
        <f>STDEV(Patient3_Healthy!X167,Patient4_Healthy!X167,Patient7_Healthy!X167,Patient32_Healthy!X167,Patient20_Healthy!X167)</f>
        <v>0.13929205843343309</v>
      </c>
      <c r="AB167" s="43">
        <f>AVERAGE(Patient3_Healthy!Y167,Patient4_Healthy!Y167,Patient7_Healthy!Y167,Patient32_Healthy!Y167,Patient20_Healthy!Y167)</f>
        <v>5.7466051320258185E-2</v>
      </c>
      <c r="AC167" s="63">
        <f>STDEV(Patient3_Healthy!Y167,Patient4_Healthy!Y167,Patient7_Healthy!Y167,Patient32_Healthy!Y167,Patient20_Healthy!Y167)</f>
        <v>0.14218448464737504</v>
      </c>
    </row>
    <row r="168" spans="1:29" x14ac:dyDescent="0.25">
      <c r="A168" s="18" t="s">
        <v>12</v>
      </c>
      <c r="B168" s="63">
        <f>AVERAGE(Patient3_Healthy!B168,Patient4_Healthy!B168,Patient7_Healthy!B168,Patient32_Healthy!B168,Patient20_Healthy!B168)</f>
        <v>6.5159075389395305E-2</v>
      </c>
      <c r="C168" s="63">
        <f>STDEV(Patient3_Healthy!B168,Patient4_Healthy!B168,Patient7_Healthy!B168,Patient32_Healthy!B168,Patient20_Healthy!B168)</f>
        <v>0.15872362999124892</v>
      </c>
      <c r="D168" s="43">
        <f>AVERAGE(Patient3_Healthy!C168,Patient4_Healthy!C168,Patient7_Healthy!C168,Patient32_Healthy!C168,Patient20_Healthy!C168)</f>
        <v>5.9016640387113427E-2</v>
      </c>
      <c r="E168" s="50">
        <f>STDEV(Patient3_Healthy!C168,Patient4_Healthy!C168,Patient7_Healthy!C168,Patient32_Healthy!C168)</f>
        <v>0.15179161785515971</v>
      </c>
      <c r="F168" s="63">
        <f>AVERAGE(Patient3_Healthy!D168,Patient4_Healthy!D168,Patient7_Healthy!D168,Patient32_Healthy!D168,Patient20_Healthy!D168)</f>
        <v>1.855096719476277E-2</v>
      </c>
      <c r="G168" s="63">
        <f>STDEV(Patient3_Healthy!D168,Patient4_Healthy!D168,Patient7_Healthy!D168,Patient32_Healthy!D168,Patient20_Healthy!D168)</f>
        <v>0.14198686650493303</v>
      </c>
      <c r="I168" s="8" t="s">
        <v>64</v>
      </c>
      <c r="J168" s="63">
        <f>AVERAGE(Patient3_Healthy!I168,Patient4_Healthy!I168,Patient7_Healthy!I168,Patient32_Healthy!I168,Patient20_Healthy!I168)</f>
        <v>0.20172099792566756</v>
      </c>
      <c r="K168" s="63">
        <f>STDEV(Patient3_Healthy!I168,Patient4_Healthy!I168,Patient7_Healthy!I168,Patient32_Healthy!I168,Patient20_Healthy!I168)</f>
        <v>0.35493901433536551</v>
      </c>
      <c r="L168" s="63">
        <f>AVERAGE(Patient3_Healthy!J168,Patient4_Healthy!J168,Patient7_Healthy!J168,Patient32_Healthy!J168,Patient20_Healthy!J168)</f>
        <v>0.18323403356666776</v>
      </c>
      <c r="M168" s="50">
        <f>STDEV(Patient3_Healthy!J168,Patient4_Healthy!J168,Patient7_Healthy!J168,Patient32_Healthy!J168,Patient20_Healthy!J168)</f>
        <v>0.23950353750797543</v>
      </c>
      <c r="N168" s="63">
        <f>AVERAGE(Patient3_Healthy!K168,Patient4_Healthy!K168,Patient7_Healthy!K168,Patient32_Healthy!K168,Patient20_Healthy!K168)</f>
        <v>0.15339612176278625</v>
      </c>
      <c r="O168" s="63">
        <f>STDEV(Patient3_Healthy!K168,Patient4_Healthy!K168,Patient7_Healthy!K168,Patient32_Healthy!K168,Patient20_Healthy!K168)</f>
        <v>0.21226014946087493</v>
      </c>
      <c r="Q168" s="8" t="s">
        <v>65</v>
      </c>
      <c r="R168" s="63">
        <f>AVERAGE(Patient3_Healthy!P168,Patient4_Healthy!P168,Patient7_Healthy!P168,Patient32_Healthy!P168,Patient20_Healthy!P168)</f>
        <v>0.35803315431561428</v>
      </c>
      <c r="S168" s="63">
        <f>STDEV(Patient3_Healthy!P168,Patient4_Healthy!P168,Patient7_Healthy!P168,Patient32_Healthy!P168,Patient20_Healthy!P168)</f>
        <v>0.2864026348727261</v>
      </c>
      <c r="T168" s="43">
        <f>AVERAGE(Patient3_Healthy!Q168,Patient4_Healthy!Q168,Patient7_Healthy!Q168,Patient32_Healthy!Q168,Patient20_Healthy!Q168)</f>
        <v>0.30266145157036506</v>
      </c>
      <c r="U168" s="50">
        <f>STDEV(Patient3_Healthy!Q168,Patient4_Healthy!Q168,Patient7_Healthy!Q168,Patient32_Healthy!Q168,Patient20_Healthy!Q168)</f>
        <v>0.31995229339839337</v>
      </c>
    </row>
    <row r="169" spans="1:29" x14ac:dyDescent="0.25">
      <c r="A169" s="18" t="s">
        <v>15</v>
      </c>
      <c r="B169" s="63">
        <f>AVERAGE(Patient3_Healthy!B169,Patient4_Healthy!B169,Patient7_Healthy!B169,Patient32_Healthy!B169,Patient20_Healthy!B169)</f>
        <v>0.11593078422921395</v>
      </c>
      <c r="C169" s="63">
        <f>STDEV(Patient3_Healthy!B169,Patient4_Healthy!B169,Patient7_Healthy!B169,Patient32_Healthy!B169,Patient20_Healthy!B169)</f>
        <v>0.2668159604783284</v>
      </c>
      <c r="D169" s="43">
        <f>AVERAGE(Patient3_Healthy!C169,Patient4_Healthy!C169,Patient7_Healthy!C169,Patient32_Healthy!C169,Patient20_Healthy!C169)</f>
        <v>0.2698475946738258</v>
      </c>
      <c r="E169" s="50">
        <f>STDEV(Patient3_Healthy!C169,Patient4_Healthy!C169,Patient7_Healthy!C169,Patient32_Healthy!C169)</f>
        <v>0.22392687726258323</v>
      </c>
      <c r="F169" s="63">
        <f>AVERAGE(Patient3_Healthy!D169,Patient4_Healthy!D169,Patient7_Healthy!D169,Patient32_Healthy!D169,Patient20_Healthy!D169)</f>
        <v>0.20532615651957942</v>
      </c>
      <c r="G169" s="63">
        <f>STDEV(Patient3_Healthy!D169,Patient4_Healthy!D169,Patient7_Healthy!D169,Patient32_Healthy!D169,Patient20_Healthy!D169)</f>
        <v>0.13140280013601688</v>
      </c>
      <c r="I169" s="8" t="s">
        <v>66</v>
      </c>
      <c r="J169" s="63">
        <f>AVERAGE(Patient3_Healthy!I169,Patient4_Healthy!I169,Patient7_Healthy!I169,Patient32_Healthy!I169,Patient20_Healthy!I169)</f>
        <v>0.32953686263827581</v>
      </c>
      <c r="K169" s="63">
        <f>STDEV(Patient3_Healthy!I169,Patient4_Healthy!I169,Patient7_Healthy!I169,Patient32_Healthy!I169,Patient20_Healthy!I169)</f>
        <v>0.32074690968338898</v>
      </c>
      <c r="L169" s="63">
        <f>AVERAGE(Patient3_Healthy!J169,Patient4_Healthy!J169,Patient7_Healthy!J169,Patient32_Healthy!J169,Patient20_Healthy!J169)</f>
        <v>0.22526931460427405</v>
      </c>
      <c r="M169" s="50">
        <f>STDEV(Patient3_Healthy!J169,Patient4_Healthy!J169,Patient7_Healthy!J169,Patient32_Healthy!J169,Patient20_Healthy!J169)</f>
        <v>0.21472941197820264</v>
      </c>
      <c r="N169" s="63">
        <f>AVERAGE(Patient3_Healthy!K169,Patient4_Healthy!K169,Patient7_Healthy!K169,Patient32_Healthy!K169,Patient20_Healthy!K169)</f>
        <v>0.20874422081543059</v>
      </c>
      <c r="O169" s="63">
        <f>STDEV(Patient3_Healthy!K169,Patient4_Healthy!K169,Patient7_Healthy!K169,Patient32_Healthy!K169,Patient20_Healthy!K169)</f>
        <v>0.16859550415373617</v>
      </c>
      <c r="Q169" s="8" t="s">
        <v>67</v>
      </c>
      <c r="R169" s="63">
        <f>AVERAGE(Patient3_Healthy!P169,Patient4_Healthy!P169,Patient7_Healthy!P169,Patient32_Healthy!P169,Patient20_Healthy!P169)</f>
        <v>0.20317622995327303</v>
      </c>
      <c r="S169" s="63">
        <f>STDEV(Patient3_Healthy!P169,Patient4_Healthy!P169,Patient7_Healthy!P169,Patient32_Healthy!P169,Patient20_Healthy!P169)</f>
        <v>0.34227811790111257</v>
      </c>
      <c r="T169" s="43">
        <f>AVERAGE(Patient3_Healthy!Q169,Patient4_Healthy!Q169,Patient7_Healthy!Q169,Patient32_Healthy!Q169,Patient20_Healthy!Q169)</f>
        <v>0.21939341474135698</v>
      </c>
      <c r="U169" s="50">
        <f>STDEV(Patient3_Healthy!Q169,Patient4_Healthy!Q169,Patient7_Healthy!Q169,Patient32_Healthy!Q169,Patient20_Healthy!Q169)</f>
        <v>0.31652106199749974</v>
      </c>
      <c r="Y169" s="64" t="s">
        <v>72</v>
      </c>
    </row>
    <row r="170" spans="1:29" x14ac:dyDescent="0.25">
      <c r="A170" s="18" t="s">
        <v>18</v>
      </c>
      <c r="B170" s="63">
        <f>AVERAGE(Patient3_Healthy!B170,Patient4_Healthy!B170,Patient7_Healthy!B170,Patient32_Healthy!B170,Patient20_Healthy!B170)</f>
        <v>0.26659110581605983</v>
      </c>
      <c r="C170" s="63">
        <f>STDEV(Patient3_Healthy!B170,Patient4_Healthy!B170,Patient7_Healthy!B170,Patient32_Healthy!B170,Patient20_Healthy!B170)</f>
        <v>0.30050965066567376</v>
      </c>
      <c r="D170" s="43">
        <f>AVERAGE(Patient3_Healthy!C170,Patient4_Healthy!C170,Patient7_Healthy!C170,Patient32_Healthy!C170,Patient20_Healthy!C170)</f>
        <v>0.26798033876054844</v>
      </c>
      <c r="E170" s="50">
        <f>STDEV(Patient3_Healthy!C170,Patient4_Healthy!C170,Patient7_Healthy!C170,Patient32_Healthy!C170)</f>
        <v>0.21613550181760044</v>
      </c>
      <c r="F170" s="63">
        <f>AVERAGE(Patient3_Healthy!D170,Patient4_Healthy!D170,Patient7_Healthy!D170,Patient32_Healthy!D170,Patient20_Healthy!D170)</f>
        <v>0.22175519023192755</v>
      </c>
      <c r="G170" s="63">
        <f>STDEV(Patient3_Healthy!D170,Patient4_Healthy!D170,Patient7_Healthy!D170,Patient32_Healthy!D170,Patient20_Healthy!D170)</f>
        <v>0.21455583463234676</v>
      </c>
      <c r="I170" s="8" t="s">
        <v>68</v>
      </c>
      <c r="J170" s="63">
        <f>AVERAGE(Patient3_Healthy!I170,Patient4_Healthy!I170,Patient7_Healthy!I170,Patient32_Healthy!I170,Patient20_Healthy!I170)</f>
        <v>9.2002689961564826E-2</v>
      </c>
      <c r="K170" s="63">
        <f>STDEV(Patient3_Healthy!I170,Patient4_Healthy!I170,Patient7_Healthy!I170,Patient32_Healthy!I170,Patient20_Healthy!I170)</f>
        <v>0.2105705589093616</v>
      </c>
      <c r="L170" s="63">
        <f>AVERAGE(Patient3_Healthy!J170,Patient4_Healthy!J170,Patient7_Healthy!J170,Patient32_Healthy!J170,Patient20_Healthy!J170)</f>
        <v>0.15515868211059067</v>
      </c>
      <c r="M170" s="50">
        <f>STDEV(Patient3_Healthy!J170,Patient4_Healthy!J170,Patient7_Healthy!J170,Patient32_Healthy!J170,Patient20_Healthy!J170)</f>
        <v>0.12545151745842525</v>
      </c>
      <c r="N170" s="63">
        <f>AVERAGE(Patient3_Healthy!K170,Patient4_Healthy!K170,Patient7_Healthy!K170,Patient32_Healthy!K170,Patient20_Healthy!K170)</f>
        <v>0.14370365055262985</v>
      </c>
      <c r="O170" s="63">
        <f>STDEV(Patient3_Healthy!K170,Patient4_Healthy!K170,Patient7_Healthy!K170,Patient32_Healthy!K170,Patient20_Healthy!K170)</f>
        <v>7.9511987374866852E-2</v>
      </c>
      <c r="Q170" s="8" t="s">
        <v>69</v>
      </c>
      <c r="R170" s="63">
        <f>AVERAGE(Patient3_Healthy!P170,Patient4_Healthy!P170,Patient7_Healthy!P170,Patient32_Healthy!P170,Patient20_Healthy!P170)</f>
        <v>0.20643935427609722</v>
      </c>
      <c r="S170" s="63">
        <f>STDEV(Patient3_Healthy!P170,Patient4_Healthy!P170,Patient7_Healthy!P170,Patient32_Healthy!P170,Patient20_Healthy!P170)</f>
        <v>0.33194709719886667</v>
      </c>
      <c r="T170" s="43">
        <f>AVERAGE(Patient3_Healthy!Q170,Patient4_Healthy!Q170,Patient7_Healthy!Q170,Patient32_Healthy!Q170,Patient20_Healthy!Q170)</f>
        <v>0.20302438715312002</v>
      </c>
      <c r="U170" s="50">
        <f>STDEV(Patient3_Healthy!Q170,Patient4_Healthy!Q170,Patient7_Healthy!Q170,Patient32_Healthy!Q170,Patient20_Healthy!Q170)</f>
        <v>0.27511553374506625</v>
      </c>
      <c r="Y170" s="18"/>
      <c r="Z170" s="61" t="s">
        <v>10</v>
      </c>
      <c r="AA170" s="62"/>
      <c r="AB170" s="60" t="s">
        <v>11</v>
      </c>
      <c r="AC170" s="61"/>
    </row>
    <row r="171" spans="1:29" x14ac:dyDescent="0.25">
      <c r="A171" s="18" t="s">
        <v>21</v>
      </c>
      <c r="B171" s="63">
        <f>AVERAGE(Patient3_Healthy!B171,Patient4_Healthy!B171,Patient7_Healthy!B171,Patient32_Healthy!B171,Patient20_Healthy!B171)</f>
        <v>4.7505373219964044E-2</v>
      </c>
      <c r="C171" s="63">
        <f>STDEV(Patient3_Healthy!B171,Patient4_Healthy!B171,Patient7_Healthy!B171,Patient32_Healthy!B171,Patient20_Healthy!B171)</f>
        <v>0.36656659713636536</v>
      </c>
      <c r="D171" s="43">
        <f>AVERAGE(Patient3_Healthy!C171,Patient4_Healthy!C171,Patient7_Healthy!C171,Patient32_Healthy!C171,Patient20_Healthy!C171)</f>
        <v>0.11115868877787387</v>
      </c>
      <c r="E171" s="50">
        <f>STDEV(Patient3_Healthy!C171,Patient4_Healthy!C171,Patient7_Healthy!C171,Patient32_Healthy!C171)</f>
        <v>0.16546482667431814</v>
      </c>
      <c r="F171" s="63">
        <f>AVERAGE(Patient3_Healthy!D171,Patient4_Healthy!D171,Patient7_Healthy!D171,Patient32_Healthy!D171,Patient20_Healthy!D171)</f>
        <v>0.12191185960227306</v>
      </c>
      <c r="G171" s="63">
        <f>STDEV(Patient3_Healthy!D171,Patient4_Healthy!D171,Patient7_Healthy!D171,Patient32_Healthy!D171,Patient20_Healthy!D171)</f>
        <v>0.31973455906246151</v>
      </c>
      <c r="I171" s="8" t="s">
        <v>70</v>
      </c>
      <c r="J171" s="63">
        <f>AVERAGE(Patient3_Healthy!I171,Patient4_Healthy!I171,Patient7_Healthy!I171,Patient32_Healthy!I171,Patient20_Healthy!I171)</f>
        <v>0.20957188554231446</v>
      </c>
      <c r="K171" s="63">
        <f>STDEV(Patient3_Healthy!I171,Patient4_Healthy!I171,Patient7_Healthy!I171,Patient32_Healthy!I171,Patient20_Healthy!I171)</f>
        <v>0.37755830098912563</v>
      </c>
      <c r="L171" s="63">
        <f>AVERAGE(Patient3_Healthy!J171,Patient4_Healthy!J171,Patient7_Healthy!J171,Patient32_Healthy!J171,Patient20_Healthy!J171)</f>
        <v>0.29876717086146698</v>
      </c>
      <c r="M171" s="50">
        <f>STDEV(Patient3_Healthy!J171,Patient4_Healthy!J171,Patient7_Healthy!J171,Patient32_Healthy!J171,Patient20_Healthy!J171)</f>
        <v>0.15994379538012912</v>
      </c>
      <c r="N171" s="63">
        <f>AVERAGE(Patient3_Healthy!K171,Patient4_Healthy!K171,Patient7_Healthy!K171,Patient32_Healthy!K171,Patient20_Healthy!K171)</f>
        <v>0.22582274218765877</v>
      </c>
      <c r="O171" s="63">
        <f>STDEV(Patient3_Healthy!K171,Patient4_Healthy!K171,Patient7_Healthy!K171,Patient32_Healthy!K171,Patient20_Healthy!K171)</f>
        <v>0.19167908139588519</v>
      </c>
      <c r="Q171" s="8" t="s">
        <v>71</v>
      </c>
      <c r="R171" s="63">
        <f>AVERAGE(Patient3_Healthy!P171,Patient4_Healthy!P171,Patient7_Healthy!P171,Patient32_Healthy!P171,Patient20_Healthy!P171)</f>
        <v>0.15989623814286605</v>
      </c>
      <c r="S171" s="63">
        <f>STDEV(Patient3_Healthy!P171,Patient4_Healthy!P171,Patient7_Healthy!P171,Patient32_Healthy!P171,Patient20_Healthy!P171)</f>
        <v>0.40423434700174904</v>
      </c>
      <c r="T171" s="43">
        <f>AVERAGE(Patient3_Healthy!Q171,Patient4_Healthy!Q171,Patient7_Healthy!Q171,Patient32_Healthy!Q171,Patient20_Healthy!Q171)</f>
        <v>5.603281505671842E-3</v>
      </c>
      <c r="U171" s="50">
        <f>STDEV(Patient3_Healthy!Q171,Patient4_Healthy!Q171,Patient7_Healthy!Q171,Patient32_Healthy!Q171,Patient20_Healthy!Q171)</f>
        <v>0.33430067321908058</v>
      </c>
      <c r="Y171" s="18"/>
      <c r="Z171" s="18" t="s">
        <v>192</v>
      </c>
      <c r="AA171" s="18" t="s">
        <v>193</v>
      </c>
      <c r="AB171" s="19" t="s">
        <v>192</v>
      </c>
      <c r="AC171" s="18" t="s">
        <v>193</v>
      </c>
    </row>
    <row r="172" spans="1:29" x14ac:dyDescent="0.25">
      <c r="Y172" s="18" t="s">
        <v>13</v>
      </c>
      <c r="Z172" s="63">
        <f>AVERAGE(Patient3_Healthy!X172,Patient4_Healthy!X172,Patient7_Healthy!X172,Patient32_Healthy!X172,Patient20_Healthy!X172)</f>
        <v>9.7850213934488492E-2</v>
      </c>
      <c r="AA172" s="63">
        <f>STDEV(Patient3_Healthy!X172,Patient4_Healthy!X172,Patient7_Healthy!X172,Patient32_Healthy!X172,Patient20_Healthy!X172)</f>
        <v>0.19249944263015378</v>
      </c>
      <c r="AB172" s="43">
        <f>AVERAGE(Patient3_Healthy!Y172,Patient4_Healthy!Y172,Patient7_Healthy!Y172,Patient32_Healthy!Y172,Patient20_Healthy!Y172)</f>
        <v>0.12647343978654715</v>
      </c>
      <c r="AC172" s="63">
        <f>STDEV(Patient3_Healthy!Y172,Patient4_Healthy!Y172,Patient7_Healthy!Y172,Patient32_Healthy!Y172,Patient20_Healthy!Y172)</f>
        <v>0.1344676695634224</v>
      </c>
    </row>
    <row r="173" spans="1:29" x14ac:dyDescent="0.25">
      <c r="A173" s="64" t="s">
        <v>74</v>
      </c>
      <c r="I173" s="64" t="s">
        <v>74</v>
      </c>
      <c r="Q173" s="64" t="s">
        <v>74</v>
      </c>
      <c r="Y173" s="18" t="s">
        <v>16</v>
      </c>
      <c r="Z173" s="63">
        <f>AVERAGE(Patient3_Healthy!X173,Patient4_Healthy!X173,Patient7_Healthy!X173,Patient32_Healthy!X173,Patient20_Healthy!X173)</f>
        <v>0.16132328915003802</v>
      </c>
      <c r="AA173" s="63">
        <f>STDEV(Patient3_Healthy!X173,Patient4_Healthy!X173,Patient7_Healthy!X173,Patient32_Healthy!X173,Patient20_Healthy!X173)</f>
        <v>0.28807885431852065</v>
      </c>
      <c r="AB173" s="43">
        <f>AVERAGE(Patient3_Healthy!Y173,Patient4_Healthy!Y173,Patient7_Healthy!Y173,Patient32_Healthy!Y173,Patient20_Healthy!Y173)</f>
        <v>0.14706101986794742</v>
      </c>
      <c r="AC173" s="63">
        <f>STDEV(Patient3_Healthy!Y173,Patient4_Healthy!Y173,Patient7_Healthy!Y173,Patient32_Healthy!Y173,Patient20_Healthy!Y173)</f>
        <v>0.22982284563801264</v>
      </c>
    </row>
    <row r="174" spans="1:29" x14ac:dyDescent="0.25">
      <c r="A174" s="18"/>
      <c r="B174" s="83" t="s">
        <v>10</v>
      </c>
      <c r="C174" s="86"/>
      <c r="D174" s="85" t="s">
        <v>60</v>
      </c>
      <c r="E174" s="86"/>
      <c r="F174" s="85" t="s">
        <v>61</v>
      </c>
      <c r="G174" s="83"/>
      <c r="I174" s="18"/>
      <c r="J174" s="83" t="s">
        <v>11</v>
      </c>
      <c r="K174" s="84"/>
      <c r="L174" s="85" t="s">
        <v>62</v>
      </c>
      <c r="M174" s="86"/>
      <c r="N174" s="83" t="s">
        <v>63</v>
      </c>
      <c r="O174" s="84"/>
      <c r="Q174" s="18"/>
      <c r="R174" s="83" t="s">
        <v>10</v>
      </c>
      <c r="S174" s="84"/>
      <c r="T174" s="85" t="s">
        <v>11</v>
      </c>
      <c r="U174" s="86"/>
      <c r="Y174" s="18" t="s">
        <v>19</v>
      </c>
      <c r="Z174" s="63">
        <f>AVERAGE(Patient3_Healthy!X174,Patient4_Healthy!X174,Patient7_Healthy!X174,Patient32_Healthy!X174,Patient20_Healthy!X174)</f>
        <v>0.1381834459654398</v>
      </c>
      <c r="AA174" s="63">
        <f>STDEV(Patient3_Healthy!X174,Patient4_Healthy!X174,Patient7_Healthy!X174,Patient32_Healthy!X174,Patient20_Healthy!X174)</f>
        <v>0.36852292746121834</v>
      </c>
      <c r="AB174" s="43">
        <f>AVERAGE(Patient3_Healthy!Y174,Patient4_Healthy!Y174,Patient7_Healthy!Y174,Patient32_Healthy!Y174,Patient20_Healthy!Y174)</f>
        <v>8.3973205683524177E-2</v>
      </c>
      <c r="AC174" s="63">
        <f>STDEV(Patient3_Healthy!Y174,Patient4_Healthy!Y174,Patient7_Healthy!Y174,Patient32_Healthy!Y174,Patient20_Healthy!Y174)</f>
        <v>0.24965971695518163</v>
      </c>
    </row>
    <row r="175" spans="1:29" x14ac:dyDescent="0.25">
      <c r="A175" s="17"/>
      <c r="B175" s="18" t="s">
        <v>192</v>
      </c>
      <c r="C175" s="18" t="s">
        <v>193</v>
      </c>
      <c r="D175" s="19" t="s">
        <v>192</v>
      </c>
      <c r="E175" s="20" t="s">
        <v>193</v>
      </c>
      <c r="F175" s="18" t="s">
        <v>192</v>
      </c>
      <c r="G175" s="18" t="s">
        <v>193</v>
      </c>
      <c r="I175" s="17"/>
      <c r="J175" s="18" t="s">
        <v>192</v>
      </c>
      <c r="K175" s="18" t="s">
        <v>193</v>
      </c>
      <c r="L175" s="19" t="s">
        <v>192</v>
      </c>
      <c r="M175" s="20" t="s">
        <v>193</v>
      </c>
      <c r="N175" s="18" t="s">
        <v>192</v>
      </c>
      <c r="O175" s="18" t="s">
        <v>193</v>
      </c>
      <c r="Q175" s="17"/>
      <c r="R175" s="18" t="s">
        <v>192</v>
      </c>
      <c r="S175" s="18" t="s">
        <v>193</v>
      </c>
      <c r="T175" s="19" t="s">
        <v>192</v>
      </c>
      <c r="U175" s="20" t="s">
        <v>193</v>
      </c>
      <c r="Y175" s="18" t="s">
        <v>22</v>
      </c>
      <c r="Z175" s="63">
        <f>AVERAGE(Patient3_Healthy!X175,Patient4_Healthy!X175,Patient7_Healthy!X175,Patient32_Healthy!X175,Patient20_Healthy!X175)</f>
        <v>0.22068605256368015</v>
      </c>
      <c r="AA175" s="63">
        <f>STDEV(Patient3_Healthy!X175,Patient4_Healthy!X175,Patient7_Healthy!X175,Patient32_Healthy!X175,Patient20_Healthy!X175)</f>
        <v>0.34866777825691869</v>
      </c>
      <c r="AB175" s="43">
        <f>AVERAGE(Patient3_Healthy!Y175,Patient4_Healthy!Y175,Patient7_Healthy!Y175,Patient32_Healthy!Y175,Patient20_Healthy!Y175)</f>
        <v>0.224349594198618</v>
      </c>
      <c r="AC175" s="63">
        <f>STDEV(Patient3_Healthy!Y175,Patient4_Healthy!Y175,Patient7_Healthy!Y175,Patient32_Healthy!Y175,Patient20_Healthy!Y175)</f>
        <v>0.33274890709363447</v>
      </c>
    </row>
    <row r="176" spans="1:29" x14ac:dyDescent="0.25">
      <c r="A176" s="18" t="s">
        <v>12</v>
      </c>
      <c r="B176" s="63">
        <f>AVERAGE(Patient3_Healthy!B176,Patient4_Healthy!B176,Patient7_Healthy!B176,Patient32_Healthy!B176,Patient20_Healthy!B176)</f>
        <v>-0.10705172599303718</v>
      </c>
      <c r="C176" s="63">
        <f>STDEV(Patient3_Healthy!B176,Patient4_Healthy!B176,Patient7_Healthy!B176,Patient32_Healthy!B176,Patient20_Healthy!B176)</f>
        <v>0.17889897746393271</v>
      </c>
      <c r="D176" s="43">
        <f>AVERAGE(Patient3_Healthy!C176,Patient4_Healthy!C176,Patient7_Healthy!C176,Patient32_Healthy!C176,Patient20_Healthy!C176)</f>
        <v>-7.1015386529100805E-2</v>
      </c>
      <c r="E176" s="50">
        <f>STDEV(Patient3_Healthy!C176,Patient4_Healthy!C176,Patient7_Healthy!C176,Patient32_Healthy!C176)</f>
        <v>0.1479230511840389</v>
      </c>
      <c r="F176" s="63">
        <f>AVERAGE(Patient3_Healthy!D176,Patient4_Healthy!D176,Patient7_Healthy!D176,Patient32_Healthy!D176,Patient20_Healthy!D176)</f>
        <v>-7.7466116389335801E-2</v>
      </c>
      <c r="G176" s="63">
        <f>STDEV(Patient3_Healthy!D176,Patient4_Healthy!D176,Patient7_Healthy!D176,Patient32_Healthy!D176,Patient20_Healthy!D176)</f>
        <v>0.14039914903197531</v>
      </c>
      <c r="I176" s="8" t="s">
        <v>64</v>
      </c>
      <c r="J176" s="63">
        <f>AVERAGE(Patient3_Healthy!I176,Patient4_Healthy!I176,Patient7_Healthy!I176,Patient32_Healthy!I176,Patient20_Healthy!I176)</f>
        <v>0.26327514417030418</v>
      </c>
      <c r="K176" s="63">
        <f>STDEV(Patient3_Healthy!I176,Patient4_Healthy!I176,Patient7_Healthy!I176,Patient32_Healthy!I176,Patient20_Healthy!I176)</f>
        <v>0.3158649783819924</v>
      </c>
      <c r="L176" s="63">
        <f>AVERAGE(Patient3_Healthy!J176,Patient4_Healthy!J176,Patient7_Healthy!J176,Patient32_Healthy!J176,Patient20_Healthy!J176)</f>
        <v>0.19028772710968042</v>
      </c>
      <c r="M176" s="50">
        <f>STDEV(Patient3_Healthy!J176,Patient4_Healthy!J176,Patient7_Healthy!J176,Patient32_Healthy!J176,Patient20_Healthy!J176)</f>
        <v>0.39174382864007856</v>
      </c>
      <c r="N176" s="63">
        <f>AVERAGE(Patient3_Healthy!K176,Patient4_Healthy!K176,Patient7_Healthy!K176,Patient32_Healthy!K176,Patient20_Healthy!K176)</f>
        <v>0.1480846256872658</v>
      </c>
      <c r="O176" s="63">
        <f>STDEV(Patient3_Healthy!K176,Patient4_Healthy!K176,Patient7_Healthy!K176,Patient32_Healthy!K176,Patient20_Healthy!K176)</f>
        <v>0.37288301448388367</v>
      </c>
      <c r="Q176" s="8" t="s">
        <v>65</v>
      </c>
      <c r="R176" s="63">
        <f>AVERAGE(Patient3_Healthy!P176,Patient4_Healthy!P176,Patient7_Healthy!P176,Patient32_Healthy!P176,Patient20_Healthy!P176)</f>
        <v>3.1544314413160766E-2</v>
      </c>
      <c r="S176" s="63">
        <f>STDEV(Patient3_Healthy!P176,Patient4_Healthy!P176,Patient7_Healthy!P176,Patient32_Healthy!P176,Patient20_Healthy!P176)</f>
        <v>0.45514850998367057</v>
      </c>
      <c r="T176" s="43">
        <f>AVERAGE(Patient3_Healthy!Q176,Patient4_Healthy!Q176,Patient7_Healthy!Q176,Patient32_Healthy!Q176,Patient20_Healthy!Q176)</f>
        <v>0.10834910342289636</v>
      </c>
      <c r="U176" s="50">
        <f>STDEV(Patient3_Healthy!Q176,Patient4_Healthy!Q176,Patient7_Healthy!Q176,Patient32_Healthy!Q176,Patient20_Healthy!Q176)</f>
        <v>0.41645942773016525</v>
      </c>
      <c r="Y176" s="18" t="s">
        <v>23</v>
      </c>
      <c r="Z176" s="63">
        <f>AVERAGE(Patient3_Healthy!X176,Patient4_Healthy!X176,Patient7_Healthy!X176,Patient32_Healthy!X176,Patient20_Healthy!X176)</f>
        <v>5.6315462181123752E-2</v>
      </c>
      <c r="AA176" s="63">
        <f>STDEV(Patient3_Healthy!X176,Patient4_Healthy!X176,Patient7_Healthy!X176,Patient32_Healthy!X176,Patient20_Healthy!X176)</f>
        <v>0.25020416328855943</v>
      </c>
      <c r="AB176" s="43">
        <f>AVERAGE(Patient3_Healthy!Y176,Patient4_Healthy!Y176,Patient7_Healthy!Y176,Patient32_Healthy!Y176,Patient20_Healthy!Y176)</f>
        <v>1.7241137681572295E-2</v>
      </c>
      <c r="AC176" s="63">
        <f>STDEV(Patient3_Healthy!Y176,Patient4_Healthy!Y176,Patient7_Healthy!Y176,Patient32_Healthy!Y176,Patient20_Healthy!Y176)</f>
        <v>0.22646737123697341</v>
      </c>
    </row>
    <row r="177" spans="1:29" x14ac:dyDescent="0.25">
      <c r="A177" s="18" t="s">
        <v>15</v>
      </c>
      <c r="B177" s="63">
        <f>AVERAGE(Patient3_Healthy!B177,Patient4_Healthy!B177,Patient7_Healthy!B177,Patient32_Healthy!B177,Patient20_Healthy!B177)</f>
        <v>-1.1387907929332841E-2</v>
      </c>
      <c r="C177" s="63">
        <f>STDEV(Patient3_Healthy!B177,Patient4_Healthy!B177,Patient7_Healthy!B177,Patient32_Healthy!B177,Patient20_Healthy!B177)</f>
        <v>0.25361503617686099</v>
      </c>
      <c r="D177" s="43">
        <f>AVERAGE(Patient3_Healthy!C177,Patient4_Healthy!C177,Patient7_Healthy!C177,Patient32_Healthy!C177,Patient20_Healthy!C177)</f>
        <v>0.11732711083881028</v>
      </c>
      <c r="E177" s="50">
        <f>STDEV(Patient3_Healthy!C177,Patient4_Healthy!C177,Patient7_Healthy!C177,Patient32_Healthy!C177)</f>
        <v>0.16032835555188363</v>
      </c>
      <c r="F177" s="63">
        <f>AVERAGE(Patient3_Healthy!D177,Patient4_Healthy!D177,Patient7_Healthy!D177,Patient32_Healthy!D177,Patient20_Healthy!D177)</f>
        <v>9.5130641409117978E-2</v>
      </c>
      <c r="G177" s="63">
        <f>STDEV(Patient3_Healthy!D177,Patient4_Healthy!D177,Patient7_Healthy!D177,Patient32_Healthy!D177,Patient20_Healthy!D177)</f>
        <v>0.11480546155054074</v>
      </c>
      <c r="I177" s="8" t="s">
        <v>66</v>
      </c>
      <c r="J177" s="63">
        <f>AVERAGE(Patient3_Healthy!I177,Patient4_Healthy!I177,Patient7_Healthy!I177,Patient32_Healthy!I177,Patient20_Healthy!I177)</f>
        <v>0.10655341308394597</v>
      </c>
      <c r="K177" s="63">
        <f>STDEV(Patient3_Healthy!I177,Patient4_Healthy!I177,Patient7_Healthy!I177,Patient32_Healthy!I177,Patient20_Healthy!I177)</f>
        <v>0.43763379447697121</v>
      </c>
      <c r="L177" s="63">
        <f>AVERAGE(Patient3_Healthy!J177,Patient4_Healthy!J177,Patient7_Healthy!J177,Patient32_Healthy!J177,Patient20_Healthy!J177)</f>
        <v>0.14651535392884507</v>
      </c>
      <c r="M177" s="50">
        <f>STDEV(Patient3_Healthy!J177,Patient4_Healthy!J177,Patient7_Healthy!J177,Patient32_Healthy!J177,Patient20_Healthy!J177)</f>
        <v>0.35006706545281896</v>
      </c>
      <c r="N177" s="63">
        <f>AVERAGE(Patient3_Healthy!K177,Patient4_Healthy!K177,Patient7_Healthy!K177,Patient32_Healthy!K177,Patient20_Healthy!K177)</f>
        <v>0.12517341810165677</v>
      </c>
      <c r="O177" s="63">
        <f>STDEV(Patient3_Healthy!K177,Patient4_Healthy!K177,Patient7_Healthy!K177,Patient32_Healthy!K177,Patient20_Healthy!K177)</f>
        <v>0.29949509032255434</v>
      </c>
      <c r="Q177" s="8" t="s">
        <v>67</v>
      </c>
      <c r="R177" s="63">
        <f>AVERAGE(Patient3_Healthy!P177,Patient4_Healthy!P177,Patient7_Healthy!P177,Patient32_Healthy!P177,Patient20_Healthy!P177)</f>
        <v>0.18426663181690187</v>
      </c>
      <c r="S177" s="63">
        <f>STDEV(Patient3_Healthy!P177,Patient4_Healthy!P177,Patient7_Healthy!P177,Patient32_Healthy!P177,Patient20_Healthy!P177)</f>
        <v>0.31958873392798848</v>
      </c>
      <c r="T177" s="43">
        <f>AVERAGE(Patient3_Healthy!Q177,Patient4_Healthy!Q177,Patient7_Healthy!Q177,Patient32_Healthy!Q177,Patient20_Healthy!Q177)</f>
        <v>0.25202759429657451</v>
      </c>
      <c r="U177" s="50">
        <f>STDEV(Patient3_Healthy!Q177,Patient4_Healthy!Q177,Patient7_Healthy!Q177,Patient32_Healthy!Q177,Patient20_Healthy!Q177)</f>
        <v>0.32914258773570021</v>
      </c>
      <c r="Y177" s="18" t="s">
        <v>24</v>
      </c>
      <c r="Z177" s="63">
        <f>AVERAGE(Patient3_Healthy!X177,Patient4_Healthy!X177,Patient7_Healthy!X177,Patient32_Healthy!X177,Patient20_Healthy!X177)</f>
        <v>9.2716059312804217E-2</v>
      </c>
      <c r="AA177" s="63">
        <f>STDEV(Patient3_Healthy!X177,Patient4_Healthy!X177,Patient7_Healthy!X177,Patient32_Healthy!X177,Patient20_Healthy!X177)</f>
        <v>0.26796884451205455</v>
      </c>
      <c r="AB177" s="43">
        <f>AVERAGE(Patient3_Healthy!Y177,Patient4_Healthy!Y177,Patient7_Healthy!Y177,Patient32_Healthy!Y177,Patient20_Healthy!Y177)</f>
        <v>1.4637981019897713E-2</v>
      </c>
      <c r="AC177" s="63">
        <f>STDEV(Patient3_Healthy!Y177,Patient4_Healthy!Y177,Patient7_Healthy!Y177,Patient32_Healthy!Y177,Patient20_Healthy!Y177)</f>
        <v>0.26439529232535219</v>
      </c>
    </row>
    <row r="178" spans="1:29" x14ac:dyDescent="0.25">
      <c r="A178" s="18" t="s">
        <v>18</v>
      </c>
      <c r="B178" s="63">
        <f>AVERAGE(Patient3_Healthy!B178,Patient4_Healthy!B178,Patient7_Healthy!B178,Patient32_Healthy!B178,Patient20_Healthy!B178)</f>
        <v>6.447346959412488E-2</v>
      </c>
      <c r="C178" s="63">
        <f>STDEV(Patient3_Healthy!B178,Patient4_Healthy!B178,Patient7_Healthy!B178,Patient32_Healthy!B178,Patient20_Healthy!B178)</f>
        <v>0.13797106174091245</v>
      </c>
      <c r="D178" s="43">
        <f>AVERAGE(Patient3_Healthy!C178,Patient4_Healthy!C178,Patient7_Healthy!C178,Patient32_Healthy!C178,Patient20_Healthy!C178)</f>
        <v>0.20194854417891311</v>
      </c>
      <c r="E178" s="50">
        <f>STDEV(Patient3_Healthy!C178,Patient4_Healthy!C178,Patient7_Healthy!C178,Patient32_Healthy!C178)</f>
        <v>0.2231416213783502</v>
      </c>
      <c r="F178" s="63">
        <f>AVERAGE(Patient3_Healthy!D178,Patient4_Healthy!D178,Patient7_Healthy!D178,Patient32_Healthy!D178,Patient20_Healthy!D178)</f>
        <v>0.15824280417578224</v>
      </c>
      <c r="G178" s="63">
        <f>STDEV(Patient3_Healthy!D178,Patient4_Healthy!D178,Patient7_Healthy!D178,Patient32_Healthy!D178,Patient20_Healthy!D178)</f>
        <v>0.21091798303586948</v>
      </c>
      <c r="I178" s="8" t="s">
        <v>68</v>
      </c>
      <c r="J178" s="63">
        <f>AVERAGE(Patient3_Healthy!I178,Patient4_Healthy!I178,Patient7_Healthy!I178,Patient32_Healthy!I178,Patient20_Healthy!I178)</f>
        <v>0.13960348856315768</v>
      </c>
      <c r="K178" s="63">
        <f>STDEV(Patient3_Healthy!I178,Patient4_Healthy!I178,Patient7_Healthy!I178,Patient32_Healthy!I178,Patient20_Healthy!I178)</f>
        <v>0.16645100691959394</v>
      </c>
      <c r="L178" s="63">
        <f>AVERAGE(Patient3_Healthy!J178,Patient4_Healthy!J178,Patient7_Healthy!J178,Patient32_Healthy!J178,Patient20_Healthy!J178)</f>
        <v>0.22772698593465987</v>
      </c>
      <c r="M178" s="50">
        <f>STDEV(Patient3_Healthy!J178,Patient4_Healthy!J178,Patient7_Healthy!J178,Patient32_Healthy!J178,Patient20_Healthy!J178)</f>
        <v>0.23172796659998393</v>
      </c>
      <c r="N178" s="63">
        <f>AVERAGE(Patient3_Healthy!K178,Patient4_Healthy!K178,Patient7_Healthy!K178,Patient32_Healthy!K178,Patient20_Healthy!K178)</f>
        <v>0.19830449070116135</v>
      </c>
      <c r="O178" s="63">
        <f>STDEV(Patient3_Healthy!K178,Patient4_Healthy!K178,Patient7_Healthy!K178,Patient32_Healthy!K178,Patient20_Healthy!K178)</f>
        <v>0.22273836309349582</v>
      </c>
      <c r="Q178" s="8" t="s">
        <v>69</v>
      </c>
      <c r="R178" s="63">
        <f>AVERAGE(Patient3_Healthy!P178,Patient4_Healthy!P178,Patient7_Healthy!P178,Patient32_Healthy!P178,Patient20_Healthy!P178)</f>
        <v>0.29125890698690732</v>
      </c>
      <c r="S178" s="63">
        <f>STDEV(Patient3_Healthy!P178,Patient4_Healthy!P178,Patient7_Healthy!P178,Patient32_Healthy!P178,Patient20_Healthy!P178)</f>
        <v>0.30215729845205364</v>
      </c>
      <c r="T178" s="43">
        <f>AVERAGE(Patient3_Healthy!Q178,Patient4_Healthy!Q178,Patient7_Healthy!Q178,Patient32_Healthy!Q178,Patient20_Healthy!Q178)</f>
        <v>0.26636549010624277</v>
      </c>
      <c r="U178" s="50">
        <f>STDEV(Patient3_Healthy!Q178,Patient4_Healthy!Q178,Patient7_Healthy!Q178,Patient32_Healthy!Q178,Patient20_Healthy!Q178)</f>
        <v>0.35159430054404722</v>
      </c>
      <c r="Y178" s="18" t="s">
        <v>26</v>
      </c>
      <c r="Z178" s="63">
        <f>AVERAGE(Patient3_Healthy!X178,Patient4_Healthy!X178,Patient7_Healthy!X178,Patient32_Healthy!X178,Patient20_Healthy!X178)</f>
        <v>0.30851158819869956</v>
      </c>
      <c r="AA178" s="63">
        <f>STDEV(Patient3_Healthy!X178,Patient4_Healthy!X178,Patient7_Healthy!X178,Patient32_Healthy!X178,Patient20_Healthy!X178)</f>
        <v>0.42513676194215178</v>
      </c>
      <c r="AB178" s="43">
        <f>AVERAGE(Patient3_Healthy!Y178,Patient4_Healthy!Y178,Patient7_Healthy!Y178,Patient32_Healthy!Y178,Patient20_Healthy!Y178)</f>
        <v>0.2565561875147806</v>
      </c>
      <c r="AC178" s="63">
        <f>STDEV(Patient3_Healthy!Y178,Patient4_Healthy!Y178,Patient7_Healthy!Y178,Patient32_Healthy!Y178,Patient20_Healthy!Y178)</f>
        <v>0.31674815964875147</v>
      </c>
    </row>
    <row r="179" spans="1:29" x14ac:dyDescent="0.25">
      <c r="A179" s="18" t="s">
        <v>21</v>
      </c>
      <c r="B179" s="63">
        <f>AVERAGE(Patient3_Healthy!B179,Patient4_Healthy!B179,Patient7_Healthy!B179,Patient32_Healthy!B179,Patient20_Healthy!B179)</f>
        <v>0.29436800314285083</v>
      </c>
      <c r="C179" s="63">
        <f>STDEV(Patient3_Healthy!B179,Patient4_Healthy!B179,Patient7_Healthy!B179,Patient32_Healthy!B179,Patient20_Healthy!B179)</f>
        <v>0.29754784937520329</v>
      </c>
      <c r="D179" s="43">
        <f>AVERAGE(Patient3_Healthy!C179,Patient4_Healthy!C179,Patient7_Healthy!C179,Patient32_Healthy!C179,Patient20_Healthy!C179)</f>
        <v>0.20665543759827226</v>
      </c>
      <c r="E179" s="50">
        <f>STDEV(Patient3_Healthy!C179,Patient4_Healthy!C179,Patient7_Healthy!C179,Patient32_Healthy!C179)</f>
        <v>0.22075406241566184</v>
      </c>
      <c r="F179" s="63">
        <f>AVERAGE(Patient3_Healthy!D179,Patient4_Healthy!D179,Patient7_Healthy!D179,Patient32_Healthy!D179,Patient20_Healthy!D179)</f>
        <v>0.16634390488686365</v>
      </c>
      <c r="G179" s="63">
        <f>STDEV(Patient3_Healthy!D179,Patient4_Healthy!D179,Patient7_Healthy!D179,Patient32_Healthy!D179,Patient20_Healthy!D179)</f>
        <v>0.19673259353708183</v>
      </c>
      <c r="I179" s="8" t="s">
        <v>70</v>
      </c>
      <c r="J179" s="63">
        <f>AVERAGE(Patient3_Healthy!I179,Patient4_Healthy!I179,Patient7_Healthy!I179,Patient32_Healthy!I179,Patient20_Healthy!I179)</f>
        <v>0.27338012666813105</v>
      </c>
      <c r="K179" s="63">
        <f>STDEV(Patient3_Healthy!I179,Patient4_Healthy!I179,Patient7_Healthy!I179,Patient32_Healthy!I179,Patient20_Healthy!I179)</f>
        <v>0.48726994924486527</v>
      </c>
      <c r="L179" s="63">
        <f>AVERAGE(Patient3_Healthy!J179,Patient4_Healthy!J179,Patient7_Healthy!J179,Patient32_Healthy!J179,Patient20_Healthy!J179)</f>
        <v>0.21954706646050187</v>
      </c>
      <c r="M179" s="50">
        <f>STDEV(Patient3_Healthy!J179,Patient4_Healthy!J179,Patient7_Healthy!J179,Patient32_Healthy!J179,Patient20_Healthy!J179)</f>
        <v>0.34684662456646886</v>
      </c>
      <c r="N179" s="63">
        <f>AVERAGE(Patient3_Healthy!K179,Patient4_Healthy!K179,Patient7_Healthy!K179,Patient32_Healthy!K179,Patient20_Healthy!K179)</f>
        <v>0.15038515798639299</v>
      </c>
      <c r="O179" s="63">
        <f>STDEV(Patient3_Healthy!K179,Patient4_Healthy!K179,Patient7_Healthy!K179,Patient32_Healthy!K179,Patient20_Healthy!K179)</f>
        <v>0.33212654651102352</v>
      </c>
      <c r="Q179" s="8" t="s">
        <v>71</v>
      </c>
      <c r="R179" s="63">
        <f>AVERAGE(Patient3_Healthy!P179,Patient4_Healthy!P179,Patient7_Healthy!P179,Patient32_Healthy!P179,Patient20_Healthy!P179)</f>
        <v>9.6137321340180854E-2</v>
      </c>
      <c r="S179" s="63">
        <f>STDEV(Patient3_Healthy!P179,Patient4_Healthy!P179,Patient7_Healthy!P179,Patient32_Healthy!P179,Patient20_Healthy!P179)</f>
        <v>0.22238323028972579</v>
      </c>
      <c r="T179" s="43">
        <f>AVERAGE(Patient3_Healthy!Q179,Patient4_Healthy!Q179,Patient7_Healthy!Q179,Patient32_Healthy!Q179,Patient20_Healthy!Q179)</f>
        <v>0.21076639285925608</v>
      </c>
      <c r="U179" s="50">
        <f>STDEV(Patient3_Healthy!Q179,Patient4_Healthy!Q179,Patient7_Healthy!Q179,Patient32_Healthy!Q179,Patient20_Healthy!Q179)</f>
        <v>0.20028910553111717</v>
      </c>
      <c r="Y179" s="18" t="s">
        <v>27</v>
      </c>
      <c r="Z179" s="63">
        <f>AVERAGE(Patient3_Healthy!X179,Patient4_Healthy!X179,Patient7_Healthy!X179,Patient32_Healthy!X179,Patient20_Healthy!X179)</f>
        <v>0.37825711985740834</v>
      </c>
      <c r="AA179" s="63">
        <f>STDEV(Patient3_Healthy!X179,Patient4_Healthy!X179,Patient7_Healthy!X179,Patient32_Healthy!X179,Patient20_Healthy!X179)</f>
        <v>0.29793273929103165</v>
      </c>
      <c r="AB179" s="43">
        <f>AVERAGE(Patient3_Healthy!Y179,Patient4_Healthy!Y179,Patient7_Healthy!Y179,Patient32_Healthy!Y179,Patient20_Healthy!Y179)</f>
        <v>0.32424879009168933</v>
      </c>
      <c r="AC179" s="63">
        <f>STDEV(Patient3_Healthy!Y179,Patient4_Healthy!Y179,Patient7_Healthy!Y179,Patient32_Healthy!Y179,Patient20_Healthy!Y179)</f>
        <v>0.32701895141681808</v>
      </c>
    </row>
    <row r="181" spans="1:29" x14ac:dyDescent="0.25">
      <c r="A181" s="64" t="s">
        <v>76</v>
      </c>
      <c r="I181" s="64" t="s">
        <v>76</v>
      </c>
      <c r="Q181" s="64" t="s">
        <v>76</v>
      </c>
      <c r="Y181" s="64" t="s">
        <v>74</v>
      </c>
    </row>
    <row r="182" spans="1:29" x14ac:dyDescent="0.25">
      <c r="A182" s="18"/>
      <c r="B182" s="83" t="s">
        <v>10</v>
      </c>
      <c r="C182" s="86"/>
      <c r="D182" s="85" t="s">
        <v>60</v>
      </c>
      <c r="E182" s="86"/>
      <c r="F182" s="85" t="s">
        <v>61</v>
      </c>
      <c r="G182" s="83"/>
      <c r="I182" s="18"/>
      <c r="J182" s="83" t="s">
        <v>11</v>
      </c>
      <c r="K182" s="84"/>
      <c r="L182" s="85" t="s">
        <v>62</v>
      </c>
      <c r="M182" s="86"/>
      <c r="N182" s="83" t="s">
        <v>63</v>
      </c>
      <c r="O182" s="84"/>
      <c r="Q182" s="18"/>
      <c r="R182" s="83" t="s">
        <v>10</v>
      </c>
      <c r="S182" s="84"/>
      <c r="T182" s="85" t="s">
        <v>11</v>
      </c>
      <c r="U182" s="86"/>
      <c r="Y182" s="18"/>
      <c r="Z182" s="61" t="s">
        <v>10</v>
      </c>
      <c r="AA182" s="62"/>
      <c r="AB182" s="60" t="s">
        <v>11</v>
      </c>
      <c r="AC182" s="61"/>
    </row>
    <row r="183" spans="1:29" x14ac:dyDescent="0.25">
      <c r="A183" s="17"/>
      <c r="B183" s="18" t="s">
        <v>192</v>
      </c>
      <c r="C183" s="18" t="s">
        <v>193</v>
      </c>
      <c r="D183" s="19" t="s">
        <v>192</v>
      </c>
      <c r="E183" s="20" t="s">
        <v>193</v>
      </c>
      <c r="F183" s="18" t="s">
        <v>192</v>
      </c>
      <c r="G183" s="18" t="s">
        <v>193</v>
      </c>
      <c r="I183" s="17"/>
      <c r="J183" s="18" t="s">
        <v>192</v>
      </c>
      <c r="K183" s="18" t="s">
        <v>193</v>
      </c>
      <c r="L183" s="19" t="s">
        <v>192</v>
      </c>
      <c r="M183" s="20" t="s">
        <v>193</v>
      </c>
      <c r="N183" s="18" t="s">
        <v>192</v>
      </c>
      <c r="O183" s="18" t="s">
        <v>193</v>
      </c>
      <c r="Q183" s="17"/>
      <c r="R183" s="18" t="s">
        <v>192</v>
      </c>
      <c r="S183" s="18" t="s">
        <v>193</v>
      </c>
      <c r="T183" s="19" t="s">
        <v>192</v>
      </c>
      <c r="U183" s="20" t="s">
        <v>193</v>
      </c>
      <c r="Y183" s="18"/>
      <c r="Z183" s="18" t="s">
        <v>192</v>
      </c>
      <c r="AA183" s="18" t="s">
        <v>193</v>
      </c>
      <c r="AB183" s="19" t="s">
        <v>192</v>
      </c>
      <c r="AC183" s="18" t="s">
        <v>193</v>
      </c>
    </row>
    <row r="184" spans="1:29" x14ac:dyDescent="0.25">
      <c r="A184" s="18" t="s">
        <v>12</v>
      </c>
      <c r="B184" s="63">
        <f>AVERAGE(Patient3_Healthy!B184,Patient4_Healthy!B184,Patient7_Healthy!B184,Patient32_Healthy!B184,Patient20_Healthy!B184)</f>
        <v>6.2975438056958946E-2</v>
      </c>
      <c r="C184" s="63">
        <f>STDEV(Patient3_Healthy!B184,Patient4_Healthy!B184,Patient7_Healthy!B184,Patient32_Healthy!B184,Patient20_Healthy!B184)</f>
        <v>0.18819700105958156</v>
      </c>
      <c r="D184" s="43">
        <f>AVERAGE(Patient3_Healthy!C184,Patient4_Healthy!C184,Patient7_Healthy!C184,Patient32_Healthy!C184,Patient20_Healthy!C184)</f>
        <v>-1.1884506246606478E-2</v>
      </c>
      <c r="E184" s="50">
        <f>STDEV(Patient3_Healthy!C184,Patient4_Healthy!C184,Patient7_Healthy!C184,Patient32_Healthy!C184)</f>
        <v>5.1412844218092127E-2</v>
      </c>
      <c r="F184" s="63">
        <f>AVERAGE(Patient3_Healthy!D184,Patient4_Healthy!D184,Patient7_Healthy!D184,Patient32_Healthy!D184,Patient20_Healthy!D184)</f>
        <v>-1.5881005565160089E-2</v>
      </c>
      <c r="G184" s="63">
        <f>STDEV(Patient3_Healthy!D184,Patient4_Healthy!D184,Patient7_Healthy!D184,Patient32_Healthy!D184,Patient20_Healthy!D184)</f>
        <v>4.4429197598282379E-2</v>
      </c>
      <c r="I184" s="8" t="s">
        <v>64</v>
      </c>
      <c r="J184" s="63">
        <f>AVERAGE(Patient3_Healthy!I184,Patient4_Healthy!I184,Patient7_Healthy!I184,Patient32_Healthy!I184,Patient20_Healthy!I184)</f>
        <v>0.20657583637948451</v>
      </c>
      <c r="K184" s="63">
        <f>STDEV(Patient3_Healthy!I184,Patient4_Healthy!I184,Patient7_Healthy!I184,Patient32_Healthy!I184,Patient20_Healthy!I184)</f>
        <v>0.31893493979407755</v>
      </c>
      <c r="L184" s="63">
        <f>AVERAGE(Patient3_Healthy!J184,Patient4_Healthy!J184,Patient7_Healthy!J184,Patient32_Healthy!J184,Patient20_Healthy!J184)</f>
        <v>0.17321656810065597</v>
      </c>
      <c r="M184" s="50">
        <f>STDEV(Patient3_Healthy!J184,Patient4_Healthy!J184,Patient7_Healthy!J184,Patient32_Healthy!J184,Patient20_Healthy!J184)</f>
        <v>0.30763877668872897</v>
      </c>
      <c r="N184" s="63">
        <f>AVERAGE(Patient3_Healthy!K184,Patient4_Healthy!K184,Patient7_Healthy!K184,Patient32_Healthy!K184,Patient20_Healthy!K184)</f>
        <v>4.484374780816764E-2</v>
      </c>
      <c r="O184" s="63">
        <f>STDEV(Patient3_Healthy!K184,Patient4_Healthy!K184,Patient7_Healthy!K184,Patient32_Healthy!K184,Patient20_Healthy!K184)</f>
        <v>4.5381546616955842E-2</v>
      </c>
      <c r="Q184" s="8" t="s">
        <v>65</v>
      </c>
      <c r="R184" s="63">
        <f>AVERAGE(Patient3_Healthy!P184,Patient4_Healthy!P184,Patient7_Healthy!P184,Patient32_Healthy!P184,Patient20_Healthy!P184)</f>
        <v>0.20570542719755336</v>
      </c>
      <c r="S184" s="63">
        <f>STDEV(Patient3_Healthy!P184,Patient4_Healthy!P184,Patient7_Healthy!P184,Patient32_Healthy!P184,Patient20_Healthy!P184)</f>
        <v>7.1169525287225158E-2</v>
      </c>
      <c r="T184" s="43">
        <f>AVERAGE(Patient3_Healthy!Q184,Patient4_Healthy!Q184,Patient7_Healthy!Q184,Patient32_Healthy!Q184,Patient20_Healthy!Q184)</f>
        <v>0.19904759820657475</v>
      </c>
      <c r="U184" s="50">
        <f>STDEV(Patient3_Healthy!Q184,Patient4_Healthy!Q184,Patient7_Healthy!Q184,Patient32_Healthy!Q184,Patient20_Healthy!Q184)</f>
        <v>0.18800317783090342</v>
      </c>
      <c r="Y184" s="18" t="s">
        <v>13</v>
      </c>
      <c r="Z184" s="63">
        <f>AVERAGE(Patient3_Healthy!X184,Patient4_Healthy!X184,Patient7_Healthy!X184,Patient32_Healthy!X184,Patient20_Healthy!X184)</f>
        <v>-5.4847076857336377E-2</v>
      </c>
      <c r="AA184" s="63">
        <f>STDEV(Patient3_Healthy!X184,Patient4_Healthy!X184,Patient7_Healthy!X184,Patient32_Healthy!X184,Patient20_Healthy!X184)</f>
        <v>0.12235130021552851</v>
      </c>
      <c r="AB184" s="43">
        <f>AVERAGE(Patient3_Healthy!Y184,Patient4_Healthy!Y184,Patient7_Healthy!Y184,Patient32_Healthy!Y184,Patient20_Healthy!Y184)</f>
        <v>-8.2915032944920405E-2</v>
      </c>
      <c r="AC184" s="63">
        <f>STDEV(Patient3_Healthy!Y184,Patient4_Healthy!Y184,Patient7_Healthy!Y184,Patient32_Healthy!Y184,Patient20_Healthy!Y184)</f>
        <v>0.16229240354678159</v>
      </c>
    </row>
    <row r="185" spans="1:29" x14ac:dyDescent="0.25">
      <c r="A185" s="18" t="s">
        <v>15</v>
      </c>
      <c r="B185" s="63">
        <f>AVERAGE(Patient3_Healthy!B185,Patient4_Healthy!B185,Patient7_Healthy!B185,Patient32_Healthy!B185,Patient20_Healthy!B185)</f>
        <v>7.0376062716244275E-2</v>
      </c>
      <c r="C185" s="63">
        <f>STDEV(Patient3_Healthy!B185,Patient4_Healthy!B185,Patient7_Healthy!B185,Patient32_Healthy!B185,Patient20_Healthy!B185)</f>
        <v>8.7698575753886773E-2</v>
      </c>
      <c r="D185" s="43">
        <f>AVERAGE(Patient3_Healthy!C185,Patient4_Healthy!C185,Patient7_Healthy!C185,Patient32_Healthy!C185,Patient20_Healthy!C185)</f>
        <v>5.8749494071255591E-2</v>
      </c>
      <c r="E185" s="50">
        <f>STDEV(Patient3_Healthy!C185,Patient4_Healthy!C185,Patient7_Healthy!C185,Patient32_Healthy!C185)</f>
        <v>0.16117426316321321</v>
      </c>
      <c r="F185" s="63">
        <f>AVERAGE(Patient3_Healthy!D185,Patient4_Healthy!D185,Patient7_Healthy!D185,Patient32_Healthy!D185,Patient20_Healthy!D185)</f>
        <v>2.2401367674253842E-2</v>
      </c>
      <c r="G185" s="63">
        <f>STDEV(Patient3_Healthy!D185,Patient4_Healthy!D185,Patient7_Healthy!D185,Patient32_Healthy!D185,Patient20_Healthy!D185)</f>
        <v>0.1032615022242768</v>
      </c>
      <c r="I185" s="8" t="s">
        <v>66</v>
      </c>
      <c r="J185" s="63">
        <f>AVERAGE(Patient3_Healthy!I185,Patient4_Healthy!I185,Patient7_Healthy!I185,Patient32_Healthy!I185,Patient20_Healthy!I185)</f>
        <v>0.19796946720146008</v>
      </c>
      <c r="K185" s="63">
        <f>STDEV(Patient3_Healthy!I185,Patient4_Healthy!I185,Patient7_Healthy!I185,Patient32_Healthy!I185,Patient20_Healthy!I185)</f>
        <v>0.19453238452023561</v>
      </c>
      <c r="L185" s="63">
        <f>AVERAGE(Patient3_Healthy!J185,Patient4_Healthy!J185,Patient7_Healthy!J185,Patient32_Healthy!J185,Patient20_Healthy!J185)</f>
        <v>7.1006537496307517E-2</v>
      </c>
      <c r="M185" s="50">
        <f>STDEV(Patient3_Healthy!J185,Patient4_Healthy!J185,Patient7_Healthy!J185,Patient32_Healthy!J185,Patient20_Healthy!J185)</f>
        <v>0.10387491432085677</v>
      </c>
      <c r="N185" s="63">
        <f>AVERAGE(Patient3_Healthy!K185,Patient4_Healthy!K185,Patient7_Healthy!K185,Patient32_Healthy!K185,Patient20_Healthy!K185)</f>
        <v>2.8889129412024307E-2</v>
      </c>
      <c r="O185" s="63">
        <f>STDEV(Patient3_Healthy!K185,Patient4_Healthy!K185,Patient7_Healthy!K185,Patient32_Healthy!K185,Patient20_Healthy!K185)</f>
        <v>5.1623897084690784E-2</v>
      </c>
      <c r="Q185" s="8" t="s">
        <v>67</v>
      </c>
      <c r="R185" s="63">
        <f>AVERAGE(Patient3_Healthy!P185,Patient4_Healthy!P185,Patient7_Healthy!P185,Patient32_Healthy!P185,Patient20_Healthy!P185)</f>
        <v>0.19887959236935643</v>
      </c>
      <c r="S185" s="63">
        <f>STDEV(Patient3_Healthy!P185,Patient4_Healthy!P185,Patient7_Healthy!P185,Patient32_Healthy!P185,Patient20_Healthy!P185)</f>
        <v>0.24340673085429479</v>
      </c>
      <c r="T185" s="43">
        <f>AVERAGE(Patient3_Healthy!Q185,Patient4_Healthy!Q185,Patient7_Healthy!Q185,Patient32_Healthy!Q185,Patient20_Healthy!Q185)</f>
        <v>0.17135615090874837</v>
      </c>
      <c r="U185" s="50">
        <f>STDEV(Patient3_Healthy!Q185,Patient4_Healthy!Q185,Patient7_Healthy!Q185,Patient32_Healthy!Q185,Patient20_Healthy!Q185)</f>
        <v>0.28321517762819409</v>
      </c>
      <c r="Y185" s="18" t="s">
        <v>16</v>
      </c>
      <c r="Z185" s="63">
        <f>AVERAGE(Patient3_Healthy!X185,Patient4_Healthy!X185,Patient7_Healthy!X185,Patient32_Healthy!X185,Patient20_Healthy!X185)</f>
        <v>4.0834749817103437E-2</v>
      </c>
      <c r="AA185" s="63">
        <f>STDEV(Patient3_Healthy!X185,Patient4_Healthy!X185,Patient7_Healthy!X185,Patient32_Healthy!X185,Patient20_Healthy!X185)</f>
        <v>0.17080485684976257</v>
      </c>
      <c r="AB185" s="43">
        <f>AVERAGE(Patient3_Healthy!Y185,Patient4_Healthy!Y185,Patient7_Healthy!Y185,Patient32_Healthy!Y185,Patient20_Healthy!Y185)</f>
        <v>2.2408459821711271E-2</v>
      </c>
      <c r="AC185" s="63">
        <f>STDEV(Patient3_Healthy!Y185,Patient4_Healthy!Y185,Patient7_Healthy!Y185,Patient32_Healthy!Y185,Patient20_Healthy!Y185)</f>
        <v>0.15256187369062077</v>
      </c>
    </row>
    <row r="186" spans="1:29" x14ac:dyDescent="0.25">
      <c r="A186" s="18" t="s">
        <v>18</v>
      </c>
      <c r="B186" s="63">
        <f>AVERAGE(Patient3_Healthy!B186,Patient4_Healthy!B186,Patient7_Healthy!B186,Patient32_Healthy!B186,Patient20_Healthy!B186)</f>
        <v>0.1887562166056666</v>
      </c>
      <c r="C186" s="63">
        <f>STDEV(Patient3_Healthy!B186,Patient4_Healthy!B186,Patient7_Healthy!B186,Patient32_Healthy!B186,Patient20_Healthy!B186)</f>
        <v>0.22870831524091595</v>
      </c>
      <c r="D186" s="43">
        <f>AVERAGE(Patient3_Healthy!C186,Patient4_Healthy!C186,Patient7_Healthy!C186,Patient32_Healthy!C186,Patient20_Healthy!C186)</f>
        <v>0.12769194743013998</v>
      </c>
      <c r="E186" s="50">
        <f>STDEV(Patient3_Healthy!C186,Patient4_Healthy!C186,Patient7_Healthy!C186,Patient32_Healthy!C186)</f>
        <v>0.23121908411865358</v>
      </c>
      <c r="F186" s="63">
        <f>AVERAGE(Patient3_Healthy!D186,Patient4_Healthy!D186,Patient7_Healthy!D186,Patient32_Healthy!D186,Patient20_Healthy!D186)</f>
        <v>3.9267543969379828E-2</v>
      </c>
      <c r="G186" s="63">
        <f>STDEV(Patient3_Healthy!D186,Patient4_Healthy!D186,Patient7_Healthy!D186,Patient32_Healthy!D186,Patient20_Healthy!D186)</f>
        <v>6.4610748201875207E-2</v>
      </c>
      <c r="I186" s="8" t="s">
        <v>68</v>
      </c>
      <c r="J186" s="63">
        <f>AVERAGE(Patient3_Healthy!I186,Patient4_Healthy!I186,Patient7_Healthy!I186,Patient32_Healthy!I186,Patient20_Healthy!I186)</f>
        <v>0.15863524937466469</v>
      </c>
      <c r="K186" s="63">
        <f>STDEV(Patient3_Healthy!I186,Patient4_Healthy!I186,Patient7_Healthy!I186,Patient32_Healthy!I186,Patient20_Healthy!I186)</f>
        <v>0.17298596382867218</v>
      </c>
      <c r="L186" s="63">
        <f>AVERAGE(Patient3_Healthy!J186,Patient4_Healthy!J186,Patient7_Healthy!J186,Patient32_Healthy!J186,Patient20_Healthy!J186)</f>
        <v>9.6649299789520443E-2</v>
      </c>
      <c r="M186" s="50">
        <f>STDEV(Patient3_Healthy!J186,Patient4_Healthy!J186,Patient7_Healthy!J186,Patient32_Healthy!J186,Patient20_Healthy!J186)</f>
        <v>0.13564872991280069</v>
      </c>
      <c r="N186" s="63">
        <f>AVERAGE(Patient3_Healthy!K186,Patient4_Healthy!K186,Patient7_Healthy!K186,Patient32_Healthy!K186,Patient20_Healthy!K186)</f>
        <v>8.3089522182642377E-4</v>
      </c>
      <c r="O186" s="63">
        <f>STDEV(Patient3_Healthy!K186,Patient4_Healthy!K186,Patient7_Healthy!K186,Patient32_Healthy!K186,Patient20_Healthy!K186)</f>
        <v>5.5567308509284014E-2</v>
      </c>
      <c r="Q186" s="8" t="s">
        <v>69</v>
      </c>
      <c r="R186" s="63">
        <f>AVERAGE(Patient3_Healthy!P186,Patient4_Healthy!P186,Patient7_Healthy!P186,Patient32_Healthy!P186,Patient20_Healthy!P186)</f>
        <v>0.23264662585099635</v>
      </c>
      <c r="S186" s="63">
        <f>STDEV(Patient3_Healthy!P186,Patient4_Healthy!P186,Patient7_Healthy!P186,Patient32_Healthy!P186,Patient20_Healthy!P186)</f>
        <v>0.25782324668845696</v>
      </c>
      <c r="T186" s="43">
        <f>AVERAGE(Patient3_Healthy!Q186,Patient4_Healthy!Q186,Patient7_Healthy!Q186,Patient32_Healthy!Q186,Patient20_Healthy!Q186)</f>
        <v>0.2175086566598238</v>
      </c>
      <c r="U186" s="50">
        <f>STDEV(Patient3_Healthy!Q186,Patient4_Healthy!Q186,Patient7_Healthy!Q186,Patient32_Healthy!Q186,Patient20_Healthy!Q186)</f>
        <v>0.28521396715021896</v>
      </c>
      <c r="Y186" s="18" t="s">
        <v>19</v>
      </c>
      <c r="Z186" s="63">
        <f>AVERAGE(Patient3_Healthy!X186,Patient4_Healthy!X186,Patient7_Healthy!X186,Patient32_Healthy!X186,Patient20_Healthy!X186)</f>
        <v>4.6125442233607108E-2</v>
      </c>
      <c r="AA186" s="63">
        <f>STDEV(Patient3_Healthy!X186,Patient4_Healthy!X186,Patient7_Healthy!X186,Patient32_Healthy!X186,Patient20_Healthy!X186)</f>
        <v>0.18468372856996518</v>
      </c>
      <c r="AB186" s="43">
        <f>AVERAGE(Patient3_Healthy!Y186,Patient4_Healthy!Y186,Patient7_Healthy!Y186,Patient32_Healthy!Y186,Patient20_Healthy!Y186)</f>
        <v>0.12279151975108712</v>
      </c>
      <c r="AC186" s="63">
        <f>STDEV(Patient3_Healthy!Y186,Patient4_Healthy!Y186,Patient7_Healthy!Y186,Patient32_Healthy!Y186,Patient20_Healthy!Y186)</f>
        <v>0.28562000871924426</v>
      </c>
    </row>
    <row r="187" spans="1:29" x14ac:dyDescent="0.25">
      <c r="A187" s="18" t="s">
        <v>21</v>
      </c>
      <c r="B187" s="63">
        <f>AVERAGE(Patient3_Healthy!B187,Patient4_Healthy!B187,Patient7_Healthy!B187,Patient32_Healthy!B187,Patient20_Healthy!B187)</f>
        <v>7.4388397704003656E-2</v>
      </c>
      <c r="C187" s="63">
        <f>STDEV(Patient3_Healthy!B187,Patient4_Healthy!B187,Patient7_Healthy!B187,Patient32_Healthy!B187,Patient20_Healthy!B187)</f>
        <v>0.11518198277709535</v>
      </c>
      <c r="D187" s="43">
        <f>AVERAGE(Patient3_Healthy!C187,Patient4_Healthy!C187,Patient7_Healthy!C187,Patient32_Healthy!C187,Patient20_Healthy!C187)</f>
        <v>4.0167494451115664E-2</v>
      </c>
      <c r="E187" s="50">
        <f>STDEV(Patient3_Healthy!C187,Patient4_Healthy!C187,Patient7_Healthy!C187,Patient32_Healthy!C187)</f>
        <v>5.0717382517641636E-2</v>
      </c>
      <c r="F187" s="63">
        <f>AVERAGE(Patient3_Healthy!D187,Patient4_Healthy!D187,Patient7_Healthy!D187,Patient32_Healthy!D187,Patient20_Healthy!D187)</f>
        <v>2.0487840122198796E-2</v>
      </c>
      <c r="G187" s="63">
        <f>STDEV(Patient3_Healthy!D187,Patient4_Healthy!D187,Patient7_Healthy!D187,Patient32_Healthy!D187,Patient20_Healthy!D187)</f>
        <v>3.347969101641321E-2</v>
      </c>
      <c r="I187" s="8" t="s">
        <v>70</v>
      </c>
      <c r="J187" s="63">
        <f>AVERAGE(Patient3_Healthy!I187,Patient4_Healthy!I187,Patient7_Healthy!I187,Patient32_Healthy!I187,Patient20_Healthy!I187)</f>
        <v>0.11073496480142513</v>
      </c>
      <c r="K187" s="63">
        <f>STDEV(Patient3_Healthy!I187,Patient4_Healthy!I187,Patient7_Healthy!I187,Patient32_Healthy!I187,Patient20_Healthy!I187)</f>
        <v>0.25515058016312603</v>
      </c>
      <c r="L187" s="63">
        <f>AVERAGE(Patient3_Healthy!J187,Patient4_Healthy!J187,Patient7_Healthy!J187,Patient32_Healthy!J187,Patient20_Healthy!J187)</f>
        <v>8.8981789982341644E-2</v>
      </c>
      <c r="M187" s="50">
        <f>STDEV(Patient3_Healthy!J187,Patient4_Healthy!J187,Patient7_Healthy!J187,Patient32_Healthy!J187,Patient20_Healthy!J187)</f>
        <v>0.23184855005451374</v>
      </c>
      <c r="N187" s="63">
        <f>AVERAGE(Patient3_Healthy!K187,Patient4_Healthy!K187,Patient7_Healthy!K187,Patient32_Healthy!K187,Patient20_Healthy!K187)</f>
        <v>-7.1014224559378366E-3</v>
      </c>
      <c r="O187" s="63">
        <f>STDEV(Patient3_Healthy!K187,Patient4_Healthy!K187,Patient7_Healthy!K187,Patient32_Healthy!K187,Patient20_Healthy!K187)</f>
        <v>7.8051454342309312E-2</v>
      </c>
      <c r="Q187" s="8" t="s">
        <v>71</v>
      </c>
      <c r="R187" s="63">
        <f>AVERAGE(Patient3_Healthy!P187,Patient4_Healthy!P187,Patient7_Healthy!P187,Patient32_Healthy!P187,Patient20_Healthy!P187)</f>
        <v>9.2337339288073472E-2</v>
      </c>
      <c r="S187" s="63">
        <f>STDEV(Patient3_Healthy!P187,Patient4_Healthy!P187,Patient7_Healthy!P187,Patient32_Healthy!P187,Patient20_Healthy!P187)</f>
        <v>0.15496997948776955</v>
      </c>
      <c r="T187" s="43">
        <f>AVERAGE(Patient3_Healthy!Q187,Patient4_Healthy!Q187,Patient7_Healthy!Q187,Patient32_Healthy!Q187,Patient20_Healthy!Q187)</f>
        <v>0.11525279086853835</v>
      </c>
      <c r="U187" s="50">
        <f>STDEV(Patient3_Healthy!Q187,Patient4_Healthy!Q187,Patient7_Healthy!Q187,Patient32_Healthy!Q187,Patient20_Healthy!Q187)</f>
        <v>0.21411801654390611</v>
      </c>
      <c r="Y187" s="18" t="s">
        <v>22</v>
      </c>
      <c r="Z187" s="63">
        <f>AVERAGE(Patient3_Healthy!X187,Patient4_Healthy!X187,Patient7_Healthy!X187,Patient32_Healthy!X187,Patient20_Healthy!X187)</f>
        <v>0.17607259995191293</v>
      </c>
      <c r="AA187" s="63">
        <f>STDEV(Patient3_Healthy!X187,Patient4_Healthy!X187,Patient7_Healthy!X187,Patient32_Healthy!X187,Patient20_Healthy!X187)</f>
        <v>0.30506116431501334</v>
      </c>
      <c r="AB187" s="43">
        <f>AVERAGE(Patient3_Healthy!Y187,Patient4_Healthy!Y187,Patient7_Healthy!Y187,Patient32_Healthy!Y187,Patient20_Healthy!Y187)</f>
        <v>0.25033865790583698</v>
      </c>
      <c r="AC187" s="63">
        <f>STDEV(Patient3_Healthy!Y187,Patient4_Healthy!Y187,Patient7_Healthy!Y187,Patient32_Healthy!Y187,Patient20_Healthy!Y187)</f>
        <v>0.29806638636319205</v>
      </c>
    </row>
    <row r="188" spans="1:29" x14ac:dyDescent="0.25">
      <c r="Y188" s="18" t="s">
        <v>23</v>
      </c>
      <c r="Z188" s="63">
        <f>AVERAGE(Patient3_Healthy!X188,Patient4_Healthy!X188,Patient7_Healthy!X188,Patient32_Healthy!X188,Patient20_Healthy!X188)</f>
        <v>1.6000391133802798E-2</v>
      </c>
      <c r="AA188" s="63">
        <f>STDEV(Patient3_Healthy!X188,Patient4_Healthy!X188,Patient7_Healthy!X188,Patient32_Healthy!X188,Patient20_Healthy!X188)</f>
        <v>0.15935925146989174</v>
      </c>
      <c r="AB188" s="43">
        <f>AVERAGE(Patient3_Healthy!Y188,Patient4_Healthy!Y188,Patient7_Healthy!Y188,Patient32_Healthy!Y188,Patient20_Healthy!Y188)</f>
        <v>-1.8179018819179986E-2</v>
      </c>
      <c r="AC188" s="63">
        <f>STDEV(Patient3_Healthy!Y188,Patient4_Healthy!Y188,Patient7_Healthy!Y188,Patient32_Healthy!Y188,Patient20_Healthy!Y188)</f>
        <v>0.17617597720284489</v>
      </c>
    </row>
    <row r="189" spans="1:29" x14ac:dyDescent="0.25">
      <c r="A189" s="64" t="s">
        <v>77</v>
      </c>
      <c r="I189" s="64" t="s">
        <v>77</v>
      </c>
      <c r="Q189" s="64" t="s">
        <v>77</v>
      </c>
      <c r="Y189" s="18" t="s">
        <v>24</v>
      </c>
      <c r="Z189" s="63">
        <f>AVERAGE(Patient3_Healthy!X189,Patient4_Healthy!X189,Patient7_Healthy!X189,Patient32_Healthy!X189,Patient20_Healthy!X189)</f>
        <v>-1.7670425925395573E-2</v>
      </c>
      <c r="AA189" s="63">
        <f>STDEV(Patient3_Healthy!X189,Patient4_Healthy!X189,Patient7_Healthy!X189,Patient32_Healthy!X189,Patient20_Healthy!X189)</f>
        <v>0.30841961459229755</v>
      </c>
      <c r="AB189" s="43">
        <f>AVERAGE(Patient3_Healthy!Y189,Patient4_Healthy!Y189,Patient7_Healthy!Y189,Patient32_Healthy!Y189,Patient20_Healthy!Y189)</f>
        <v>6.6068852283735907E-2</v>
      </c>
      <c r="AC189" s="63">
        <f>STDEV(Patient3_Healthy!Y189,Patient4_Healthy!Y189,Patient7_Healthy!Y189,Patient32_Healthy!Y189,Patient20_Healthy!Y189)</f>
        <v>0.26712629043142277</v>
      </c>
    </row>
    <row r="190" spans="1:29" x14ac:dyDescent="0.25">
      <c r="A190" s="18"/>
      <c r="B190" s="83" t="s">
        <v>10</v>
      </c>
      <c r="C190" s="86"/>
      <c r="D190" s="85" t="s">
        <v>60</v>
      </c>
      <c r="E190" s="86"/>
      <c r="F190" s="85" t="s">
        <v>61</v>
      </c>
      <c r="G190" s="83"/>
      <c r="I190" s="18"/>
      <c r="J190" s="83" t="s">
        <v>11</v>
      </c>
      <c r="K190" s="84"/>
      <c r="L190" s="85" t="s">
        <v>62</v>
      </c>
      <c r="M190" s="86"/>
      <c r="N190" s="83" t="s">
        <v>63</v>
      </c>
      <c r="O190" s="84"/>
      <c r="Q190" s="18"/>
      <c r="R190" s="83" t="s">
        <v>10</v>
      </c>
      <c r="S190" s="84"/>
      <c r="T190" s="85" t="s">
        <v>11</v>
      </c>
      <c r="U190" s="86"/>
      <c r="Y190" s="18" t="s">
        <v>26</v>
      </c>
      <c r="Z190" s="63">
        <f>AVERAGE(Patient3_Healthy!X190,Patient4_Healthy!X190,Patient7_Healthy!X190,Patient32_Healthy!X190,Patient20_Healthy!X190)</f>
        <v>0.20812286297960414</v>
      </c>
      <c r="AA190" s="63">
        <f>STDEV(Patient3_Healthy!X190,Patient4_Healthy!X190,Patient7_Healthy!X190,Patient32_Healthy!X190,Patient20_Healthy!X190)</f>
        <v>0.33918609361753377</v>
      </c>
      <c r="AB190" s="43">
        <f>AVERAGE(Patient3_Healthy!Y190,Patient4_Healthy!Y190,Patient7_Healthy!Y190,Patient32_Healthy!Y190,Patient20_Healthy!Y190)</f>
        <v>0.27977138478375069</v>
      </c>
      <c r="AC190" s="63">
        <f>STDEV(Patient3_Healthy!Y190,Patient4_Healthy!Y190,Patient7_Healthy!Y190,Patient32_Healthy!Y190,Patient20_Healthy!Y190)</f>
        <v>0.36874740021335134</v>
      </c>
    </row>
    <row r="191" spans="1:29" x14ac:dyDescent="0.25">
      <c r="A191" s="17"/>
      <c r="B191" s="18" t="s">
        <v>192</v>
      </c>
      <c r="C191" s="18" t="s">
        <v>193</v>
      </c>
      <c r="D191" s="19" t="s">
        <v>192</v>
      </c>
      <c r="E191" s="20" t="s">
        <v>193</v>
      </c>
      <c r="F191" s="18" t="s">
        <v>192</v>
      </c>
      <c r="G191" s="18" t="s">
        <v>193</v>
      </c>
      <c r="I191" s="17"/>
      <c r="J191" s="18" t="s">
        <v>192</v>
      </c>
      <c r="K191" s="18" t="s">
        <v>193</v>
      </c>
      <c r="L191" s="19" t="s">
        <v>192</v>
      </c>
      <c r="M191" s="20" t="s">
        <v>193</v>
      </c>
      <c r="N191" s="18" t="s">
        <v>192</v>
      </c>
      <c r="O191" s="18" t="s">
        <v>193</v>
      </c>
      <c r="Q191" s="17"/>
      <c r="R191" s="18" t="s">
        <v>192</v>
      </c>
      <c r="S191" s="18" t="s">
        <v>193</v>
      </c>
      <c r="T191" s="19" t="s">
        <v>192</v>
      </c>
      <c r="U191" s="20" t="s">
        <v>193</v>
      </c>
      <c r="Y191" s="18" t="s">
        <v>27</v>
      </c>
      <c r="Z191" s="63">
        <f>AVERAGE(Patient3_Healthy!X191,Patient4_Healthy!X191,Patient7_Healthy!X191,Patient32_Healthy!X191,Patient20_Healthy!X191)</f>
        <v>5.4312799586361218E-2</v>
      </c>
      <c r="AA191" s="63">
        <f>STDEV(Patient3_Healthy!X191,Patient4_Healthy!X191,Patient7_Healthy!X191,Patient32_Healthy!X191,Patient20_Healthy!X191)</f>
        <v>0.45113413917824818</v>
      </c>
      <c r="AB191" s="43">
        <f>AVERAGE(Patient3_Healthy!Y191,Patient4_Healthy!Y191,Patient7_Healthy!Y191,Patient32_Healthy!Y191,Patient20_Healthy!Y191)</f>
        <v>0.11941178587914174</v>
      </c>
      <c r="AC191" s="63">
        <f>STDEV(Patient3_Healthy!Y191,Patient4_Healthy!Y191,Patient7_Healthy!Y191,Patient32_Healthy!Y191,Patient20_Healthy!Y191)</f>
        <v>0.41318160605595289</v>
      </c>
    </row>
    <row r="192" spans="1:29" x14ac:dyDescent="0.25">
      <c r="A192" s="18" t="s">
        <v>12</v>
      </c>
      <c r="B192" s="63">
        <f>AVERAGE(Patient3_Healthy!B192,Patient4_Healthy!B192,Patient7_Healthy!B192,Patient32_Healthy!B192,Patient20_Healthy!B192)</f>
        <v>4.817239266085236E-2</v>
      </c>
      <c r="C192" s="63">
        <f>STDEV(Patient3_Healthy!B192,Patient4_Healthy!B192,Patient7_Healthy!B192,Patient32_Healthy!B192,Patient20_Healthy!B192)</f>
        <v>4.9282273109248334E-2</v>
      </c>
      <c r="D192" s="43">
        <f>AVERAGE(Patient3_Healthy!C192,Patient4_Healthy!C192,Patient7_Healthy!C192,Patient32_Healthy!C192,Patient20_Healthy!C192)</f>
        <v>2.0927140336212534E-2</v>
      </c>
      <c r="E192" s="50">
        <f>STDEV(Patient3_Healthy!C192,Patient4_Healthy!C192,Patient7_Healthy!C192,Patient32_Healthy!C192)</f>
        <v>2.1024104069501687E-2</v>
      </c>
      <c r="F192" s="63">
        <f>AVERAGE(Patient3_Healthy!D192,Patient4_Healthy!D192,Patient7_Healthy!D192,Patient32_Healthy!D192,Patient20_Healthy!D192)</f>
        <v>3.2124486287715928E-2</v>
      </c>
      <c r="G192" s="63">
        <f>STDEV(Patient3_Healthy!D192,Patient4_Healthy!D192,Patient7_Healthy!D192,Patient32_Healthy!D192,Patient20_Healthy!D192)</f>
        <v>4.1461907435382049E-2</v>
      </c>
      <c r="I192" s="8" t="s">
        <v>64</v>
      </c>
      <c r="J192" s="63">
        <f>AVERAGE(Patient3_Healthy!I192,Patient4_Healthy!I192,Patient7_Healthy!I192,Patient32_Healthy!I192,Patient20_Healthy!I192)</f>
        <v>-3.0759879940487934E-2</v>
      </c>
      <c r="K192" s="63">
        <f>STDEV(Patient3_Healthy!I192,Patient4_Healthy!I192,Patient7_Healthy!I192,Patient32_Healthy!I192,Patient20_Healthy!I192)</f>
        <v>3.8436840640661024E-2</v>
      </c>
      <c r="L192" s="63">
        <f>AVERAGE(Patient3_Healthy!J192,Patient4_Healthy!J192,Patient7_Healthy!J192,Patient32_Healthy!J192,Patient20_Healthy!J192)</f>
        <v>-1.1945957353228925E-3</v>
      </c>
      <c r="M192" s="50">
        <f>STDEV(Patient3_Healthy!J192,Patient4_Healthy!J192,Patient7_Healthy!J192,Patient32_Healthy!J192,Patient20_Healthy!J192)</f>
        <v>7.2151078408441593E-2</v>
      </c>
      <c r="N192" s="63">
        <f>AVERAGE(Patient3_Healthy!K192,Patient4_Healthy!K192,Patient7_Healthy!K192,Patient32_Healthy!K192,Patient20_Healthy!K192)</f>
        <v>-1.416716029000685E-2</v>
      </c>
      <c r="O192" s="63">
        <f>STDEV(Patient3_Healthy!K192,Patient4_Healthy!K192,Patient7_Healthy!K192,Patient32_Healthy!K192,Patient20_Healthy!K192)</f>
        <v>7.7325177615273979E-2</v>
      </c>
      <c r="Q192" s="8" t="s">
        <v>65</v>
      </c>
      <c r="R192" s="63">
        <f>AVERAGE(Patient3_Healthy!P192,Patient4_Healthy!P192,Patient7_Healthy!P192,Patient32_Healthy!P192,Patient20_Healthy!P192)</f>
        <v>6.611014542777513E-2</v>
      </c>
      <c r="S192" s="63">
        <f>STDEV(Patient3_Healthy!P192,Patient4_Healthy!P192,Patient7_Healthy!P192,Patient32_Healthy!P192,Patient20_Healthy!P192)</f>
        <v>0.19751731883839535</v>
      </c>
      <c r="T192" s="43">
        <f>AVERAGE(Patient3_Healthy!Q192,Patient4_Healthy!Q192,Patient7_Healthy!Q192,Patient32_Healthy!Q192,Patient20_Healthy!Q192)</f>
        <v>3.9222448523090141E-2</v>
      </c>
      <c r="U192" s="50">
        <f>STDEV(Patient3_Healthy!Q192,Patient4_Healthy!Q192,Patient7_Healthy!Q192,Patient32_Healthy!Q192,Patient20_Healthy!Q192)</f>
        <v>0.15206704033343615</v>
      </c>
    </row>
    <row r="193" spans="1:29" x14ac:dyDescent="0.25">
      <c r="A193" s="18" t="s">
        <v>15</v>
      </c>
      <c r="B193" s="63">
        <f>AVERAGE(Patient3_Healthy!B193,Patient4_Healthy!B193,Patient7_Healthy!B193,Patient32_Healthy!B193,Patient20_Healthy!B193)</f>
        <v>0.13275420155657908</v>
      </c>
      <c r="C193" s="63">
        <f>STDEV(Patient3_Healthy!B193,Patient4_Healthy!B193,Patient7_Healthy!B193,Patient32_Healthy!B193,Patient20_Healthy!B193)</f>
        <v>0.136698272318419</v>
      </c>
      <c r="D193" s="43">
        <f>AVERAGE(Patient3_Healthy!C193,Patient4_Healthy!C193,Patient7_Healthy!C193,Patient32_Healthy!C193,Patient20_Healthy!C193)</f>
        <v>9.983650415808365E-2</v>
      </c>
      <c r="E193" s="50">
        <f>STDEV(Patient3_Healthy!C193,Patient4_Healthy!C193,Patient7_Healthy!C193,Patient32_Healthy!C193)</f>
        <v>0.11338972188308302</v>
      </c>
      <c r="F193" s="63">
        <f>AVERAGE(Patient3_Healthy!D193,Patient4_Healthy!D193,Patient7_Healthy!D193,Patient32_Healthy!D193,Patient20_Healthy!D193)</f>
        <v>7.3475071181076573E-2</v>
      </c>
      <c r="G193" s="63">
        <f>STDEV(Patient3_Healthy!D193,Patient4_Healthy!D193,Patient7_Healthy!D193,Patient32_Healthy!D193,Patient20_Healthy!D193)</f>
        <v>6.3514167964496951E-2</v>
      </c>
      <c r="I193" s="8" t="s">
        <v>66</v>
      </c>
      <c r="J193" s="63">
        <f>AVERAGE(Patient3_Healthy!I193,Patient4_Healthy!I193,Patient7_Healthy!I193,Patient32_Healthy!I193,Patient20_Healthy!I193)</f>
        <v>1.1338283120533657E-2</v>
      </c>
      <c r="K193" s="63">
        <f>STDEV(Patient3_Healthy!I193,Patient4_Healthy!I193,Patient7_Healthy!I193,Patient32_Healthy!I193,Patient20_Healthy!I193)</f>
        <v>0.11566143974031173</v>
      </c>
      <c r="L193" s="63">
        <f>AVERAGE(Patient3_Healthy!J193,Patient4_Healthy!J193,Patient7_Healthy!J193,Patient32_Healthy!J193,Patient20_Healthy!J193)</f>
        <v>5.7667551105218887E-2</v>
      </c>
      <c r="M193" s="50">
        <f>STDEV(Patient3_Healthy!J193,Patient4_Healthy!J193,Patient7_Healthy!J193,Patient32_Healthy!J193,Patient20_Healthy!J193)</f>
        <v>4.4875988327169256E-2</v>
      </c>
      <c r="N193" s="63">
        <f>AVERAGE(Patient3_Healthy!K193,Patient4_Healthy!K193,Patient7_Healthy!K193,Patient32_Healthy!K193,Patient20_Healthy!K193)</f>
        <v>4.6483768532662159E-2</v>
      </c>
      <c r="O193" s="63">
        <f>STDEV(Patient3_Healthy!K193,Patient4_Healthy!K193,Patient7_Healthy!K193,Patient32_Healthy!K193,Patient20_Healthy!K193)</f>
        <v>3.7516399946011088E-2</v>
      </c>
      <c r="Q193" s="8" t="s">
        <v>67</v>
      </c>
      <c r="R193" s="63">
        <f>AVERAGE(Patient3_Healthy!P193,Patient4_Healthy!P193,Patient7_Healthy!P193,Patient32_Healthy!P193,Patient20_Healthy!P193)</f>
        <v>-2.4482607678377483E-2</v>
      </c>
      <c r="S193" s="63">
        <f>STDEV(Patient3_Healthy!P193,Patient4_Healthy!P193,Patient7_Healthy!P193,Patient32_Healthy!P193,Patient20_Healthy!P193)</f>
        <v>6.3406592839707288E-2</v>
      </c>
      <c r="T193" s="43">
        <f>AVERAGE(Patient3_Healthy!Q193,Patient4_Healthy!Q193,Patient7_Healthy!Q193,Patient32_Healthy!Q193,Patient20_Healthy!Q193)</f>
        <v>-2.5967698819127361E-2</v>
      </c>
      <c r="U193" s="50">
        <f>STDEV(Patient3_Healthy!Q193,Patient4_Healthy!Q193,Patient7_Healthy!Q193,Patient32_Healthy!Q193,Patient20_Healthy!Q193)</f>
        <v>2.896005825682672E-2</v>
      </c>
      <c r="Y193" s="64" t="s">
        <v>76</v>
      </c>
    </row>
    <row r="194" spans="1:29" x14ac:dyDescent="0.25">
      <c r="A194" s="18" t="s">
        <v>18</v>
      </c>
      <c r="B194" s="63">
        <f>AVERAGE(Patient3_Healthy!B194,Patient4_Healthy!B194,Patient7_Healthy!B194,Patient32_Healthy!B194,Patient20_Healthy!B194)</f>
        <v>-3.3278305128540728E-2</v>
      </c>
      <c r="C194" s="63">
        <f>STDEV(Patient3_Healthy!B194,Patient4_Healthy!B194,Patient7_Healthy!B194,Patient32_Healthy!B194,Patient20_Healthy!B194)</f>
        <v>0.1290850278029182</v>
      </c>
      <c r="D194" s="43">
        <f>AVERAGE(Patient3_Healthy!C194,Patient4_Healthy!C194,Patient7_Healthy!C194,Patient32_Healthy!C194,Patient20_Healthy!C194)</f>
        <v>3.2394459363271115E-2</v>
      </c>
      <c r="E194" s="50">
        <f>STDEV(Patient3_Healthy!C194,Patient4_Healthy!C194,Patient7_Healthy!C194,Patient32_Healthy!C194)</f>
        <v>0.11235578543352881</v>
      </c>
      <c r="F194" s="63">
        <f>AVERAGE(Patient3_Healthy!D194,Patient4_Healthy!D194,Patient7_Healthy!D194,Patient32_Healthy!D194,Patient20_Healthy!D194)</f>
        <v>2.5114137326466252E-2</v>
      </c>
      <c r="G194" s="63">
        <f>STDEV(Patient3_Healthy!D194,Patient4_Healthy!D194,Patient7_Healthy!D194,Patient32_Healthy!D194,Patient20_Healthy!D194)</f>
        <v>8.1448811226288498E-2</v>
      </c>
      <c r="I194" s="8" t="s">
        <v>68</v>
      </c>
      <c r="J194" s="63">
        <f>AVERAGE(Patient3_Healthy!I194,Patient4_Healthy!I194,Patient7_Healthy!I194,Patient32_Healthy!I194,Patient20_Healthy!I194)</f>
        <v>-1.9190721313404602E-2</v>
      </c>
      <c r="K194" s="63">
        <f>STDEV(Patient3_Healthy!I194,Patient4_Healthy!I194,Patient7_Healthy!I194,Patient32_Healthy!I194,Patient20_Healthy!I194)</f>
        <v>8.8026742734032923E-2</v>
      </c>
      <c r="L194" s="63">
        <f>AVERAGE(Patient3_Healthy!J194,Patient4_Healthy!J194,Patient7_Healthy!J194,Patient32_Healthy!J194,Patient20_Healthy!J194)</f>
        <v>6.0538887661292368E-3</v>
      </c>
      <c r="M194" s="50">
        <f>STDEV(Patient3_Healthy!J194,Patient4_Healthy!J194,Patient7_Healthy!J194,Patient32_Healthy!J194,Patient20_Healthy!J194)</f>
        <v>5.0607294350169828E-2</v>
      </c>
      <c r="N194" s="63">
        <f>AVERAGE(Patient3_Healthy!K194,Patient4_Healthy!K194,Patient7_Healthy!K194,Patient32_Healthy!K194,Patient20_Healthy!K194)</f>
        <v>5.020911186591987E-3</v>
      </c>
      <c r="O194" s="63">
        <f>STDEV(Patient3_Healthy!K194,Patient4_Healthy!K194,Patient7_Healthy!K194,Patient32_Healthy!K194,Patient20_Healthy!K194)</f>
        <v>4.8090215040974757E-2</v>
      </c>
      <c r="Q194" s="8" t="s">
        <v>69</v>
      </c>
      <c r="R194" s="63">
        <f>AVERAGE(Patient3_Healthy!P194,Patient4_Healthy!P194,Patient7_Healthy!P194,Patient32_Healthy!P194,Patient20_Healthy!P194)</f>
        <v>-3.041974911102201E-2</v>
      </c>
      <c r="S194" s="63">
        <f>STDEV(Patient3_Healthy!P194,Patient4_Healthy!P194,Patient7_Healthy!P194,Patient32_Healthy!P194,Patient20_Healthy!P194)</f>
        <v>8.3657781465857492E-2</v>
      </c>
      <c r="T194" s="43">
        <f>AVERAGE(Patient3_Healthy!Q194,Patient4_Healthy!Q194,Patient7_Healthy!Q194,Patient32_Healthy!Q194,Patient20_Healthy!Q194)</f>
        <v>-3.738356871075324E-2</v>
      </c>
      <c r="U194" s="50">
        <f>STDEV(Patient3_Healthy!Q194,Patient4_Healthy!Q194,Patient7_Healthy!Q194,Patient32_Healthy!Q194,Patient20_Healthy!Q194)</f>
        <v>6.2029896301774065E-2</v>
      </c>
      <c r="Y194" s="18"/>
      <c r="Z194" s="61" t="s">
        <v>10</v>
      </c>
      <c r="AA194" s="62"/>
      <c r="AB194" s="60" t="s">
        <v>11</v>
      </c>
      <c r="AC194" s="61"/>
    </row>
    <row r="195" spans="1:29" x14ac:dyDescent="0.25">
      <c r="A195" s="18" t="s">
        <v>21</v>
      </c>
      <c r="B195" s="63">
        <f>AVERAGE(Patient3_Healthy!B195,Patient4_Healthy!B195,Patient7_Healthy!B195,Patient32_Healthy!B195,Patient20_Healthy!B195)</f>
        <v>8.0086162494655607E-3</v>
      </c>
      <c r="C195" s="63">
        <f>STDEV(Patient3_Healthy!B195,Patient4_Healthy!B195,Patient7_Healthy!B195,Patient32_Healthy!B195,Patient20_Healthy!B195)</f>
        <v>0.12859430123548599</v>
      </c>
      <c r="D195" s="43">
        <f>AVERAGE(Patient3_Healthy!C195,Patient4_Healthy!C195,Patient7_Healthy!C195,Patient32_Healthy!C195,Patient20_Healthy!C195)</f>
        <v>-2.7085915290467916E-2</v>
      </c>
      <c r="E195" s="50">
        <f>STDEV(Patient3_Healthy!C195,Patient4_Healthy!C195,Patient7_Healthy!C195,Patient32_Healthy!C195)</f>
        <v>9.0552897020358195E-2</v>
      </c>
      <c r="F195" s="63">
        <f>AVERAGE(Patient3_Healthy!D195,Patient4_Healthy!D195,Patient7_Healthy!D195,Patient32_Healthy!D195,Patient20_Healthy!D195)</f>
        <v>-1.7914472978794706E-2</v>
      </c>
      <c r="G195" s="63">
        <f>STDEV(Patient3_Healthy!D195,Patient4_Healthy!D195,Patient7_Healthy!D195,Patient32_Healthy!D195,Patient20_Healthy!D195)</f>
        <v>6.8369362759439042E-2</v>
      </c>
      <c r="I195" s="8" t="s">
        <v>70</v>
      </c>
      <c r="J195" s="63">
        <f>AVERAGE(Patient3_Healthy!I195,Patient4_Healthy!I195,Patient7_Healthy!I195,Patient32_Healthy!I195,Patient20_Healthy!I195)</f>
        <v>-3.565563866590081E-2</v>
      </c>
      <c r="K195" s="63">
        <f>STDEV(Patient3_Healthy!I195,Patient4_Healthy!I195,Patient7_Healthy!I195,Patient32_Healthy!I195,Patient20_Healthy!I195)</f>
        <v>7.2467625874760258E-2</v>
      </c>
      <c r="L195" s="63">
        <f>AVERAGE(Patient3_Healthy!J195,Patient4_Healthy!J195,Patient7_Healthy!J195,Patient32_Healthy!J195,Patient20_Healthy!J195)</f>
        <v>2.395270517891817E-2</v>
      </c>
      <c r="M195" s="50">
        <f>STDEV(Patient3_Healthy!J195,Patient4_Healthy!J195,Patient7_Healthy!J195,Patient32_Healthy!J195,Patient20_Healthy!J195)</f>
        <v>4.5020109753229488E-2</v>
      </c>
      <c r="N195" s="63">
        <f>AVERAGE(Patient3_Healthy!K195,Patient4_Healthy!K195,Patient7_Healthy!K195,Patient32_Healthy!K195,Patient20_Healthy!K195)</f>
        <v>3.5808143837637904E-2</v>
      </c>
      <c r="O195" s="63">
        <f>STDEV(Patient3_Healthy!K195,Patient4_Healthy!K195,Patient7_Healthy!K195,Patient32_Healthy!K195,Patient20_Healthy!K195)</f>
        <v>3.8554862408302366E-2</v>
      </c>
      <c r="Q195" s="8" t="s">
        <v>71</v>
      </c>
      <c r="R195" s="63">
        <f>AVERAGE(Patient3_Healthy!P195,Patient4_Healthy!P195,Patient7_Healthy!P195,Patient32_Healthy!P195,Patient20_Healthy!P195)</f>
        <v>5.7886415225063728E-2</v>
      </c>
      <c r="S195" s="63">
        <f>STDEV(Patient3_Healthy!P195,Patient4_Healthy!P195,Patient7_Healthy!P195,Patient32_Healthy!P195,Patient20_Healthy!P195)</f>
        <v>8.585939857632903E-2</v>
      </c>
      <c r="T195" s="43">
        <f>AVERAGE(Patient3_Healthy!Q195,Patient4_Healthy!Q195,Patient7_Healthy!Q195,Patient32_Healthy!Q195,Patient20_Healthy!Q195)</f>
        <v>-1.333387264783654E-2</v>
      </c>
      <c r="U195" s="50">
        <f>STDEV(Patient3_Healthy!Q195,Patient4_Healthy!Q195,Patient7_Healthy!Q195,Patient32_Healthy!Q195,Patient20_Healthy!Q195)</f>
        <v>9.0646334642003945E-2</v>
      </c>
      <c r="Y195" s="18"/>
      <c r="Z195" s="18" t="s">
        <v>192</v>
      </c>
      <c r="AA195" s="18" t="s">
        <v>193</v>
      </c>
      <c r="AB195" s="19" t="s">
        <v>192</v>
      </c>
      <c r="AC195" s="18" t="s">
        <v>193</v>
      </c>
    </row>
    <row r="196" spans="1:29" x14ac:dyDescent="0.25">
      <c r="Y196" s="18" t="s">
        <v>13</v>
      </c>
      <c r="Z196" s="63">
        <f>AVERAGE(Patient3_Healthy!X196,Patient4_Healthy!X196,Patient7_Healthy!X196,Patient32_Healthy!X196,Patient20_Healthy!X196)</f>
        <v>0.22247507499198646</v>
      </c>
      <c r="AA196" s="63">
        <f>STDEV(Patient3_Healthy!X196,Patient4_Healthy!X196,Patient7_Healthy!X196,Patient32_Healthy!X196,Patient20_Healthy!X196)</f>
        <v>0.35586008086165388</v>
      </c>
      <c r="AB196" s="43">
        <f>AVERAGE(Patient3_Healthy!Y196,Patient4_Healthy!Y196,Patient7_Healthy!Y196,Patient32_Healthy!Y196,Patient20_Healthy!Y196)</f>
        <v>0.15772635669297497</v>
      </c>
      <c r="AC196" s="63">
        <f>STDEV(Patient3_Healthy!Y196,Patient4_Healthy!Y196,Patient7_Healthy!Y196,Patient32_Healthy!Y196,Patient20_Healthy!Y196)</f>
        <v>0.29980649753657129</v>
      </c>
    </row>
    <row r="197" spans="1:29" x14ac:dyDescent="0.25">
      <c r="A197" s="64" t="s">
        <v>78</v>
      </c>
      <c r="I197" s="64" t="s">
        <v>78</v>
      </c>
      <c r="Q197" s="64" t="s">
        <v>78</v>
      </c>
      <c r="Y197" s="18" t="s">
        <v>16</v>
      </c>
      <c r="Z197" s="63">
        <f>AVERAGE(Patient3_Healthy!X197,Patient4_Healthy!X197,Patient7_Healthy!X197,Patient32_Healthy!X197,Patient20_Healthy!X197)</f>
        <v>0.20214301849691232</v>
      </c>
      <c r="AA197" s="63">
        <f>STDEV(Patient3_Healthy!X197,Patient4_Healthy!X197,Patient7_Healthy!X197,Patient32_Healthy!X197,Patient20_Healthy!X197)</f>
        <v>0.31046775305509366</v>
      </c>
      <c r="AB197" s="43">
        <f>AVERAGE(Patient3_Healthy!Y197,Patient4_Healthy!Y197,Patient7_Healthy!Y197,Patient32_Healthy!Y197,Patient20_Healthy!Y197)</f>
        <v>0.18940509565828154</v>
      </c>
      <c r="AC197" s="63">
        <f>STDEV(Patient3_Healthy!Y197,Patient4_Healthy!Y197,Patient7_Healthy!Y197,Patient32_Healthy!Y197,Patient20_Healthy!Y197)</f>
        <v>0.29076722630742097</v>
      </c>
    </row>
    <row r="198" spans="1:29" x14ac:dyDescent="0.25">
      <c r="A198" s="18"/>
      <c r="B198" s="83" t="s">
        <v>10</v>
      </c>
      <c r="C198" s="86"/>
      <c r="D198" s="85" t="s">
        <v>60</v>
      </c>
      <c r="E198" s="86"/>
      <c r="F198" s="85" t="s">
        <v>61</v>
      </c>
      <c r="G198" s="83"/>
      <c r="I198" s="18"/>
      <c r="J198" s="83" t="s">
        <v>11</v>
      </c>
      <c r="K198" s="84"/>
      <c r="L198" s="85" t="s">
        <v>62</v>
      </c>
      <c r="M198" s="86"/>
      <c r="N198" s="83" t="s">
        <v>63</v>
      </c>
      <c r="O198" s="84"/>
      <c r="Q198" s="18"/>
      <c r="R198" s="83" t="s">
        <v>10</v>
      </c>
      <c r="S198" s="84"/>
      <c r="T198" s="85" t="s">
        <v>11</v>
      </c>
      <c r="U198" s="86"/>
      <c r="Y198" s="18" t="s">
        <v>19</v>
      </c>
      <c r="Z198" s="63">
        <f>AVERAGE(Patient3_Healthy!X198,Patient4_Healthy!X198,Patient7_Healthy!X198,Patient32_Healthy!X198,Patient20_Healthy!X198)</f>
        <v>0.26208149328832375</v>
      </c>
      <c r="AA198" s="63">
        <f>STDEV(Patient3_Healthy!X198,Patient4_Healthy!X198,Patient7_Healthy!X198,Patient32_Healthy!X198,Patient20_Healthy!X198)</f>
        <v>0.30310815095194804</v>
      </c>
      <c r="AB198" s="43">
        <f>AVERAGE(Patient3_Healthy!Y198,Patient4_Healthy!Y198,Patient7_Healthy!Y198,Patient32_Healthy!Y198,Patient20_Healthy!Y198)</f>
        <v>0.20273108192958306</v>
      </c>
      <c r="AC198" s="63">
        <f>STDEV(Patient3_Healthy!Y198,Patient4_Healthy!Y198,Patient7_Healthy!Y198,Patient32_Healthy!Y198,Patient20_Healthy!Y198)</f>
        <v>0.30924583391707222</v>
      </c>
    </row>
    <row r="199" spans="1:29" x14ac:dyDescent="0.25">
      <c r="A199" s="17"/>
      <c r="B199" s="18" t="s">
        <v>192</v>
      </c>
      <c r="C199" s="18" t="s">
        <v>193</v>
      </c>
      <c r="D199" s="19" t="s">
        <v>192</v>
      </c>
      <c r="E199" s="20" t="s">
        <v>193</v>
      </c>
      <c r="F199" s="18" t="s">
        <v>192</v>
      </c>
      <c r="G199" s="18" t="s">
        <v>193</v>
      </c>
      <c r="I199" s="17"/>
      <c r="J199" s="18" t="s">
        <v>192</v>
      </c>
      <c r="K199" s="18" t="s">
        <v>193</v>
      </c>
      <c r="L199" s="19" t="s">
        <v>192</v>
      </c>
      <c r="M199" s="20" t="s">
        <v>193</v>
      </c>
      <c r="N199" s="18" t="s">
        <v>192</v>
      </c>
      <c r="O199" s="18" t="s">
        <v>193</v>
      </c>
      <c r="Q199" s="17"/>
      <c r="R199" s="18" t="s">
        <v>192</v>
      </c>
      <c r="S199" s="18" t="s">
        <v>193</v>
      </c>
      <c r="T199" s="19" t="s">
        <v>192</v>
      </c>
      <c r="U199" s="20" t="s">
        <v>193</v>
      </c>
      <c r="Y199" s="18" t="s">
        <v>22</v>
      </c>
      <c r="Z199" s="63">
        <f>AVERAGE(Patient3_Healthy!X199,Patient4_Healthy!X199,Patient7_Healthy!X199,Patient32_Healthy!X199,Patient20_Healthy!X199)</f>
        <v>0.21347867289710482</v>
      </c>
      <c r="AA199" s="63">
        <f>STDEV(Patient3_Healthy!X199,Patient4_Healthy!X199,Patient7_Healthy!X199,Patient32_Healthy!X199,Patient20_Healthy!X199)</f>
        <v>0.2918826194993473</v>
      </c>
      <c r="AB199" s="43">
        <f>AVERAGE(Patient3_Healthy!Y199,Patient4_Healthy!Y199,Patient7_Healthy!Y199,Patient32_Healthy!Y199,Patient20_Healthy!Y199)</f>
        <v>0.18749599121152005</v>
      </c>
      <c r="AC199" s="63">
        <f>STDEV(Patient3_Healthy!Y199,Patient4_Healthy!Y199,Patient7_Healthy!Y199,Patient32_Healthy!Y199,Patient20_Healthy!Y199)</f>
        <v>0.32838166883823616</v>
      </c>
    </row>
    <row r="200" spans="1:29" x14ac:dyDescent="0.25">
      <c r="A200" s="18" t="s">
        <v>12</v>
      </c>
      <c r="B200" s="63">
        <f>AVERAGE(Patient3_Healthy!B200,Patient4_Healthy!B200,Patient7_Healthy!B200,Patient32_Healthy!B200,Patient20_Healthy!B200)</f>
        <v>1.9457471985926868E-2</v>
      </c>
      <c r="C200" s="63">
        <f>STDEV(Patient3_Healthy!B200,Patient4_Healthy!B200,Patient7_Healthy!B200,Patient32_Healthy!B200,Patient20_Healthy!B200)</f>
        <v>5.2766867915217855E-2</v>
      </c>
      <c r="D200" s="43">
        <f>AVERAGE(Patient3_Healthy!C200,Patient4_Healthy!C200,Patient7_Healthy!C200,Patient32_Healthy!C200,Patient20_Healthy!C200)</f>
        <v>-6.5085793422504853E-3</v>
      </c>
      <c r="E200" s="50">
        <f>STDEV(Patient3_Healthy!C200,Patient4_Healthy!C200,Patient7_Healthy!C200,Patient32_Healthy!C200)</f>
        <v>6.3248288503318817E-2</v>
      </c>
      <c r="F200" s="63">
        <f>AVERAGE(Patient3_Healthy!D200,Patient4_Healthy!D200,Patient7_Healthy!D200,Patient32_Healthy!D200,Patient20_Healthy!D200)</f>
        <v>-3.4180166002310943E-3</v>
      </c>
      <c r="G200" s="63">
        <f>STDEV(Patient3_Healthy!D200,Patient4_Healthy!D200,Patient7_Healthy!D200,Patient32_Healthy!D200,Patient20_Healthy!D200)</f>
        <v>4.5021456236325176E-2</v>
      </c>
      <c r="I200" s="8" t="s">
        <v>64</v>
      </c>
      <c r="J200" s="63">
        <f>AVERAGE(Patient3_Healthy!I200,Patient4_Healthy!I200,Patient7_Healthy!I200,Patient32_Healthy!I200,Patient20_Healthy!I200)</f>
        <v>-2.6764669331538805E-2</v>
      </c>
      <c r="K200" s="63">
        <f>STDEV(Patient3_Healthy!I200,Patient4_Healthy!I200,Patient7_Healthy!I200,Patient32_Healthy!I200,Patient20_Healthy!I200)</f>
        <v>0.20917570431714064</v>
      </c>
      <c r="L200" s="63">
        <f>AVERAGE(Patient3_Healthy!J200,Patient4_Healthy!J200,Patient7_Healthy!J200,Patient32_Healthy!J200,Patient20_Healthy!J200)</f>
        <v>-5.447954089695304E-2</v>
      </c>
      <c r="M200" s="50">
        <f>STDEV(Patient3_Healthy!J200,Patient4_Healthy!J200,Patient7_Healthy!J200,Patient32_Healthy!J200,Patient20_Healthy!J200)</f>
        <v>3.6338440172095143E-2</v>
      </c>
      <c r="N200" s="63">
        <f>AVERAGE(Patient3_Healthy!K200,Patient4_Healthy!K200,Patient7_Healthy!K200,Patient32_Healthy!K200,Patient20_Healthy!K200)</f>
        <v>-2.9862343098538986E-2</v>
      </c>
      <c r="O200" s="63">
        <f>STDEV(Patient3_Healthy!K200,Patient4_Healthy!K200,Patient7_Healthy!K200,Patient32_Healthy!K200,Patient20_Healthy!K200)</f>
        <v>3.8255942819710259E-2</v>
      </c>
      <c r="Q200" s="8" t="s">
        <v>65</v>
      </c>
      <c r="R200" s="63">
        <f>AVERAGE(Patient3_Healthy!P200,Patient4_Healthy!P200,Patient7_Healthy!P200,Patient32_Healthy!P200,Patient20_Healthy!P200)</f>
        <v>0.14368467415200295</v>
      </c>
      <c r="S200" s="63">
        <f>STDEV(Patient3_Healthy!P200,Patient4_Healthy!P200,Patient7_Healthy!P200,Patient32_Healthy!P200,Patient20_Healthy!P200)</f>
        <v>0.27047964388922391</v>
      </c>
      <c r="T200" s="43">
        <f>AVERAGE(Patient3_Healthy!Q200,Patient4_Healthy!Q200,Patient7_Healthy!Q200,Patient32_Healthy!Q200,Patient20_Healthy!Q200)</f>
        <v>0.15740606772676774</v>
      </c>
      <c r="U200" s="50">
        <f>STDEV(Patient3_Healthy!Q200,Patient4_Healthy!Q200,Patient7_Healthy!Q200,Patient32_Healthy!Q200,Patient20_Healthy!Q200)</f>
        <v>0.26413232031458284</v>
      </c>
      <c r="Y200" s="18" t="s">
        <v>23</v>
      </c>
      <c r="Z200" s="63">
        <f>AVERAGE(Patient3_Healthy!X200,Patient4_Healthy!X200,Patient7_Healthy!X200,Patient32_Healthy!X200,Patient20_Healthy!X200)</f>
        <v>0.14940025990105335</v>
      </c>
      <c r="AA200" s="63">
        <f>STDEV(Patient3_Healthy!X200,Patient4_Healthy!X200,Patient7_Healthy!X200,Patient32_Healthy!X200,Patient20_Healthy!X200)</f>
        <v>0.21890887944132073</v>
      </c>
      <c r="AB200" s="43">
        <f>AVERAGE(Patient3_Healthy!Y200,Patient4_Healthy!Y200,Patient7_Healthy!Y200,Patient32_Healthy!Y200,Patient20_Healthy!Y200)</f>
        <v>0.11369291755221453</v>
      </c>
      <c r="AC200" s="63">
        <f>STDEV(Patient3_Healthy!Y200,Patient4_Healthy!Y200,Patient7_Healthy!Y200,Patient32_Healthy!Y200,Patient20_Healthy!Y200)</f>
        <v>0.15361201272692251</v>
      </c>
    </row>
    <row r="201" spans="1:29" x14ac:dyDescent="0.25">
      <c r="A201" s="18" t="s">
        <v>15</v>
      </c>
      <c r="B201" s="63">
        <f>AVERAGE(Patient3_Healthy!B201,Patient4_Healthy!B201,Patient7_Healthy!B201,Patient32_Healthy!B201,Patient20_Healthy!B201)</f>
        <v>0.139775306416416</v>
      </c>
      <c r="C201" s="63">
        <f>STDEV(Patient3_Healthy!B201,Patient4_Healthy!B201,Patient7_Healthy!B201,Patient32_Healthy!B201,Patient20_Healthy!B201)</f>
        <v>0.1677281650316626</v>
      </c>
      <c r="D201" s="43">
        <f>AVERAGE(Patient3_Healthy!C201,Patient4_Healthy!C201,Patient7_Healthy!C201,Patient32_Healthy!C201,Patient20_Healthy!C201)</f>
        <v>-3.3616339293314777E-2</v>
      </c>
      <c r="E201" s="50">
        <f>STDEV(Patient3_Healthy!C201,Patient4_Healthy!C201,Patient7_Healthy!C201,Patient32_Healthy!C201)</f>
        <v>4.8552101572019404E-2</v>
      </c>
      <c r="F201" s="63">
        <f>AVERAGE(Patient3_Healthy!D201,Patient4_Healthy!D201,Patient7_Healthy!D201,Patient32_Healthy!D201,Patient20_Healthy!D201)</f>
        <v>-3.1012006851962065E-2</v>
      </c>
      <c r="G201" s="63">
        <f>STDEV(Patient3_Healthy!D201,Patient4_Healthy!D201,Patient7_Healthy!D201,Patient32_Healthy!D201,Patient20_Healthy!D201)</f>
        <v>4.8890962098693917E-2</v>
      </c>
      <c r="I201" s="8" t="s">
        <v>66</v>
      </c>
      <c r="J201" s="63">
        <f>AVERAGE(Patient3_Healthy!I201,Patient4_Healthy!I201,Patient7_Healthy!I201,Patient32_Healthy!I201,Patient20_Healthy!I201)</f>
        <v>0.17185815730761289</v>
      </c>
      <c r="K201" s="63">
        <f>STDEV(Patient3_Healthy!I201,Patient4_Healthy!I201,Patient7_Healthy!I201,Patient32_Healthy!I201,Patient20_Healthy!I201)</f>
        <v>0.25901372157371816</v>
      </c>
      <c r="L201" s="63">
        <f>AVERAGE(Patient3_Healthy!J201,Patient4_Healthy!J201,Patient7_Healthy!J201,Patient32_Healthy!J201,Patient20_Healthy!J201)</f>
        <v>7.167078211862174E-3</v>
      </c>
      <c r="M201" s="50">
        <f>STDEV(Patient3_Healthy!J201,Patient4_Healthy!J201,Patient7_Healthy!J201,Patient32_Healthy!J201,Patient20_Healthy!J201)</f>
        <v>8.8576469829744375E-2</v>
      </c>
      <c r="N201" s="63">
        <f>AVERAGE(Patient3_Healthy!K201,Patient4_Healthy!K201,Patient7_Healthy!K201,Patient32_Healthy!K201,Patient20_Healthy!K201)</f>
        <v>-1.1545249683821878E-2</v>
      </c>
      <c r="O201" s="63">
        <f>STDEV(Patient3_Healthy!K201,Patient4_Healthy!K201,Patient7_Healthy!K201,Patient32_Healthy!K201,Patient20_Healthy!K201)</f>
        <v>5.8788943187066595E-2</v>
      </c>
      <c r="Q201" s="8" t="s">
        <v>67</v>
      </c>
      <c r="R201" s="63">
        <f>AVERAGE(Patient3_Healthy!P201,Patient4_Healthy!P201,Patient7_Healthy!P201,Patient32_Healthy!P201,Patient20_Healthy!P201)</f>
        <v>-2.8868875215226037E-2</v>
      </c>
      <c r="S201" s="63">
        <f>STDEV(Patient3_Healthy!P201,Patient4_Healthy!P201,Patient7_Healthy!P201,Patient32_Healthy!P201,Patient20_Healthy!P201)</f>
        <v>0.22281529313553788</v>
      </c>
      <c r="T201" s="43">
        <f>AVERAGE(Patient3_Healthy!Q201,Patient4_Healthy!Q201,Patient7_Healthy!Q201,Patient32_Healthy!Q201,Patient20_Healthy!Q201)</f>
        <v>-4.5355297345445203E-2</v>
      </c>
      <c r="U201" s="50">
        <f>STDEV(Patient3_Healthy!Q201,Patient4_Healthy!Q201,Patient7_Healthy!Q201,Patient32_Healthy!Q201,Patient20_Healthy!Q201)</f>
        <v>0.19516579502872086</v>
      </c>
      <c r="Y201" s="18" t="s">
        <v>24</v>
      </c>
      <c r="Z201" s="63">
        <f>AVERAGE(Patient3_Healthy!X201,Patient4_Healthy!X201,Patient7_Healthy!X201,Patient32_Healthy!X201,Patient20_Healthy!X201)</f>
        <v>0.13000572957073833</v>
      </c>
      <c r="AA201" s="63">
        <f>STDEV(Patient3_Healthy!X201,Patient4_Healthy!X201,Patient7_Healthy!X201,Patient32_Healthy!X201,Patient20_Healthy!X201)</f>
        <v>0.17758920767509687</v>
      </c>
      <c r="AB201" s="43">
        <f>AVERAGE(Patient3_Healthy!Y201,Patient4_Healthy!Y201,Patient7_Healthy!Y201,Patient32_Healthy!Y201,Patient20_Healthy!Y201)</f>
        <v>0.15015572548002301</v>
      </c>
      <c r="AC201" s="63">
        <f>STDEV(Patient3_Healthy!Y201,Patient4_Healthy!Y201,Patient7_Healthy!Y201,Patient32_Healthy!Y201,Patient20_Healthy!Y201)</f>
        <v>0.25488197517716815</v>
      </c>
    </row>
    <row r="202" spans="1:29" x14ac:dyDescent="0.25">
      <c r="A202" s="18" t="s">
        <v>18</v>
      </c>
      <c r="B202" s="63">
        <f>AVERAGE(Patient3_Healthy!B202,Patient4_Healthy!B202,Patient7_Healthy!B202,Patient32_Healthy!B202,Patient20_Healthy!B202)</f>
        <v>9.8434353704257724E-2</v>
      </c>
      <c r="C202" s="63">
        <f>STDEV(Patient3_Healthy!B202,Patient4_Healthy!B202,Patient7_Healthy!B202,Patient32_Healthy!B202,Patient20_Healthy!B202)</f>
        <v>0.19481932707770677</v>
      </c>
      <c r="D202" s="43">
        <f>AVERAGE(Patient3_Healthy!C202,Patient4_Healthy!C202,Patient7_Healthy!C202,Patient32_Healthy!C202,Patient20_Healthy!C202)</f>
        <v>2.6426013845344855E-2</v>
      </c>
      <c r="E202" s="50">
        <f>STDEV(Patient3_Healthy!C202,Patient4_Healthy!C202,Patient7_Healthy!C202,Patient32_Healthy!C202)</f>
        <v>4.2189510288970729E-2</v>
      </c>
      <c r="F202" s="63">
        <f>AVERAGE(Patient3_Healthy!D202,Patient4_Healthy!D202,Patient7_Healthy!D202,Patient32_Healthy!D202,Patient20_Healthy!D202)</f>
        <v>-1.3838343490332005E-2</v>
      </c>
      <c r="G202" s="63">
        <f>STDEV(Patient3_Healthy!D202,Patient4_Healthy!D202,Patient7_Healthy!D202,Patient32_Healthy!D202,Patient20_Healthy!D202)</f>
        <v>4.1545619614473332E-2</v>
      </c>
      <c r="I202" s="8" t="s">
        <v>68</v>
      </c>
      <c r="J202" s="63">
        <f>AVERAGE(Patient3_Healthy!I202,Patient4_Healthy!I202,Patient7_Healthy!I202,Patient32_Healthy!I202,Patient20_Healthy!I202)</f>
        <v>0.15978049862999608</v>
      </c>
      <c r="K202" s="63">
        <f>STDEV(Patient3_Healthy!I202,Patient4_Healthy!I202,Patient7_Healthy!I202,Patient32_Healthy!I202,Patient20_Healthy!I202)</f>
        <v>0.23289169654487143</v>
      </c>
      <c r="L202" s="63">
        <f>AVERAGE(Patient3_Healthy!J202,Patient4_Healthy!J202,Patient7_Healthy!J202,Patient32_Healthy!J202,Patient20_Healthy!J202)</f>
        <v>-7.1263386107742691E-3</v>
      </c>
      <c r="M202" s="50">
        <f>STDEV(Patient3_Healthy!J202,Patient4_Healthy!J202,Patient7_Healthy!J202,Patient32_Healthy!J202,Patient20_Healthy!J202)</f>
        <v>9.9183648720592293E-2</v>
      </c>
      <c r="N202" s="63">
        <f>AVERAGE(Patient3_Healthy!K202,Patient4_Healthy!K202,Patient7_Healthy!K202,Patient32_Healthy!K202,Patient20_Healthy!K202)</f>
        <v>-2.1332840560543874E-2</v>
      </c>
      <c r="O202" s="63">
        <f>STDEV(Patient3_Healthy!K202,Patient4_Healthy!K202,Patient7_Healthy!K202,Patient32_Healthy!K202,Patient20_Healthy!K202)</f>
        <v>7.1409818705298014E-2</v>
      </c>
      <c r="Q202" s="8" t="s">
        <v>69</v>
      </c>
      <c r="R202" s="63">
        <f>AVERAGE(Patient3_Healthy!P202,Patient4_Healthy!P202,Patient7_Healthy!P202,Patient32_Healthy!P202,Patient20_Healthy!P202)</f>
        <v>0.17744731052002127</v>
      </c>
      <c r="S202" s="63">
        <f>STDEV(Patient3_Healthy!P202,Patient4_Healthy!P202,Patient7_Healthy!P202,Patient32_Healthy!P202,Patient20_Healthy!P202)</f>
        <v>0.30761942087949057</v>
      </c>
      <c r="T202" s="43">
        <f>AVERAGE(Patient3_Healthy!Q202,Patient4_Healthy!Q202,Patient7_Healthy!Q202,Patient32_Healthy!Q202,Patient20_Healthy!Q202)</f>
        <v>0.19431584481406058</v>
      </c>
      <c r="U202" s="50">
        <f>STDEV(Patient3_Healthy!Q202,Patient4_Healthy!Q202,Patient7_Healthy!Q202,Patient32_Healthy!Q202,Patient20_Healthy!Q202)</f>
        <v>0.22488043335551464</v>
      </c>
      <c r="Y202" s="18" t="s">
        <v>26</v>
      </c>
      <c r="Z202" s="63">
        <f>AVERAGE(Patient3_Healthy!X202,Patient4_Healthy!X202,Patient7_Healthy!X202,Patient32_Healthy!X202,Patient20_Healthy!X202)</f>
        <v>0.2178181807634752</v>
      </c>
      <c r="AA202" s="63">
        <f>STDEV(Patient3_Healthy!X202,Patient4_Healthy!X202,Patient7_Healthy!X202,Patient32_Healthy!X202,Patient20_Healthy!X202)</f>
        <v>0.20080115393601411</v>
      </c>
      <c r="AB202" s="43">
        <f>AVERAGE(Patient3_Healthy!Y202,Patient4_Healthy!Y202,Patient7_Healthy!Y202,Patient32_Healthy!Y202,Patient20_Healthy!Y202)</f>
        <v>0.23419933936444065</v>
      </c>
      <c r="AC202" s="63">
        <f>STDEV(Patient3_Healthy!Y202,Patient4_Healthy!Y202,Patient7_Healthy!Y202,Patient32_Healthy!Y202,Patient20_Healthy!Y202)</f>
        <v>0.2108565933413804</v>
      </c>
    </row>
    <row r="203" spans="1:29" x14ac:dyDescent="0.25">
      <c r="A203" s="18" t="s">
        <v>21</v>
      </c>
      <c r="B203" s="63">
        <f>AVERAGE(Patient3_Healthy!B203,Patient4_Healthy!B203,Patient7_Healthy!B203,Patient32_Healthy!B203,Patient20_Healthy!B203)</f>
        <v>-5.9026746337181656E-2</v>
      </c>
      <c r="C203" s="63">
        <f>STDEV(Patient3_Healthy!B203,Patient4_Healthy!B203,Patient7_Healthy!B203,Patient32_Healthy!B203,Patient20_Healthy!B203)</f>
        <v>0.31073090584905405</v>
      </c>
      <c r="D203" s="43">
        <f>AVERAGE(Patient3_Healthy!C203,Patient4_Healthy!C203,Patient7_Healthy!C203,Patient32_Healthy!C203,Patient20_Healthy!C203)</f>
        <v>-3.5457643576743511E-2</v>
      </c>
      <c r="E203" s="50">
        <f>STDEV(Patient3_Healthy!C203,Patient4_Healthy!C203,Patient7_Healthy!C203,Patient32_Healthy!C203)</f>
        <v>8.6784793834090657E-2</v>
      </c>
      <c r="F203" s="63">
        <f>AVERAGE(Patient3_Healthy!D203,Patient4_Healthy!D203,Patient7_Healthy!D203,Patient32_Healthy!D203,Patient20_Healthy!D203)</f>
        <v>-5.6920992608482657E-3</v>
      </c>
      <c r="G203" s="63">
        <f>STDEV(Patient3_Healthy!D203,Patient4_Healthy!D203,Patient7_Healthy!D203,Patient32_Healthy!D203,Patient20_Healthy!D203)</f>
        <v>7.6075429772994918E-2</v>
      </c>
      <c r="I203" s="8" t="s">
        <v>70</v>
      </c>
      <c r="J203" s="63">
        <f>AVERAGE(Patient3_Healthy!I203,Patient4_Healthy!I203,Patient7_Healthy!I203,Patient32_Healthy!I203,Patient20_Healthy!I203)</f>
        <v>0.22980029793650858</v>
      </c>
      <c r="K203" s="63">
        <f>STDEV(Patient3_Healthy!I203,Patient4_Healthy!I203,Patient7_Healthy!I203,Patient32_Healthy!I203,Patient20_Healthy!I203)</f>
        <v>0.23742129131721931</v>
      </c>
      <c r="L203" s="63">
        <f>AVERAGE(Patient3_Healthy!J203,Patient4_Healthy!J203,Patient7_Healthy!J203,Patient32_Healthy!J203,Patient20_Healthy!J203)</f>
        <v>3.622519703609195E-3</v>
      </c>
      <c r="M203" s="50">
        <f>STDEV(Patient3_Healthy!J203,Patient4_Healthy!J203,Patient7_Healthy!J203,Patient32_Healthy!J203,Patient20_Healthy!J203)</f>
        <v>0.10679480702390885</v>
      </c>
      <c r="N203" s="63">
        <f>AVERAGE(Patient3_Healthy!K203,Patient4_Healthy!K203,Patient7_Healthy!K203,Patient32_Healthy!K203,Patient20_Healthy!K203)</f>
        <v>-2.536446606924082E-2</v>
      </c>
      <c r="O203" s="63">
        <f>STDEV(Patient3_Healthy!K203,Patient4_Healthy!K203,Patient7_Healthy!K203,Patient32_Healthy!K203,Patient20_Healthy!K203)</f>
        <v>5.966253002610275E-2</v>
      </c>
      <c r="Q203" s="8" t="s">
        <v>71</v>
      </c>
      <c r="R203" s="63">
        <f>AVERAGE(Patient3_Healthy!P203,Patient4_Healthy!P203,Patient7_Healthy!P203,Patient32_Healthy!P203,Patient20_Healthy!P203)</f>
        <v>0.19935530960174291</v>
      </c>
      <c r="S203" s="63">
        <f>STDEV(Patient3_Healthy!P203,Patient4_Healthy!P203,Patient7_Healthy!P203,Patient32_Healthy!P203,Patient20_Healthy!P203)</f>
        <v>0.32661235765414953</v>
      </c>
      <c r="T203" s="43">
        <f>AVERAGE(Patient3_Healthy!Q203,Patient4_Healthy!Q203,Patient7_Healthy!Q203,Patient32_Healthy!Q203,Patient20_Healthy!Q203)</f>
        <v>0.17104897585879</v>
      </c>
      <c r="U203" s="50">
        <f>STDEV(Patient3_Healthy!Q203,Patient4_Healthy!Q203,Patient7_Healthy!Q203,Patient32_Healthy!Q203,Patient20_Healthy!Q203)</f>
        <v>0.25534155470127806</v>
      </c>
      <c r="Y203" s="18" t="s">
        <v>27</v>
      </c>
      <c r="Z203" s="63">
        <f>AVERAGE(Patient3_Healthy!X203,Patient4_Healthy!X203,Patient7_Healthy!X203,Patient32_Healthy!X203,Patient20_Healthy!X203)</f>
        <v>0.18968917110581707</v>
      </c>
      <c r="AA203" s="63">
        <f>STDEV(Patient3_Healthy!X203,Patient4_Healthy!X203,Patient7_Healthy!X203,Patient32_Healthy!X203,Patient20_Healthy!X203)</f>
        <v>0.12539501981681078</v>
      </c>
      <c r="AB203" s="43">
        <f>AVERAGE(Patient3_Healthy!Y203,Patient4_Healthy!Y203,Patient7_Healthy!Y203,Patient32_Healthy!Y203,Patient20_Healthy!Y203)</f>
        <v>0.17993604147395101</v>
      </c>
      <c r="AC203" s="63">
        <f>STDEV(Patient3_Healthy!Y203,Patient4_Healthy!Y203,Patient7_Healthy!Y203,Patient32_Healthy!Y203,Patient20_Healthy!Y203)</f>
        <v>0.20457093941875815</v>
      </c>
    </row>
    <row r="205" spans="1:29" x14ac:dyDescent="0.25">
      <c r="A205" s="64" t="s">
        <v>81</v>
      </c>
      <c r="I205" s="64" t="s">
        <v>81</v>
      </c>
      <c r="Q205" s="64" t="s">
        <v>81</v>
      </c>
      <c r="Y205" s="64" t="s">
        <v>77</v>
      </c>
    </row>
    <row r="206" spans="1:29" x14ac:dyDescent="0.25">
      <c r="A206" s="18"/>
      <c r="B206" s="83" t="s">
        <v>10</v>
      </c>
      <c r="C206" s="86"/>
      <c r="D206" s="85" t="s">
        <v>60</v>
      </c>
      <c r="E206" s="86"/>
      <c r="F206" s="85" t="s">
        <v>61</v>
      </c>
      <c r="G206" s="83"/>
      <c r="I206" s="18"/>
      <c r="J206" s="83" t="s">
        <v>11</v>
      </c>
      <c r="K206" s="84"/>
      <c r="L206" s="85" t="s">
        <v>62</v>
      </c>
      <c r="M206" s="86"/>
      <c r="N206" s="83" t="s">
        <v>63</v>
      </c>
      <c r="O206" s="84"/>
      <c r="Q206" s="18"/>
      <c r="R206" s="83" t="s">
        <v>10</v>
      </c>
      <c r="S206" s="84"/>
      <c r="T206" s="85" t="s">
        <v>11</v>
      </c>
      <c r="U206" s="86"/>
      <c r="Y206" s="18"/>
      <c r="Z206" s="61" t="s">
        <v>10</v>
      </c>
      <c r="AA206" s="62"/>
      <c r="AB206" s="60" t="s">
        <v>11</v>
      </c>
      <c r="AC206" s="61"/>
    </row>
    <row r="207" spans="1:29" x14ac:dyDescent="0.25">
      <c r="A207" s="17"/>
      <c r="B207" s="18" t="s">
        <v>192</v>
      </c>
      <c r="C207" s="18" t="s">
        <v>193</v>
      </c>
      <c r="D207" s="19" t="s">
        <v>192</v>
      </c>
      <c r="E207" s="20" t="s">
        <v>193</v>
      </c>
      <c r="F207" s="18" t="s">
        <v>192</v>
      </c>
      <c r="G207" s="18" t="s">
        <v>193</v>
      </c>
      <c r="I207" s="17"/>
      <c r="J207" s="18" t="s">
        <v>192</v>
      </c>
      <c r="K207" s="18" t="s">
        <v>193</v>
      </c>
      <c r="L207" s="19" t="s">
        <v>192</v>
      </c>
      <c r="M207" s="20" t="s">
        <v>193</v>
      </c>
      <c r="N207" s="18" t="s">
        <v>192</v>
      </c>
      <c r="O207" s="18" t="s">
        <v>193</v>
      </c>
      <c r="Q207" s="17"/>
      <c r="R207" s="18" t="s">
        <v>192</v>
      </c>
      <c r="S207" s="18" t="s">
        <v>193</v>
      </c>
      <c r="T207" s="19" t="s">
        <v>192</v>
      </c>
      <c r="U207" s="20" t="s">
        <v>193</v>
      </c>
      <c r="Y207" s="18"/>
      <c r="Z207" s="18" t="s">
        <v>192</v>
      </c>
      <c r="AA207" s="18" t="s">
        <v>193</v>
      </c>
      <c r="AB207" s="19" t="s">
        <v>192</v>
      </c>
      <c r="AC207" s="18" t="s">
        <v>193</v>
      </c>
    </row>
    <row r="208" spans="1:29" x14ac:dyDescent="0.25">
      <c r="A208" s="18" t="s">
        <v>12</v>
      </c>
      <c r="B208" s="63">
        <f>AVERAGE(Patient3_Healthy!B208,Patient4_Healthy!B208,Patient7_Healthy!B208,Patient32_Healthy!B208,Patient20_Healthy!B208)</f>
        <v>-7.1632270669516442E-3</v>
      </c>
      <c r="C208" s="63">
        <f>STDEV(Patient3_Healthy!B208,Patient4_Healthy!B208,Patient7_Healthy!B208,Patient32_Healthy!B208,Patient20_Healthy!B208)</f>
        <v>0.13021204058306013</v>
      </c>
      <c r="D208" s="43">
        <f>AVERAGE(Patient3_Healthy!C208,Patient4_Healthy!C208,Patient7_Healthy!C208,Patient32_Healthy!C208,Patient20_Healthy!C208)</f>
        <v>2.9891562876082783E-2</v>
      </c>
      <c r="E208" s="50">
        <f>STDEV(Patient3_Healthy!C208,Patient4_Healthy!C208,Patient7_Healthy!C208,Patient32_Healthy!C208)</f>
        <v>0.12679819639229875</v>
      </c>
      <c r="F208" s="63">
        <f>AVERAGE(Patient3_Healthy!D208,Patient4_Healthy!D208,Patient7_Healthy!D208,Patient32_Healthy!D208,Patient20_Healthy!D208)</f>
        <v>2.9381900062749634E-2</v>
      </c>
      <c r="G208" s="63">
        <f>STDEV(Patient3_Healthy!D208,Patient4_Healthy!D208,Patient7_Healthy!D208,Patient32_Healthy!D208,Patient20_Healthy!D208)</f>
        <v>0.11268508843853686</v>
      </c>
      <c r="I208" s="8" t="s">
        <v>64</v>
      </c>
      <c r="J208" s="63">
        <f>AVERAGE(Patient3_Healthy!I208,Patient4_Healthy!I208,Patient7_Healthy!I208,Patient32_Healthy!I208,Patient20_Healthy!I208)</f>
        <v>0.38616159054852789</v>
      </c>
      <c r="K208" s="63">
        <f>STDEV(Patient3_Healthy!I208,Patient4_Healthy!I208,Patient7_Healthy!I208,Patient32_Healthy!I208,Patient20_Healthy!I208)</f>
        <v>0.40533724090734907</v>
      </c>
      <c r="L208" s="63">
        <f>AVERAGE(Patient3_Healthy!J208,Patient4_Healthy!J208,Patient7_Healthy!J208,Patient32_Healthy!J208,Patient20_Healthy!J208)</f>
        <v>0.30708897180424943</v>
      </c>
      <c r="M208" s="50">
        <f>STDEV(Patient3_Healthy!J208,Patient4_Healthy!J208,Patient7_Healthy!J208,Patient32_Healthy!J208,Patient20_Healthy!J208)</f>
        <v>0.2689088975811974</v>
      </c>
      <c r="N208" s="63">
        <f>AVERAGE(Patient3_Healthy!K208,Patient4_Healthy!K208,Patient7_Healthy!K208,Patient32_Healthy!K208,Patient20_Healthy!K208)</f>
        <v>0.26759610414549212</v>
      </c>
      <c r="O208" s="63">
        <f>STDEV(Patient3_Healthy!K208,Patient4_Healthy!K208,Patient7_Healthy!K208,Patient32_Healthy!K208,Patient20_Healthy!K208)</f>
        <v>0.29477432992443403</v>
      </c>
      <c r="Q208" s="8" t="s">
        <v>65</v>
      </c>
      <c r="R208" s="63">
        <f>AVERAGE(Patient3_Healthy!P208,Patient4_Healthy!P208,Patient7_Healthy!P208,Patient32_Healthy!P208,Patient20_Healthy!P208)</f>
        <v>0.30921660290920117</v>
      </c>
      <c r="S208" s="63">
        <f>STDEV(Patient3_Healthy!P208,Patient4_Healthy!P208,Patient7_Healthy!P208,Patient32_Healthy!P208,Patient20_Healthy!P208)</f>
        <v>0.23592749439200975</v>
      </c>
      <c r="T208" s="43">
        <f>AVERAGE(Patient3_Healthy!Q208,Patient4_Healthy!Q208,Patient7_Healthy!Q208,Patient32_Healthy!Q208,Patient20_Healthy!Q208)</f>
        <v>0.46474500880629377</v>
      </c>
      <c r="U208" s="50">
        <f>STDEV(Patient3_Healthy!Q208,Patient4_Healthy!Q208,Patient7_Healthy!Q208,Patient32_Healthy!Q208,Patient20_Healthy!Q208)</f>
        <v>0.34850061656077147</v>
      </c>
      <c r="Y208" s="18" t="s">
        <v>13</v>
      </c>
      <c r="Z208" s="63">
        <f>AVERAGE(Patient3_Healthy!X208,Patient4_Healthy!X208,Patient7_Healthy!X208,Patient32_Healthy!X208,Patient20_Healthy!X208)</f>
        <v>3.0250182100686401E-2</v>
      </c>
      <c r="AA208" s="63">
        <f>STDEV(Patient3_Healthy!X208,Patient4_Healthy!X208,Patient7_Healthy!X208,Patient32_Healthy!X208,Patient20_Healthy!X208)</f>
        <v>6.5435069623668532E-2</v>
      </c>
      <c r="AB208" s="43">
        <f>AVERAGE(Patient3_Healthy!Y208,Patient4_Healthy!Y208,Patient7_Healthy!Y208,Patient32_Healthy!Y208,Patient20_Healthy!Y208)</f>
        <v>1.2660247468928821E-2</v>
      </c>
      <c r="AC208" s="63">
        <f>STDEV(Patient3_Healthy!Y208,Patient4_Healthy!Y208,Patient7_Healthy!Y208,Patient32_Healthy!Y208,Patient20_Healthy!Y208)</f>
        <v>6.478899994209221E-2</v>
      </c>
    </row>
    <row r="209" spans="1:29" x14ac:dyDescent="0.25">
      <c r="A209" s="18" t="s">
        <v>15</v>
      </c>
      <c r="B209" s="63">
        <f>AVERAGE(Patient3_Healthy!B209,Patient4_Healthy!B209,Patient7_Healthy!B209,Patient32_Healthy!B209,Patient20_Healthy!B209)</f>
        <v>5.1226435077610689E-2</v>
      </c>
      <c r="C209" s="63">
        <f>STDEV(Patient3_Healthy!B209,Patient4_Healthy!B209,Patient7_Healthy!B209,Patient32_Healthy!B209,Patient20_Healthy!B209)</f>
        <v>0.28682053350240966</v>
      </c>
      <c r="D209" s="43">
        <f>AVERAGE(Patient3_Healthy!C209,Patient4_Healthy!C209,Patient7_Healthy!C209,Patient32_Healthy!C209,Patient20_Healthy!C209)</f>
        <v>8.8239886455951849E-2</v>
      </c>
      <c r="E209" s="50">
        <f>STDEV(Patient3_Healthy!C209,Patient4_Healthy!C209,Patient7_Healthy!C209,Patient32_Healthy!C209)</f>
        <v>0.19484722316819067</v>
      </c>
      <c r="F209" s="63">
        <f>AVERAGE(Patient3_Healthy!D209,Patient4_Healthy!D209,Patient7_Healthy!D209,Patient32_Healthy!D209,Patient20_Healthy!D209)</f>
        <v>8.0840345091537119E-2</v>
      </c>
      <c r="G209" s="63">
        <f>STDEV(Patient3_Healthy!D209,Patient4_Healthy!D209,Patient7_Healthy!D209,Patient32_Healthy!D209,Patient20_Healthy!D209)</f>
        <v>0.1861261563123357</v>
      </c>
      <c r="I209" s="8" t="s">
        <v>66</v>
      </c>
      <c r="J209" s="63">
        <f>AVERAGE(Patient3_Healthy!I209,Patient4_Healthy!I209,Patient7_Healthy!I209,Patient32_Healthy!I209,Patient20_Healthy!I209)</f>
        <v>0.49556734204512159</v>
      </c>
      <c r="K209" s="63">
        <f>STDEV(Patient3_Healthy!I209,Patient4_Healthy!I209,Patient7_Healthy!I209,Patient32_Healthy!I209,Patient20_Healthy!I209)</f>
        <v>0.27015051047853117</v>
      </c>
      <c r="L209" s="63">
        <f>AVERAGE(Patient3_Healthy!J209,Patient4_Healthy!J209,Patient7_Healthy!J209,Patient32_Healthy!J209,Patient20_Healthy!J209)</f>
        <v>0.40571849392119325</v>
      </c>
      <c r="M209" s="50">
        <f>STDEV(Patient3_Healthy!J209,Patient4_Healthy!J209,Patient7_Healthy!J209,Patient32_Healthy!J209,Patient20_Healthy!J209)</f>
        <v>0.19908932582903044</v>
      </c>
      <c r="N209" s="63">
        <f>AVERAGE(Patient3_Healthy!K209,Patient4_Healthy!K209,Patient7_Healthy!K209,Patient32_Healthy!K209,Patient20_Healthy!K209)</f>
        <v>0.35411486981193041</v>
      </c>
      <c r="O209" s="63">
        <f>STDEV(Patient3_Healthy!K209,Patient4_Healthy!K209,Patient7_Healthy!K209,Patient32_Healthy!K209,Patient20_Healthy!K209)</f>
        <v>0.23186375985119462</v>
      </c>
      <c r="Q209" s="8" t="s">
        <v>67</v>
      </c>
      <c r="R209" s="63">
        <f>AVERAGE(Patient3_Healthy!P209,Patient4_Healthy!P209,Patient7_Healthy!P209,Patient32_Healthy!P209,Patient20_Healthy!P209)</f>
        <v>0.22488571792442391</v>
      </c>
      <c r="S209" s="63">
        <f>STDEV(Patient3_Healthy!P209,Patient4_Healthy!P209,Patient7_Healthy!P209,Patient32_Healthy!P209,Patient20_Healthy!P209)</f>
        <v>0.29385033041935238</v>
      </c>
      <c r="T209" s="43">
        <f>AVERAGE(Patient3_Healthy!Q209,Patient4_Healthy!Q209,Patient7_Healthy!Q209,Patient32_Healthy!Q209,Patient20_Healthy!Q209)</f>
        <v>0.3842860292678309</v>
      </c>
      <c r="U209" s="50">
        <f>STDEV(Patient3_Healthy!Q209,Patient4_Healthy!Q209,Patient7_Healthy!Q209,Patient32_Healthy!Q209,Patient20_Healthy!Q209)</f>
        <v>0.34331832463336159</v>
      </c>
      <c r="Y209" s="18" t="s">
        <v>16</v>
      </c>
      <c r="Z209" s="63">
        <f>AVERAGE(Patient3_Healthy!X209,Patient4_Healthy!X209,Patient7_Healthy!X209,Patient32_Healthy!X209,Patient20_Healthy!X209)</f>
        <v>2.0635941317066475E-2</v>
      </c>
      <c r="AA209" s="63">
        <f>STDEV(Patient3_Healthy!X209,Patient4_Healthy!X209,Patient7_Healthy!X209,Patient32_Healthy!X209,Patient20_Healthy!X209)</f>
        <v>8.1598388948937423E-2</v>
      </c>
      <c r="AB209" s="43">
        <f>AVERAGE(Patient3_Healthy!Y209,Patient4_Healthy!Y209,Patient7_Healthy!Y209,Patient32_Healthy!Y209,Patient20_Healthy!Y209)</f>
        <v>1.5891739659465363E-2</v>
      </c>
      <c r="AC209" s="63">
        <f>STDEV(Patient3_Healthy!Y209,Patient4_Healthy!Y209,Patient7_Healthy!Y209,Patient32_Healthy!Y209,Patient20_Healthy!Y209)</f>
        <v>0.10136057307038519</v>
      </c>
    </row>
    <row r="210" spans="1:29" x14ac:dyDescent="0.25">
      <c r="A210" s="18" t="s">
        <v>18</v>
      </c>
      <c r="B210" s="63">
        <f>AVERAGE(Patient3_Healthy!B210,Patient4_Healthy!B210,Patient7_Healthy!B210,Patient32_Healthy!B210,Patient20_Healthy!B210)</f>
        <v>0.30470480038451664</v>
      </c>
      <c r="C210" s="63">
        <f>STDEV(Patient3_Healthy!B210,Patient4_Healthy!B210,Patient7_Healthy!B210,Patient32_Healthy!B210,Patient20_Healthy!B210)</f>
        <v>0.30482409708237401</v>
      </c>
      <c r="D210" s="43">
        <f>AVERAGE(Patient3_Healthy!C210,Patient4_Healthy!C210,Patient7_Healthy!C210,Patient32_Healthy!C210,Patient20_Healthy!C210)</f>
        <v>0.2487463403268253</v>
      </c>
      <c r="E210" s="50">
        <f>STDEV(Patient3_Healthy!C210,Patient4_Healthy!C210,Patient7_Healthy!C210,Patient32_Healthy!C210)</f>
        <v>0.11140880455458055</v>
      </c>
      <c r="F210" s="63">
        <f>AVERAGE(Patient3_Healthy!D210,Patient4_Healthy!D210,Patient7_Healthy!D210,Patient32_Healthy!D210,Patient20_Healthy!D210)</f>
        <v>0.2440881766640452</v>
      </c>
      <c r="G210" s="63">
        <f>STDEV(Patient3_Healthy!D210,Patient4_Healthy!D210,Patient7_Healthy!D210,Patient32_Healthy!D210,Patient20_Healthy!D210)</f>
        <v>9.9921825690176949E-2</v>
      </c>
      <c r="I210" s="8" t="s">
        <v>68</v>
      </c>
      <c r="J210" s="63">
        <f>AVERAGE(Patient3_Healthy!I210,Patient4_Healthy!I210,Patient7_Healthy!I210,Patient32_Healthy!I210,Patient20_Healthy!I210)</f>
        <v>0.25931682424793412</v>
      </c>
      <c r="K210" s="63">
        <f>STDEV(Patient3_Healthy!I210,Patient4_Healthy!I210,Patient7_Healthy!I210,Patient32_Healthy!I210,Patient20_Healthy!I210)</f>
        <v>0.14008288512257155</v>
      </c>
      <c r="L210" s="63">
        <f>AVERAGE(Patient3_Healthy!J210,Patient4_Healthy!J210,Patient7_Healthy!J210,Patient32_Healthy!J210,Patient20_Healthy!J210)</f>
        <v>0.18740657850065903</v>
      </c>
      <c r="M210" s="50">
        <f>STDEV(Patient3_Healthy!J210,Patient4_Healthy!J210,Patient7_Healthy!J210,Patient32_Healthy!J210,Patient20_Healthy!J210)</f>
        <v>0.24846314149784693</v>
      </c>
      <c r="N210" s="63">
        <f>AVERAGE(Patient3_Healthy!K210,Patient4_Healthy!K210,Patient7_Healthy!K210,Patient32_Healthy!K210,Patient20_Healthy!K210)</f>
        <v>0.15107233620268734</v>
      </c>
      <c r="O210" s="63">
        <f>STDEV(Patient3_Healthy!K210,Patient4_Healthy!K210,Patient7_Healthy!K210,Patient32_Healthy!K210,Patient20_Healthy!K210)</f>
        <v>0.23794119810784489</v>
      </c>
      <c r="Q210" s="8" t="s">
        <v>69</v>
      </c>
      <c r="R210" s="63">
        <f>AVERAGE(Patient3_Healthy!P210,Patient4_Healthy!P210,Patient7_Healthy!P210,Patient32_Healthy!P210,Patient20_Healthy!P210)</f>
        <v>0.14782376047507001</v>
      </c>
      <c r="S210" s="63">
        <f>STDEV(Patient3_Healthy!P210,Patient4_Healthy!P210,Patient7_Healthy!P210,Patient32_Healthy!P210,Patient20_Healthy!P210)</f>
        <v>0.23453950365404685</v>
      </c>
      <c r="T210" s="43">
        <f>AVERAGE(Patient3_Healthy!Q210,Patient4_Healthy!Q210,Patient7_Healthy!Q210,Patient32_Healthy!Q210,Patient20_Healthy!Q210)</f>
        <v>0.49223565013333859</v>
      </c>
      <c r="U210" s="50">
        <f>STDEV(Patient3_Healthy!Q210,Patient4_Healthy!Q210,Patient7_Healthy!Q210,Patient32_Healthy!Q210,Patient20_Healthy!Q210)</f>
        <v>0.25202512320031217</v>
      </c>
      <c r="Y210" s="18" t="s">
        <v>19</v>
      </c>
      <c r="Z210" s="63">
        <f>AVERAGE(Patient3_Healthy!X210,Patient4_Healthy!X210,Patient7_Healthy!X210,Patient32_Healthy!X210,Patient20_Healthy!X210)</f>
        <v>-8.1908365007627472E-3</v>
      </c>
      <c r="AA210" s="63">
        <f>STDEV(Patient3_Healthy!X210,Patient4_Healthy!X210,Patient7_Healthy!X210,Patient32_Healthy!X210,Patient20_Healthy!X210)</f>
        <v>0.14248364948022918</v>
      </c>
      <c r="AB210" s="43">
        <f>AVERAGE(Patient3_Healthy!Y210,Patient4_Healthy!Y210,Patient7_Healthy!Y210,Patient32_Healthy!Y210,Patient20_Healthy!Y210)</f>
        <v>-1.8685544663095608E-2</v>
      </c>
      <c r="AC210" s="63">
        <f>STDEV(Patient3_Healthy!Y210,Patient4_Healthy!Y210,Patient7_Healthy!Y210,Patient32_Healthy!Y210,Patient20_Healthy!Y210)</f>
        <v>0.15402749459538526</v>
      </c>
    </row>
    <row r="211" spans="1:29" x14ac:dyDescent="0.25">
      <c r="A211" s="18" t="s">
        <v>21</v>
      </c>
      <c r="B211" s="63">
        <f>AVERAGE(Patient3_Healthy!B211,Patient4_Healthy!B211,Patient7_Healthy!B211,Patient32_Healthy!B211,Patient20_Healthy!B211)</f>
        <v>0.17058495493683676</v>
      </c>
      <c r="C211" s="63">
        <f>STDEV(Patient3_Healthy!B211,Patient4_Healthy!B211,Patient7_Healthy!B211,Patient32_Healthy!B211,Patient20_Healthy!B211)</f>
        <v>0.16915623126282997</v>
      </c>
      <c r="D211" s="43">
        <f>AVERAGE(Patient3_Healthy!C211,Patient4_Healthy!C211,Patient7_Healthy!C211,Patient32_Healthy!C211,Patient20_Healthy!C211)</f>
        <v>0.21959529208203543</v>
      </c>
      <c r="E211" s="50">
        <f>STDEV(Patient3_Healthy!C211,Patient4_Healthy!C211,Patient7_Healthy!C211,Patient32_Healthy!C211)</f>
        <v>0.11343426720650365</v>
      </c>
      <c r="F211" s="63">
        <f>AVERAGE(Patient3_Healthy!D211,Patient4_Healthy!D211,Patient7_Healthy!D211,Patient32_Healthy!D211,Patient20_Healthy!D211)</f>
        <v>0.19351677231930853</v>
      </c>
      <c r="G211" s="63">
        <f>STDEV(Patient3_Healthy!D211,Patient4_Healthy!D211,Patient7_Healthy!D211,Patient32_Healthy!D211,Patient20_Healthy!D211)</f>
        <v>0.15683798868753598</v>
      </c>
      <c r="I211" s="8" t="s">
        <v>70</v>
      </c>
      <c r="J211" s="63">
        <f>AVERAGE(Patient3_Healthy!I211,Patient4_Healthy!I211,Patient7_Healthy!I211,Patient32_Healthy!I211,Patient20_Healthy!I211)</f>
        <v>0.47805973385655742</v>
      </c>
      <c r="K211" s="63">
        <f>STDEV(Patient3_Healthy!I211,Patient4_Healthy!I211,Patient7_Healthy!I211,Patient32_Healthy!I211,Patient20_Healthy!I211)</f>
        <v>0.38368945772835455</v>
      </c>
      <c r="L211" s="63">
        <f>AVERAGE(Patient3_Healthy!J211,Patient4_Healthy!J211,Patient7_Healthy!J211,Patient32_Healthy!J211,Patient20_Healthy!J211)</f>
        <v>0.27246058066060985</v>
      </c>
      <c r="M211" s="50">
        <f>STDEV(Patient3_Healthy!J211,Patient4_Healthy!J211,Patient7_Healthy!J211,Patient32_Healthy!J211,Patient20_Healthy!J211)</f>
        <v>0.39894687522083483</v>
      </c>
      <c r="N211" s="63">
        <f>AVERAGE(Patient3_Healthy!K211,Patient4_Healthy!K211,Patient7_Healthy!K211,Patient32_Healthy!K211,Patient20_Healthy!K211)</f>
        <v>0.25545848122177428</v>
      </c>
      <c r="O211" s="63">
        <f>STDEV(Patient3_Healthy!K211,Patient4_Healthy!K211,Patient7_Healthy!K211,Patient32_Healthy!K211,Patient20_Healthy!K211)</f>
        <v>0.38106526872613533</v>
      </c>
      <c r="Q211" s="8" t="s">
        <v>71</v>
      </c>
      <c r="R211" s="63">
        <f>AVERAGE(Patient3_Healthy!P211,Patient4_Healthy!P211,Patient7_Healthy!P211,Patient32_Healthy!P211,Patient20_Healthy!P211)</f>
        <v>0.1540544930435013</v>
      </c>
      <c r="S211" s="63">
        <f>STDEV(Patient3_Healthy!P211,Patient4_Healthy!P211,Patient7_Healthy!P211,Patient32_Healthy!P211,Patient20_Healthy!P211)</f>
        <v>0.32014865421804378</v>
      </c>
      <c r="T211" s="43">
        <f>AVERAGE(Patient3_Healthy!Q211,Patient4_Healthy!Q211,Patient7_Healthy!Q211,Patient32_Healthy!Q211,Patient20_Healthy!Q211)</f>
        <v>0.1740113908516305</v>
      </c>
      <c r="U211" s="50">
        <f>STDEV(Patient3_Healthy!Q211,Patient4_Healthy!Q211,Patient7_Healthy!Q211,Patient32_Healthy!Q211,Patient20_Healthy!Q211)</f>
        <v>0.40144599977140655</v>
      </c>
      <c r="Y211" s="18" t="s">
        <v>22</v>
      </c>
      <c r="Z211" s="63">
        <f>AVERAGE(Patient3_Healthy!X211,Patient4_Healthy!X211,Patient7_Healthy!X211,Patient32_Healthy!X211,Patient20_Healthy!X211)</f>
        <v>-2.0581846436157257E-2</v>
      </c>
      <c r="AA211" s="63">
        <f>STDEV(Patient3_Healthy!X211,Patient4_Healthy!X211,Patient7_Healthy!X211,Patient32_Healthy!X211,Patient20_Healthy!X211)</f>
        <v>6.8962421536231153E-2</v>
      </c>
      <c r="AB211" s="43">
        <f>AVERAGE(Patient3_Healthy!Y211,Patient4_Healthy!Y211,Patient7_Healthy!Y211,Patient32_Healthy!Y211,Patient20_Healthy!Y211)</f>
        <v>-1.9540360797633227E-2</v>
      </c>
      <c r="AC211" s="63">
        <f>STDEV(Patient3_Healthy!Y211,Patient4_Healthy!Y211,Patient7_Healthy!Y211,Patient32_Healthy!Y211,Patient20_Healthy!Y211)</f>
        <v>3.9551185034654941E-2</v>
      </c>
    </row>
    <row r="212" spans="1:29" x14ac:dyDescent="0.25">
      <c r="Y212" s="18" t="s">
        <v>23</v>
      </c>
      <c r="Z212" s="63">
        <f>AVERAGE(Patient3_Healthy!X212,Patient4_Healthy!X212,Patient7_Healthy!X212,Patient32_Healthy!X212,Patient20_Healthy!X212)</f>
        <v>2.2849105927260433E-2</v>
      </c>
      <c r="AA212" s="63">
        <f>STDEV(Patient3_Healthy!X212,Patient4_Healthy!X212,Patient7_Healthy!X212,Patient32_Healthy!X212,Patient20_Healthy!X212)</f>
        <v>4.2563015267054659E-2</v>
      </c>
      <c r="AB212" s="43">
        <f>AVERAGE(Patient3_Healthy!Y212,Patient4_Healthy!Y212,Patient7_Healthy!Y212,Patient32_Healthy!Y212,Patient20_Healthy!Y212)</f>
        <v>7.6720449517371156E-3</v>
      </c>
      <c r="AC212" s="63">
        <f>STDEV(Patient3_Healthy!Y212,Patient4_Healthy!Y212,Patient7_Healthy!Y212,Patient32_Healthy!Y212,Patient20_Healthy!Y212)</f>
        <v>5.6238707389700403E-2</v>
      </c>
    </row>
    <row r="213" spans="1:29" x14ac:dyDescent="0.25">
      <c r="A213" s="64" t="s">
        <v>82</v>
      </c>
      <c r="I213" s="64" t="s">
        <v>82</v>
      </c>
      <c r="Q213" s="64" t="s">
        <v>82</v>
      </c>
      <c r="Y213" s="18" t="s">
        <v>24</v>
      </c>
      <c r="Z213" s="63">
        <f>AVERAGE(Patient3_Healthy!X213,Patient4_Healthy!X213,Patient7_Healthy!X213,Patient32_Healthy!X213,Patient20_Healthy!X213)</f>
        <v>0.12204583750584823</v>
      </c>
      <c r="AA213" s="63">
        <f>STDEV(Patient3_Healthy!X213,Patient4_Healthy!X213,Patient7_Healthy!X213,Patient32_Healthy!X213,Patient20_Healthy!X213)</f>
        <v>0.12999231195465738</v>
      </c>
      <c r="AB213" s="43">
        <f>AVERAGE(Patient3_Healthy!Y213,Patient4_Healthy!Y213,Patient7_Healthy!Y213,Patient32_Healthy!Y213,Patient20_Healthy!Y213)</f>
        <v>5.1465278523089644E-2</v>
      </c>
      <c r="AC213" s="63">
        <f>STDEV(Patient3_Healthy!Y213,Patient4_Healthy!Y213,Patient7_Healthy!Y213,Patient32_Healthy!Y213,Patient20_Healthy!Y213)</f>
        <v>0.14053767559928387</v>
      </c>
    </row>
    <row r="214" spans="1:29" x14ac:dyDescent="0.25">
      <c r="A214" s="18"/>
      <c r="B214" s="83" t="s">
        <v>10</v>
      </c>
      <c r="C214" s="86"/>
      <c r="D214" s="85" t="s">
        <v>60</v>
      </c>
      <c r="E214" s="86"/>
      <c r="F214" s="85" t="s">
        <v>61</v>
      </c>
      <c r="G214" s="83"/>
      <c r="I214" s="18"/>
      <c r="J214" s="83" t="s">
        <v>11</v>
      </c>
      <c r="K214" s="84"/>
      <c r="L214" s="85" t="s">
        <v>62</v>
      </c>
      <c r="M214" s="86"/>
      <c r="N214" s="83" t="s">
        <v>63</v>
      </c>
      <c r="O214" s="84"/>
      <c r="Q214" s="18"/>
      <c r="R214" s="83" t="s">
        <v>10</v>
      </c>
      <c r="S214" s="84"/>
      <c r="T214" s="85" t="s">
        <v>11</v>
      </c>
      <c r="U214" s="86"/>
      <c r="Y214" s="18" t="s">
        <v>26</v>
      </c>
      <c r="Z214" s="63">
        <f>AVERAGE(Patient3_Healthy!X214,Patient4_Healthy!X214,Patient7_Healthy!X214,Patient32_Healthy!X214,Patient20_Healthy!X214)</f>
        <v>0.15028930523640691</v>
      </c>
      <c r="AA214" s="63">
        <f>STDEV(Patient3_Healthy!X214,Patient4_Healthy!X214,Patient7_Healthy!X214,Patient32_Healthy!X214,Patient20_Healthy!X214)</f>
        <v>0.30956144855369871</v>
      </c>
      <c r="AB214" s="43">
        <f>AVERAGE(Patient3_Healthy!Y214,Patient4_Healthy!Y214,Patient7_Healthy!Y214,Patient32_Healthy!Y214,Patient20_Healthy!Y214)</f>
        <v>0.17191897479266155</v>
      </c>
      <c r="AC214" s="63">
        <f>STDEV(Patient3_Healthy!Y214,Patient4_Healthy!Y214,Patient7_Healthy!Y214,Patient32_Healthy!Y214,Patient20_Healthy!Y214)</f>
        <v>0.27392885897282437</v>
      </c>
    </row>
    <row r="215" spans="1:29" x14ac:dyDescent="0.25">
      <c r="A215" s="17"/>
      <c r="B215" s="18" t="s">
        <v>192</v>
      </c>
      <c r="C215" s="18" t="s">
        <v>193</v>
      </c>
      <c r="D215" s="19" t="s">
        <v>192</v>
      </c>
      <c r="E215" s="20" t="s">
        <v>193</v>
      </c>
      <c r="F215" s="18" t="s">
        <v>192</v>
      </c>
      <c r="G215" s="18" t="s">
        <v>193</v>
      </c>
      <c r="I215" s="17"/>
      <c r="J215" s="18" t="s">
        <v>192</v>
      </c>
      <c r="K215" s="18" t="s">
        <v>193</v>
      </c>
      <c r="L215" s="19" t="s">
        <v>192</v>
      </c>
      <c r="M215" s="20" t="s">
        <v>193</v>
      </c>
      <c r="N215" s="18" t="s">
        <v>192</v>
      </c>
      <c r="O215" s="18" t="s">
        <v>193</v>
      </c>
      <c r="Q215" s="17"/>
      <c r="R215" s="18" t="s">
        <v>192</v>
      </c>
      <c r="S215" s="18" t="s">
        <v>193</v>
      </c>
      <c r="T215" s="19" t="s">
        <v>192</v>
      </c>
      <c r="U215" s="20" t="s">
        <v>193</v>
      </c>
      <c r="Y215" s="18" t="s">
        <v>27</v>
      </c>
      <c r="Z215" s="63">
        <f>AVERAGE(Patient3_Healthy!X215,Patient4_Healthy!X215,Patient7_Healthy!X215,Patient32_Healthy!X215,Patient20_Healthy!X215)</f>
        <v>5.8553498165143734E-2</v>
      </c>
      <c r="AA215" s="63">
        <f>STDEV(Patient3_Healthy!X215,Patient4_Healthy!X215,Patient7_Healthy!X215,Patient32_Healthy!X215,Patient20_Healthy!X215)</f>
        <v>0.19393632056052837</v>
      </c>
      <c r="AB215" s="43">
        <f>AVERAGE(Patient3_Healthy!Y215,Patient4_Healthy!Y215,Patient7_Healthy!Y215,Patient32_Healthy!Y215,Patient20_Healthy!Y215)</f>
        <v>4.7862409984024544E-2</v>
      </c>
      <c r="AC215" s="63">
        <f>STDEV(Patient3_Healthy!Y215,Patient4_Healthy!Y215,Patient7_Healthy!Y215,Patient32_Healthy!Y215,Patient20_Healthy!Y215)</f>
        <v>0.13865619078157737</v>
      </c>
    </row>
    <row r="216" spans="1:29" x14ac:dyDescent="0.25">
      <c r="A216" s="18" t="s">
        <v>12</v>
      </c>
      <c r="B216" s="63">
        <f>AVERAGE(Patient3_Healthy!B216,Patient4_Healthy!B216,Patient7_Healthy!B216,Patient32_Healthy!B216,Patient20_Healthy!B216)</f>
        <v>-1.5762954050022461E-2</v>
      </c>
      <c r="C216" s="63">
        <f>STDEV(Patient3_Healthy!B216,Patient4_Healthy!B216,Patient7_Healthy!B216,Patient32_Healthy!B216,Patient20_Healthy!B216)</f>
        <v>7.3240591951883441E-2</v>
      </c>
      <c r="D216" s="43">
        <f>AVERAGE(Patient3_Healthy!C216,Patient4_Healthy!C216,Patient7_Healthy!C216,Patient32_Healthy!C216,Patient20_Healthy!C216)</f>
        <v>4.3789660804176601E-3</v>
      </c>
      <c r="E216" s="50">
        <f>STDEV(Patient3_Healthy!C216,Patient4_Healthy!C216,Patient7_Healthy!C216,Patient32_Healthy!C216)</f>
        <v>7.3676074171391062E-2</v>
      </c>
      <c r="F216" s="63">
        <f>AVERAGE(Patient3_Healthy!D216,Patient4_Healthy!D216,Patient7_Healthy!D216,Patient32_Healthy!D216,Patient20_Healthy!D216)</f>
        <v>1.1486076054199636E-2</v>
      </c>
      <c r="G216" s="63">
        <f>STDEV(Patient3_Healthy!D216,Patient4_Healthy!D216,Patient7_Healthy!D216,Patient32_Healthy!D216,Patient20_Healthy!D216)</f>
        <v>6.2484876810086118E-2</v>
      </c>
      <c r="I216" s="8" t="s">
        <v>64</v>
      </c>
      <c r="J216" s="63">
        <f>AVERAGE(Patient3_Healthy!I216,Patient4_Healthy!I216,Patient7_Healthy!I216,Patient32_Healthy!I216,Patient20_Healthy!I216)</f>
        <v>4.0198394717366623E-2</v>
      </c>
      <c r="K216" s="63">
        <f>STDEV(Patient3_Healthy!I216,Patient4_Healthy!I216,Patient7_Healthy!I216,Patient32_Healthy!I216,Patient20_Healthy!I216)</f>
        <v>0.13790497814375477</v>
      </c>
      <c r="L216" s="63">
        <f>AVERAGE(Patient3_Healthy!J216,Patient4_Healthy!J216,Patient7_Healthy!J216,Patient32_Healthy!J216,Patient20_Healthy!J216)</f>
        <v>-2.3084231213713103E-2</v>
      </c>
      <c r="M216" s="50">
        <f>STDEV(Patient3_Healthy!J216,Patient4_Healthy!J216,Patient7_Healthy!J216,Patient32_Healthy!J216,Patient20_Healthy!J216)</f>
        <v>6.9431350810213802E-2</v>
      </c>
      <c r="N216" s="63">
        <f>AVERAGE(Patient3_Healthy!K216,Patient4_Healthy!K216,Patient7_Healthy!K216,Patient32_Healthy!K216,Patient20_Healthy!K216)</f>
        <v>-2.194272320192988E-2</v>
      </c>
      <c r="O216" s="63">
        <f>STDEV(Patient3_Healthy!K216,Patient4_Healthy!K216,Patient7_Healthy!K216,Patient32_Healthy!K216,Patient20_Healthy!K216)</f>
        <v>6.4910392620749144E-2</v>
      </c>
      <c r="Q216" s="8" t="s">
        <v>65</v>
      </c>
      <c r="R216" s="63">
        <f>AVERAGE(Patient3_Healthy!P216,Patient4_Healthy!P216,Patient7_Healthy!P216,Patient32_Healthy!P216,Patient20_Healthy!P216)</f>
        <v>-2.8189171199642964E-2</v>
      </c>
      <c r="S216" s="63">
        <f>STDEV(Patient3_Healthy!P216,Patient4_Healthy!P216,Patient7_Healthy!P216,Patient32_Healthy!P216,Patient20_Healthy!P216)</f>
        <v>0.1036549697180203</v>
      </c>
      <c r="T216" s="43">
        <f>AVERAGE(Patient3_Healthy!Q216,Patient4_Healthy!Q216,Patient7_Healthy!Q216,Patient32_Healthy!Q216,Patient20_Healthy!Q216)</f>
        <v>-2.2536299947783889E-2</v>
      </c>
      <c r="U216" s="50">
        <f>STDEV(Patient3_Healthy!Q216,Patient4_Healthy!Q216,Patient7_Healthy!Q216,Patient32_Healthy!Q216,Patient20_Healthy!Q216)</f>
        <v>9.9346845091587269E-2</v>
      </c>
    </row>
    <row r="217" spans="1:29" x14ac:dyDescent="0.25">
      <c r="A217" s="18" t="s">
        <v>15</v>
      </c>
      <c r="B217" s="63">
        <f>AVERAGE(Patient3_Healthy!B217,Patient4_Healthy!B217,Patient7_Healthy!B217,Patient32_Healthy!B217,Patient20_Healthy!B217)</f>
        <v>4.9252613035375994E-2</v>
      </c>
      <c r="C217" s="63">
        <f>STDEV(Patient3_Healthy!B217,Patient4_Healthy!B217,Patient7_Healthy!B217,Patient32_Healthy!B217,Patient20_Healthy!B217)</f>
        <v>7.9477143011604426E-2</v>
      </c>
      <c r="D217" s="43">
        <f>AVERAGE(Patient3_Healthy!C217,Patient4_Healthy!C217,Patient7_Healthy!C217,Patient32_Healthy!C217,Patient20_Healthy!C217)</f>
        <v>1.2370183442834689E-2</v>
      </c>
      <c r="E217" s="50">
        <f>STDEV(Patient3_Healthy!C217,Patient4_Healthy!C217,Patient7_Healthy!C217,Patient32_Healthy!C217)</f>
        <v>5.0816767078066635E-2</v>
      </c>
      <c r="F217" s="63">
        <f>AVERAGE(Patient3_Healthy!D217,Patient4_Healthy!D217,Patient7_Healthy!D217,Patient32_Healthy!D217,Patient20_Healthy!D217)</f>
        <v>1.4527922945145835E-2</v>
      </c>
      <c r="G217" s="63">
        <f>STDEV(Patient3_Healthy!D217,Patient4_Healthy!D217,Patient7_Healthy!D217,Patient32_Healthy!D217,Patient20_Healthy!D217)</f>
        <v>4.4211266002305273E-2</v>
      </c>
      <c r="I217" s="8" t="s">
        <v>66</v>
      </c>
      <c r="J217" s="63">
        <f>AVERAGE(Patient3_Healthy!I217,Patient4_Healthy!I217,Patient7_Healthy!I217,Patient32_Healthy!I217,Patient20_Healthy!I217)</f>
        <v>-1.2981564243367114E-2</v>
      </c>
      <c r="K217" s="63">
        <f>STDEV(Patient3_Healthy!I217,Patient4_Healthy!I217,Patient7_Healthy!I217,Patient32_Healthy!I217,Patient20_Healthy!I217)</f>
        <v>8.3186553288575563E-2</v>
      </c>
      <c r="L217" s="63">
        <f>AVERAGE(Patient3_Healthy!J217,Patient4_Healthy!J217,Patient7_Healthy!J217,Patient32_Healthy!J217,Patient20_Healthy!J217)</f>
        <v>-3.9264061280379972E-2</v>
      </c>
      <c r="M217" s="50">
        <f>STDEV(Patient3_Healthy!J217,Patient4_Healthy!J217,Patient7_Healthy!J217,Patient32_Healthy!J217,Patient20_Healthy!J217)</f>
        <v>5.2474335278594748E-2</v>
      </c>
      <c r="N217" s="63">
        <f>AVERAGE(Patient3_Healthy!K217,Patient4_Healthy!K217,Patient7_Healthy!K217,Patient32_Healthy!K217,Patient20_Healthy!K217)</f>
        <v>-4.1141805723535416E-2</v>
      </c>
      <c r="O217" s="63">
        <f>STDEV(Patient3_Healthy!K217,Patient4_Healthy!K217,Patient7_Healthy!K217,Patient32_Healthy!K217,Patient20_Healthy!K217)</f>
        <v>4.9910221757450884E-2</v>
      </c>
      <c r="Q217" s="8" t="s">
        <v>67</v>
      </c>
      <c r="R217" s="63">
        <f>AVERAGE(Patient3_Healthy!P217,Patient4_Healthy!P217,Patient7_Healthy!P217,Patient32_Healthy!P217,Patient20_Healthy!P217)</f>
        <v>-7.0952378228435458E-3</v>
      </c>
      <c r="S217" s="63">
        <f>STDEV(Patient3_Healthy!P217,Patient4_Healthy!P217,Patient7_Healthy!P217,Patient32_Healthy!P217,Patient20_Healthy!P217)</f>
        <v>7.0113478497531301E-2</v>
      </c>
      <c r="T217" s="43">
        <f>AVERAGE(Patient3_Healthy!Q217,Patient4_Healthy!Q217,Patient7_Healthy!Q217,Patient32_Healthy!Q217,Patient20_Healthy!Q217)</f>
        <v>-1.5157369701798656E-2</v>
      </c>
      <c r="U217" s="50">
        <f>STDEV(Patient3_Healthy!Q217,Patient4_Healthy!Q217,Patient7_Healthy!Q217,Patient32_Healthy!Q217,Patient20_Healthy!Q217)</f>
        <v>5.5570171703191736E-2</v>
      </c>
      <c r="Y217" s="64" t="s">
        <v>78</v>
      </c>
    </row>
    <row r="218" spans="1:29" x14ac:dyDescent="0.25">
      <c r="A218" s="18" t="s">
        <v>18</v>
      </c>
      <c r="B218" s="63">
        <f>AVERAGE(Patient3_Healthy!B218,Patient4_Healthy!B218,Patient7_Healthy!B218,Patient32_Healthy!B218,Patient20_Healthy!B218)</f>
        <v>0.12309385768130261</v>
      </c>
      <c r="C218" s="63">
        <f>STDEV(Patient3_Healthy!B218,Patient4_Healthy!B218,Patient7_Healthy!B218,Patient32_Healthy!B218,Patient20_Healthy!B218)</f>
        <v>6.4059301193919033E-2</v>
      </c>
      <c r="D218" s="43">
        <f>AVERAGE(Patient3_Healthy!C218,Patient4_Healthy!C218,Patient7_Healthy!C218,Patient32_Healthy!C218,Patient20_Healthy!C218)</f>
        <v>1.7968612649934389E-2</v>
      </c>
      <c r="E218" s="50">
        <f>STDEV(Patient3_Healthy!C218,Patient4_Healthy!C218,Patient7_Healthy!C218,Patient32_Healthy!C218)</f>
        <v>5.0296338191108014E-2</v>
      </c>
      <c r="F218" s="63">
        <f>AVERAGE(Patient3_Healthy!D218,Patient4_Healthy!D218,Patient7_Healthy!D218,Patient32_Healthy!D218,Patient20_Healthy!D218)</f>
        <v>8.9333315321926225E-3</v>
      </c>
      <c r="G218" s="63">
        <f>STDEV(Patient3_Healthy!D218,Patient4_Healthy!D218,Patient7_Healthy!D218,Patient32_Healthy!D218,Patient20_Healthy!D218)</f>
        <v>4.4761887558422898E-2</v>
      </c>
      <c r="I218" s="8" t="s">
        <v>68</v>
      </c>
      <c r="J218" s="63">
        <f>AVERAGE(Patient3_Healthy!I218,Patient4_Healthy!I218,Patient7_Healthy!I218,Patient32_Healthy!I218,Patient20_Healthy!I218)</f>
        <v>-2.6130917973137581E-2</v>
      </c>
      <c r="K218" s="63">
        <f>STDEV(Patient3_Healthy!I218,Patient4_Healthy!I218,Patient7_Healthy!I218,Patient32_Healthy!I218,Patient20_Healthy!I218)</f>
        <v>6.7549582253434451E-2</v>
      </c>
      <c r="L218" s="63">
        <f>AVERAGE(Patient3_Healthy!J218,Patient4_Healthy!J218,Patient7_Healthy!J218,Patient32_Healthy!J218,Patient20_Healthy!J218)</f>
        <v>1.3751577350539173E-2</v>
      </c>
      <c r="M218" s="50">
        <f>STDEV(Patient3_Healthy!J218,Patient4_Healthy!J218,Patient7_Healthy!J218,Patient32_Healthy!J218,Patient20_Healthy!J218)</f>
        <v>8.0158033509784288E-2</v>
      </c>
      <c r="N218" s="63">
        <f>AVERAGE(Patient3_Healthy!K218,Patient4_Healthy!K218,Patient7_Healthy!K218,Patient32_Healthy!K218,Patient20_Healthy!K218)</f>
        <v>9.4286983489365178E-3</v>
      </c>
      <c r="O218" s="63">
        <f>STDEV(Patient3_Healthy!K218,Patient4_Healthy!K218,Patient7_Healthy!K218,Patient32_Healthy!K218,Patient20_Healthy!K218)</f>
        <v>8.213853869340515E-2</v>
      </c>
      <c r="Q218" s="8" t="s">
        <v>69</v>
      </c>
      <c r="R218" s="63">
        <f>AVERAGE(Patient3_Healthy!P218,Patient4_Healthy!P218,Patient7_Healthy!P218,Patient32_Healthy!P218,Patient20_Healthy!P218)</f>
        <v>1.3080523404652222E-2</v>
      </c>
      <c r="S218" s="63">
        <f>STDEV(Patient3_Healthy!P218,Patient4_Healthy!P218,Patient7_Healthy!P218,Patient32_Healthy!P218,Patient20_Healthy!P218)</f>
        <v>5.5889435871745323E-2</v>
      </c>
      <c r="T218" s="43">
        <f>AVERAGE(Patient3_Healthy!Q218,Patient4_Healthy!Q218,Patient7_Healthy!Q218,Patient32_Healthy!Q218,Patient20_Healthy!Q218)</f>
        <v>2.1372204222796308E-2</v>
      </c>
      <c r="U218" s="50">
        <f>STDEV(Patient3_Healthy!Q218,Patient4_Healthy!Q218,Patient7_Healthy!Q218,Patient32_Healthy!Q218,Patient20_Healthy!Q218)</f>
        <v>8.1025206219681373E-2</v>
      </c>
      <c r="Y218" s="18"/>
      <c r="Z218" s="61" t="s">
        <v>10</v>
      </c>
      <c r="AA218" s="62"/>
      <c r="AB218" s="60" t="s">
        <v>11</v>
      </c>
      <c r="AC218" s="61"/>
    </row>
    <row r="219" spans="1:29" x14ac:dyDescent="0.25">
      <c r="A219" s="18" t="s">
        <v>21</v>
      </c>
      <c r="B219" s="63">
        <f>AVERAGE(Patient3_Healthy!B219,Patient4_Healthy!B219,Patient7_Healthy!B219,Patient32_Healthy!B219,Patient20_Healthy!B219)</f>
        <v>4.4545665923229026E-2</v>
      </c>
      <c r="C219" s="63">
        <f>STDEV(Patient3_Healthy!B219,Patient4_Healthy!B219,Patient7_Healthy!B219,Patient32_Healthy!B219,Patient20_Healthy!B219)</f>
        <v>5.5250016949473436E-2</v>
      </c>
      <c r="D219" s="43">
        <f>AVERAGE(Patient3_Healthy!C219,Patient4_Healthy!C219,Patient7_Healthy!C219,Patient32_Healthy!C219,Patient20_Healthy!C219)</f>
        <v>1.2079686312999317E-2</v>
      </c>
      <c r="E219" s="50">
        <f>STDEV(Patient3_Healthy!C219,Patient4_Healthy!C219,Patient7_Healthy!C219,Patient32_Healthy!C219)</f>
        <v>5.728375887919452E-2</v>
      </c>
      <c r="F219" s="63">
        <f>AVERAGE(Patient3_Healthy!D219,Patient4_Healthy!D219,Patient7_Healthy!D219,Patient32_Healthy!D219,Patient20_Healthy!D219)</f>
        <v>1.4650989016693733E-2</v>
      </c>
      <c r="G219" s="63">
        <f>STDEV(Patient3_Healthy!D219,Patient4_Healthy!D219,Patient7_Healthy!D219,Patient32_Healthy!D219,Patient20_Healthy!D219)</f>
        <v>7.118049125930917E-2</v>
      </c>
      <c r="I219" s="8" t="s">
        <v>70</v>
      </c>
      <c r="J219" s="63">
        <f>AVERAGE(Patient3_Healthy!I219,Patient4_Healthy!I219,Patient7_Healthy!I219,Patient32_Healthy!I219,Patient20_Healthy!I219)</f>
        <v>3.2074941478247063E-2</v>
      </c>
      <c r="K219" s="63">
        <f>STDEV(Patient3_Healthy!I219,Patient4_Healthy!I219,Patient7_Healthy!I219,Patient32_Healthy!I219,Patient20_Healthy!I219)</f>
        <v>4.1992725270204867E-2</v>
      </c>
      <c r="L219" s="63">
        <f>AVERAGE(Patient3_Healthy!J219,Patient4_Healthy!J219,Patient7_Healthy!J219,Patient32_Healthy!J219,Patient20_Healthy!J219)</f>
        <v>4.2268512170358791E-2</v>
      </c>
      <c r="M219" s="50">
        <f>STDEV(Patient3_Healthy!J219,Patient4_Healthy!J219,Patient7_Healthy!J219,Patient32_Healthy!J219,Patient20_Healthy!J219)</f>
        <v>6.8970740351218293E-2</v>
      </c>
      <c r="N219" s="63">
        <f>AVERAGE(Patient3_Healthy!K219,Patient4_Healthy!K219,Patient7_Healthy!K219,Patient32_Healthy!K219,Patient20_Healthy!K219)</f>
        <v>3.6895130841787152E-2</v>
      </c>
      <c r="O219" s="63">
        <f>STDEV(Patient3_Healthy!K219,Patient4_Healthy!K219,Patient7_Healthy!K219,Patient32_Healthy!K219,Patient20_Healthy!K219)</f>
        <v>6.7290663882363613E-2</v>
      </c>
      <c r="Q219" s="8" t="s">
        <v>71</v>
      </c>
      <c r="R219" s="63">
        <f>AVERAGE(Patient3_Healthy!P219,Patient4_Healthy!P219,Patient7_Healthy!P219,Patient32_Healthy!P219,Patient20_Healthy!P219)</f>
        <v>4.0629119054380138E-2</v>
      </c>
      <c r="S219" s="63">
        <f>STDEV(Patient3_Healthy!P219,Patient4_Healthy!P219,Patient7_Healthy!P219,Patient32_Healthy!P219,Patient20_Healthy!P219)</f>
        <v>0.10149408668285881</v>
      </c>
      <c r="T219" s="43">
        <f>AVERAGE(Patient3_Healthy!Q219,Patient4_Healthy!Q219,Patient7_Healthy!Q219,Patient32_Healthy!Q219,Patient20_Healthy!Q219)</f>
        <v>4.1226044931405954E-3</v>
      </c>
      <c r="U219" s="50">
        <f>STDEV(Patient3_Healthy!Q219,Patient4_Healthy!Q219,Patient7_Healthy!Q219,Patient32_Healthy!Q219,Patient20_Healthy!Q219)</f>
        <v>8.0549136862903478E-2</v>
      </c>
      <c r="Y219" s="18"/>
      <c r="Z219" s="18" t="s">
        <v>192</v>
      </c>
      <c r="AA219" s="18" t="s">
        <v>193</v>
      </c>
      <c r="AB219" s="19" t="s">
        <v>192</v>
      </c>
      <c r="AC219" s="18" t="s">
        <v>193</v>
      </c>
    </row>
    <row r="220" spans="1:29" x14ac:dyDescent="0.25">
      <c r="Y220" s="18" t="s">
        <v>13</v>
      </c>
      <c r="Z220" s="63">
        <f>AVERAGE(Patient3_Healthy!X220,Patient4_Healthy!X220,Patient7_Healthy!X220,Patient32_Healthy!X220,Patient20_Healthy!X220)</f>
        <v>4.7706361306596022E-2</v>
      </c>
      <c r="AA220" s="63">
        <f>STDEV(Patient3_Healthy!X220,Patient4_Healthy!X220,Patient7_Healthy!X220,Patient32_Healthy!X220,Patient20_Healthy!X220)</f>
        <v>7.8534354993357092E-2</v>
      </c>
      <c r="AB220" s="43">
        <f>AVERAGE(Patient3_Healthy!Y220,Patient4_Healthy!Y220,Patient7_Healthy!Y220,Patient32_Healthy!Y220,Patient20_Healthy!Y220)</f>
        <v>6.3992184205953845E-2</v>
      </c>
      <c r="AC220" s="63">
        <f>STDEV(Patient3_Healthy!Y220,Patient4_Healthy!Y220,Patient7_Healthy!Y220,Patient32_Healthy!Y220,Patient20_Healthy!Y220)</f>
        <v>0.10503549425882855</v>
      </c>
    </row>
    <row r="221" spans="1:29" x14ac:dyDescent="0.25">
      <c r="A221" s="64" t="s">
        <v>84</v>
      </c>
      <c r="I221" s="64" t="s">
        <v>84</v>
      </c>
      <c r="Q221" s="64" t="s">
        <v>84</v>
      </c>
      <c r="Y221" s="18" t="s">
        <v>16</v>
      </c>
      <c r="Z221" s="63">
        <f>AVERAGE(Patient3_Healthy!X221,Patient4_Healthy!X221,Patient7_Healthy!X221,Patient32_Healthy!X221,Patient20_Healthy!X221)</f>
        <v>4.6488052877408571E-2</v>
      </c>
      <c r="AA221" s="63">
        <f>STDEV(Patient3_Healthy!X221,Patient4_Healthy!X221,Patient7_Healthy!X221,Patient32_Healthy!X221,Patient20_Healthy!X221)</f>
        <v>0.15442125790878899</v>
      </c>
      <c r="AB221" s="43">
        <f>AVERAGE(Patient3_Healthy!Y221,Patient4_Healthy!Y221,Patient7_Healthy!Y221,Patient32_Healthy!Y221,Patient20_Healthy!Y221)</f>
        <v>7.8481641257901399E-2</v>
      </c>
      <c r="AC221" s="63">
        <f>STDEV(Patient3_Healthy!Y221,Patient4_Healthy!Y221,Patient7_Healthy!Y221,Patient32_Healthy!Y221,Patient20_Healthy!Y221)</f>
        <v>0.12392967774877493</v>
      </c>
    </row>
    <row r="222" spans="1:29" x14ac:dyDescent="0.25">
      <c r="A222" s="18"/>
      <c r="B222" s="83" t="s">
        <v>10</v>
      </c>
      <c r="C222" s="86"/>
      <c r="D222" s="85" t="s">
        <v>60</v>
      </c>
      <c r="E222" s="86"/>
      <c r="F222" s="85" t="s">
        <v>61</v>
      </c>
      <c r="G222" s="83"/>
      <c r="I222" s="18"/>
      <c r="J222" s="83" t="s">
        <v>11</v>
      </c>
      <c r="K222" s="84"/>
      <c r="L222" s="85" t="s">
        <v>62</v>
      </c>
      <c r="M222" s="86"/>
      <c r="N222" s="83" t="s">
        <v>63</v>
      </c>
      <c r="O222" s="84"/>
      <c r="Q222" s="18"/>
      <c r="R222" s="83" t="s">
        <v>10</v>
      </c>
      <c r="S222" s="84"/>
      <c r="T222" s="85" t="s">
        <v>11</v>
      </c>
      <c r="U222" s="86"/>
      <c r="Y222" s="18" t="s">
        <v>19</v>
      </c>
      <c r="Z222" s="63">
        <f>AVERAGE(Patient3_Healthy!X222,Patient4_Healthy!X222,Patient7_Healthy!X222,Patient32_Healthy!X222,Patient20_Healthy!X222)</f>
        <v>0.17995143097289731</v>
      </c>
      <c r="AA222" s="63">
        <f>STDEV(Patient3_Healthy!X222,Patient4_Healthy!X222,Patient7_Healthy!X222,Patient32_Healthy!X222,Patient20_Healthy!X222)</f>
        <v>0.23842495811618161</v>
      </c>
      <c r="AB222" s="43">
        <f>AVERAGE(Patient3_Healthy!Y222,Patient4_Healthy!Y222,Patient7_Healthy!Y222,Patient32_Healthy!Y222,Patient20_Healthy!Y222)</f>
        <v>0.16667417432958281</v>
      </c>
      <c r="AC222" s="63">
        <f>STDEV(Patient3_Healthy!Y222,Patient4_Healthy!Y222,Patient7_Healthy!Y222,Patient32_Healthy!Y222,Patient20_Healthy!Y222)</f>
        <v>0.19210530807487389</v>
      </c>
    </row>
    <row r="223" spans="1:29" x14ac:dyDescent="0.25">
      <c r="A223" s="17" t="s">
        <v>12</v>
      </c>
      <c r="B223" s="18" t="s">
        <v>192</v>
      </c>
      <c r="C223" s="18" t="s">
        <v>193</v>
      </c>
      <c r="D223" s="19" t="s">
        <v>192</v>
      </c>
      <c r="E223" s="20" t="s">
        <v>193</v>
      </c>
      <c r="F223" s="18" t="s">
        <v>192</v>
      </c>
      <c r="G223" s="18" t="s">
        <v>193</v>
      </c>
      <c r="I223" s="17"/>
      <c r="J223" s="18" t="s">
        <v>192</v>
      </c>
      <c r="K223" s="18" t="s">
        <v>193</v>
      </c>
      <c r="L223" s="19" t="s">
        <v>192</v>
      </c>
      <c r="M223" s="20" t="s">
        <v>193</v>
      </c>
      <c r="N223" s="18" t="s">
        <v>192</v>
      </c>
      <c r="O223" s="18" t="s">
        <v>193</v>
      </c>
      <c r="Q223" s="17"/>
      <c r="R223" s="18" t="s">
        <v>192</v>
      </c>
      <c r="S223" s="18" t="s">
        <v>193</v>
      </c>
      <c r="T223" s="19" t="s">
        <v>192</v>
      </c>
      <c r="U223" s="20" t="s">
        <v>193</v>
      </c>
      <c r="Y223" s="18" t="s">
        <v>22</v>
      </c>
      <c r="Z223" s="63">
        <f>AVERAGE(Patient3_Healthy!X223,Patient4_Healthy!X223,Patient7_Healthy!X223,Patient32_Healthy!X223,Patient20_Healthy!X223)</f>
        <v>9.5359954226908912E-3</v>
      </c>
      <c r="AA223" s="63">
        <f>STDEV(Patient3_Healthy!X223,Patient4_Healthy!X223,Patient7_Healthy!X223,Patient32_Healthy!X223,Patient20_Healthy!X223)</f>
        <v>0.19969468731568882</v>
      </c>
      <c r="AB223" s="43">
        <f>AVERAGE(Patient3_Healthy!Y223,Patient4_Healthy!Y223,Patient7_Healthy!Y223,Patient32_Healthy!Y223,Patient20_Healthy!Y223)</f>
        <v>-1.4666875723917533E-2</v>
      </c>
      <c r="AC223" s="63">
        <f>STDEV(Patient3_Healthy!Y223,Patient4_Healthy!Y223,Patient7_Healthy!Y223,Patient32_Healthy!Y223,Patient20_Healthy!Y223)</f>
        <v>0.1687166091499416</v>
      </c>
    </row>
    <row r="224" spans="1:29" x14ac:dyDescent="0.25">
      <c r="A224" s="18" t="s">
        <v>12</v>
      </c>
      <c r="B224" s="63">
        <f>AVERAGE(Patient3_Healthy!B224,Patient4_Healthy!B224,Patient7_Healthy!B224,Patient32_Healthy!B224,Patient20_Healthy!B224)</f>
        <v>0.12967227864967915</v>
      </c>
      <c r="C224" s="63">
        <f>STDEV(Patient3_Healthy!B224,Patient4_Healthy!B224,Patient7_Healthy!B224,Patient32_Healthy!B224,Patient20_Healthy!B224)</f>
        <v>0.17402295459117231</v>
      </c>
      <c r="D224" s="43">
        <f>AVERAGE(Patient3_Healthy!C224,Patient4_Healthy!C224,Patient7_Healthy!C224,Patient32_Healthy!C224,Patient20_Healthy!C224)</f>
        <v>3.8368363634794664E-2</v>
      </c>
      <c r="E224" s="50">
        <f>STDEV(Patient3_Healthy!C224,Patient4_Healthy!C224,Patient7_Healthy!C224,Patient32_Healthy!C224)</f>
        <v>0.1227479069281138</v>
      </c>
      <c r="F224" s="63">
        <f>AVERAGE(Patient3_Healthy!D224,Patient4_Healthy!D224,Patient7_Healthy!D224,Patient32_Healthy!D224,Patient20_Healthy!D224)</f>
        <v>1.373641880557162E-2</v>
      </c>
      <c r="G224" s="63">
        <f>STDEV(Patient3_Healthy!D224,Patient4_Healthy!D224,Patient7_Healthy!D224,Patient32_Healthy!D224,Patient20_Healthy!D224)</f>
        <v>9.5186580413570837E-2</v>
      </c>
      <c r="I224" s="8" t="s">
        <v>64</v>
      </c>
      <c r="J224" s="63">
        <f>AVERAGE(Patient3_Healthy!I224,Patient4_Healthy!I224,Patient7_Healthy!I224,Patient32_Healthy!I224,Patient20_Healthy!I224)</f>
        <v>8.4769360602718141E-2</v>
      </c>
      <c r="K224" s="63">
        <f>STDEV(Patient3_Healthy!I224,Patient4_Healthy!I224,Patient7_Healthy!I224,Patient32_Healthy!I224,Patient20_Healthy!I224)</f>
        <v>0.2983754831705705</v>
      </c>
      <c r="L224" s="63">
        <f>AVERAGE(Patient3_Healthy!J224,Patient4_Healthy!J224,Patient7_Healthy!J224,Patient32_Healthy!J224,Patient20_Healthy!J224)</f>
        <v>-5.4226491891078003E-4</v>
      </c>
      <c r="M224" s="50">
        <f>STDEV(Patient3_Healthy!J224,Patient4_Healthy!J224,Patient7_Healthy!J224,Patient32_Healthy!J224,Patient20_Healthy!J224)</f>
        <v>8.6544996085992532E-2</v>
      </c>
      <c r="N224" s="63">
        <f>AVERAGE(Patient3_Healthy!K224,Patient4_Healthy!K224,Patient7_Healthy!K224,Patient32_Healthy!K224,Patient20_Healthy!K224)</f>
        <v>-4.7060422045743289E-2</v>
      </c>
      <c r="O224" s="63">
        <f>STDEV(Patient3_Healthy!K224,Patient4_Healthy!K224,Patient7_Healthy!K224,Patient32_Healthy!K224,Patient20_Healthy!K224)</f>
        <v>2.8599090975951032E-2</v>
      </c>
      <c r="Q224" s="8" t="s">
        <v>65</v>
      </c>
      <c r="R224" s="63">
        <f>AVERAGE(Patient3_Healthy!P224,Patient4_Healthy!P224,Patient7_Healthy!P224,Patient32_Healthy!P224,Patient20_Healthy!P224)</f>
        <v>0.18164653165054986</v>
      </c>
      <c r="S224" s="63">
        <f>STDEV(Patient3_Healthy!P224,Patient4_Healthy!P224,Patient7_Healthy!P224,Patient32_Healthy!P224,Patient20_Healthy!P224)</f>
        <v>0.16637899051827593</v>
      </c>
      <c r="T224" s="43">
        <f>AVERAGE(Patient3_Healthy!Q224,Patient4_Healthy!Q224,Patient7_Healthy!Q224,Patient32_Healthy!Q224,Patient20_Healthy!Q224)</f>
        <v>0.24566160019554459</v>
      </c>
      <c r="U224" s="50">
        <f>STDEV(Patient3_Healthy!Q224,Patient4_Healthy!Q224,Patient7_Healthy!Q224,Patient32_Healthy!Q224,Patient20_Healthy!Q224)</f>
        <v>0.25722820972814969</v>
      </c>
      <c r="Y224" s="18" t="s">
        <v>23</v>
      </c>
      <c r="Z224" s="63">
        <f>AVERAGE(Patient3_Healthy!X224,Patient4_Healthy!X224,Patient7_Healthy!X224,Patient32_Healthy!X224,Patient20_Healthy!X224)</f>
        <v>7.4182279078061519E-2</v>
      </c>
      <c r="AA224" s="63">
        <f>STDEV(Patient3_Healthy!X224,Patient4_Healthy!X224,Patient7_Healthy!X224,Patient32_Healthy!X224,Patient20_Healthy!X224)</f>
        <v>0.12343787009035612</v>
      </c>
      <c r="AB224" s="43">
        <f>AVERAGE(Patient3_Healthy!Y224,Patient4_Healthy!Y224,Patient7_Healthy!Y224,Patient32_Healthy!Y224,Patient20_Healthy!Y224)</f>
        <v>9.0798667643710446E-2</v>
      </c>
      <c r="AC224" s="63">
        <f>STDEV(Patient3_Healthy!Y224,Patient4_Healthy!Y224,Patient7_Healthy!Y224,Patient32_Healthy!Y224,Patient20_Healthy!Y224)</f>
        <v>0.13712800337356298</v>
      </c>
    </row>
    <row r="225" spans="1:29" x14ac:dyDescent="0.25">
      <c r="A225" s="18" t="s">
        <v>15</v>
      </c>
      <c r="B225" s="63">
        <f>AVERAGE(Patient3_Healthy!B225,Patient4_Healthy!B225,Patient7_Healthy!B225,Patient32_Healthy!B225,Patient20_Healthy!B225)</f>
        <v>0.1452892816350535</v>
      </c>
      <c r="C225" s="63">
        <f>STDEV(Patient3_Healthy!B225,Patient4_Healthy!B225,Patient7_Healthy!B225,Patient32_Healthy!B225,Patient20_Healthy!B225)</f>
        <v>0.13270936095577515</v>
      </c>
      <c r="D225" s="43">
        <f>AVERAGE(Patient3_Healthy!C225,Patient4_Healthy!C225,Patient7_Healthy!C225,Patient32_Healthy!C225,Patient20_Healthy!C225)</f>
        <v>0.13104020507014311</v>
      </c>
      <c r="E225" s="50">
        <f>STDEV(Patient3_Healthy!C225,Patient4_Healthy!C225,Patient7_Healthy!C225,Patient32_Healthy!C225)</f>
        <v>0.18992508684053189</v>
      </c>
      <c r="F225" s="63">
        <f>AVERAGE(Patient3_Healthy!D225,Patient4_Healthy!D225,Patient7_Healthy!D225,Patient32_Healthy!D225,Patient20_Healthy!D225)</f>
        <v>8.1429426872516003E-2</v>
      </c>
      <c r="G225" s="63">
        <f>STDEV(Patient3_Healthy!D225,Patient4_Healthy!D225,Patient7_Healthy!D225,Patient32_Healthy!D225,Patient20_Healthy!D225)</f>
        <v>0.12761763517682886</v>
      </c>
      <c r="I225" s="8" t="s">
        <v>66</v>
      </c>
      <c r="J225" s="63">
        <f>AVERAGE(Patient3_Healthy!I225,Patient4_Healthy!I225,Patient7_Healthy!I225,Patient32_Healthy!I225,Patient20_Healthy!I225)</f>
        <v>0.29876219780101954</v>
      </c>
      <c r="K225" s="63">
        <f>STDEV(Patient3_Healthy!I225,Patient4_Healthy!I225,Patient7_Healthy!I225,Patient32_Healthy!I225,Patient20_Healthy!I225)</f>
        <v>0.28369221568634645</v>
      </c>
      <c r="L225" s="63">
        <f>AVERAGE(Patient3_Healthy!J225,Patient4_Healthy!J225,Patient7_Healthy!J225,Patient32_Healthy!J225,Patient20_Healthy!J225)</f>
        <v>0.1828733800427492</v>
      </c>
      <c r="M225" s="50">
        <f>STDEV(Patient3_Healthy!J225,Patient4_Healthy!J225,Patient7_Healthy!J225,Patient32_Healthy!J225,Patient20_Healthy!J225)</f>
        <v>0.20927478497799196</v>
      </c>
      <c r="N225" s="63">
        <f>AVERAGE(Patient3_Healthy!K225,Patient4_Healthy!K225,Patient7_Healthy!K225,Patient32_Healthy!K225,Patient20_Healthy!K225)</f>
        <v>0.10015209112938697</v>
      </c>
      <c r="O225" s="63">
        <f>STDEV(Patient3_Healthy!K225,Patient4_Healthy!K225,Patient7_Healthy!K225,Patient32_Healthy!K225,Patient20_Healthy!K225)</f>
        <v>0.1308037944398554</v>
      </c>
      <c r="Q225" s="8" t="s">
        <v>67</v>
      </c>
      <c r="R225" s="63">
        <f>AVERAGE(Patient3_Healthy!P225,Patient4_Healthy!P225,Patient7_Healthy!P225,Patient32_Healthy!P225,Patient20_Healthy!P225)</f>
        <v>0.12162581168807832</v>
      </c>
      <c r="S225" s="63">
        <f>STDEV(Patient3_Healthy!P225,Patient4_Healthy!P225,Patient7_Healthy!P225,Patient32_Healthy!P225,Patient20_Healthy!P225)</f>
        <v>0.25740834040977306</v>
      </c>
      <c r="T225" s="43">
        <f>AVERAGE(Patient3_Healthy!Q225,Patient4_Healthy!Q225,Patient7_Healthy!Q225,Patient32_Healthy!Q225,Patient20_Healthy!Q225)</f>
        <v>0.13910990450831401</v>
      </c>
      <c r="U225" s="50">
        <f>STDEV(Patient3_Healthy!Q225,Patient4_Healthy!Q225,Patient7_Healthy!Q225,Patient32_Healthy!Q225,Patient20_Healthy!Q225)</f>
        <v>0.304255907129518</v>
      </c>
      <c r="Y225" s="18" t="s">
        <v>24</v>
      </c>
      <c r="Z225" s="63">
        <f>AVERAGE(Patient3_Healthy!X225,Patient4_Healthy!X225,Patient7_Healthy!X225,Patient32_Healthy!X225,Patient20_Healthy!X225)</f>
        <v>7.1579405068535398E-2</v>
      </c>
      <c r="AA225" s="63">
        <f>STDEV(Patient3_Healthy!X225,Patient4_Healthy!X225,Patient7_Healthy!X225,Patient32_Healthy!X225,Patient20_Healthy!X225)</f>
        <v>0.20576546519031644</v>
      </c>
      <c r="AB225" s="43">
        <f>AVERAGE(Patient3_Healthy!Y225,Patient4_Healthy!Y225,Patient7_Healthy!Y225,Patient32_Healthy!Y225,Patient20_Healthy!Y225)</f>
        <v>6.8291867997461481E-2</v>
      </c>
      <c r="AC225" s="63">
        <f>STDEV(Patient3_Healthy!Y225,Patient4_Healthy!Y225,Patient7_Healthy!Y225,Patient32_Healthy!Y225,Patient20_Healthy!Y225)</f>
        <v>0.1619259125808914</v>
      </c>
    </row>
    <row r="226" spans="1:29" x14ac:dyDescent="0.25">
      <c r="A226" s="18" t="s">
        <v>18</v>
      </c>
      <c r="B226" s="63">
        <f>AVERAGE(Patient3_Healthy!B226,Patient4_Healthy!B226,Patient7_Healthy!B226,Patient32_Healthy!B226,Patient20_Healthy!B226)</f>
        <v>6.5310818340974283E-2</v>
      </c>
      <c r="C226" s="63">
        <f>STDEV(Patient3_Healthy!B226,Patient4_Healthy!B226,Patient7_Healthy!B226,Patient32_Healthy!B226,Patient20_Healthy!B226)</f>
        <v>0.3584895509942343</v>
      </c>
      <c r="D226" s="43">
        <f>AVERAGE(Patient3_Healthy!C226,Patient4_Healthy!C226,Patient7_Healthy!C226,Patient32_Healthy!C226,Patient20_Healthy!C226)</f>
        <v>1.5941519000102506E-2</v>
      </c>
      <c r="E226" s="50">
        <f>STDEV(Patient3_Healthy!C226,Patient4_Healthy!C226,Patient7_Healthy!C226,Patient32_Healthy!C226)</f>
        <v>4.0704199539509177E-2</v>
      </c>
      <c r="F226" s="63">
        <f>AVERAGE(Patient3_Healthy!D226,Patient4_Healthy!D226,Patient7_Healthy!D226,Patient32_Healthy!D226,Patient20_Healthy!D226)</f>
        <v>1.6082871659408936E-2</v>
      </c>
      <c r="G226" s="63">
        <f>STDEV(Patient3_Healthy!D226,Patient4_Healthy!D226,Patient7_Healthy!D226,Patient32_Healthy!D226,Patient20_Healthy!D226)</f>
        <v>5.6662814809784252E-2</v>
      </c>
      <c r="I226" s="8" t="s">
        <v>68</v>
      </c>
      <c r="J226" s="63">
        <f>AVERAGE(Patient3_Healthy!I226,Patient4_Healthy!I226,Patient7_Healthy!I226,Patient32_Healthy!I226,Patient20_Healthy!I226)</f>
        <v>0.18904967044563298</v>
      </c>
      <c r="K226" s="63">
        <f>STDEV(Patient3_Healthy!I226,Patient4_Healthy!I226,Patient7_Healthy!I226,Patient32_Healthy!I226,Patient20_Healthy!I226)</f>
        <v>0.22415866257990066</v>
      </c>
      <c r="L226" s="63">
        <f>AVERAGE(Patient3_Healthy!J226,Patient4_Healthy!J226,Patient7_Healthy!J226,Patient32_Healthy!J226,Patient20_Healthy!J226)</f>
        <v>0.15612077333007107</v>
      </c>
      <c r="M226" s="50">
        <f>STDEV(Patient3_Healthy!J226,Patient4_Healthy!J226,Patient7_Healthy!J226,Patient32_Healthy!J226,Patient20_Healthy!J226)</f>
        <v>0.17476306608835573</v>
      </c>
      <c r="N226" s="63">
        <f>AVERAGE(Patient3_Healthy!K226,Patient4_Healthy!K226,Patient7_Healthy!K226,Patient32_Healthy!K226,Patient20_Healthy!K226)</f>
        <v>8.2606380384460248E-2</v>
      </c>
      <c r="O226" s="63">
        <f>STDEV(Patient3_Healthy!K226,Patient4_Healthy!K226,Patient7_Healthy!K226,Patient32_Healthy!K226,Patient20_Healthy!K226)</f>
        <v>0.11405206926064482</v>
      </c>
      <c r="Q226" s="8" t="s">
        <v>69</v>
      </c>
      <c r="R226" s="63">
        <f>AVERAGE(Patient3_Healthy!P226,Patient4_Healthy!P226,Patient7_Healthy!P226,Patient32_Healthy!P226,Patient20_Healthy!P226)</f>
        <v>0.13667847209321368</v>
      </c>
      <c r="S226" s="63">
        <f>STDEV(Patient3_Healthy!P226,Patient4_Healthy!P226,Patient7_Healthy!P226,Patient32_Healthy!P226,Patient20_Healthy!P226)</f>
        <v>0.17746269757076</v>
      </c>
      <c r="T226" s="43">
        <f>AVERAGE(Patient3_Healthy!Q226,Patient4_Healthy!Q226,Patient7_Healthy!Q226,Patient32_Healthy!Q226,Patient20_Healthy!Q226)</f>
        <v>0.19642038413159316</v>
      </c>
      <c r="U226" s="50">
        <f>STDEV(Patient3_Healthy!Q226,Patient4_Healthy!Q226,Patient7_Healthy!Q226,Patient32_Healthy!Q226,Patient20_Healthy!Q226)</f>
        <v>0.28977269499694153</v>
      </c>
      <c r="Y226" s="18" t="s">
        <v>26</v>
      </c>
      <c r="Z226" s="63">
        <f>AVERAGE(Patient3_Healthy!X226,Patient4_Healthy!X226,Patient7_Healthy!X226,Patient32_Healthy!X226,Patient20_Healthy!X226)</f>
        <v>0.20434749065986782</v>
      </c>
      <c r="AA226" s="63">
        <f>STDEV(Patient3_Healthy!X226,Patient4_Healthy!X226,Patient7_Healthy!X226,Patient32_Healthy!X226,Patient20_Healthy!X226)</f>
        <v>0.27461169772116933</v>
      </c>
      <c r="AB226" s="43">
        <f>AVERAGE(Patient3_Healthy!Y226,Patient4_Healthy!Y226,Patient7_Healthy!Y226,Patient32_Healthy!Y226,Patient20_Healthy!Y226)</f>
        <v>0.13120072322374837</v>
      </c>
      <c r="AC226" s="63">
        <f>STDEV(Patient3_Healthy!Y226,Patient4_Healthy!Y226,Patient7_Healthy!Y226,Patient32_Healthy!Y226,Patient20_Healthy!Y226)</f>
        <v>0.25061099061149028</v>
      </c>
    </row>
    <row r="227" spans="1:29" x14ac:dyDescent="0.25">
      <c r="A227" s="18" t="s">
        <v>21</v>
      </c>
      <c r="B227" s="63">
        <f>AVERAGE(Patient3_Healthy!B227,Patient4_Healthy!B227,Patient7_Healthy!B227,Patient32_Healthy!B227,Patient20_Healthy!B227)</f>
        <v>6.4951676290790794E-2</v>
      </c>
      <c r="C227" s="63">
        <f>STDEV(Patient3_Healthy!B227,Patient4_Healthy!B227,Patient7_Healthy!B227,Patient32_Healthy!B227,Patient20_Healthy!B227)</f>
        <v>0.30891621249155476</v>
      </c>
      <c r="D227" s="43">
        <f>AVERAGE(Patient3_Healthy!C227,Patient4_Healthy!C227,Patient7_Healthy!C227,Patient32_Healthy!C227,Patient20_Healthy!C227)</f>
        <v>-4.0027827911943856E-2</v>
      </c>
      <c r="E227" s="50">
        <f>STDEV(Patient3_Healthy!C227,Patient4_Healthy!C227,Patient7_Healthy!C227,Patient32_Healthy!C227)</f>
        <v>5.8903837364879315E-2</v>
      </c>
      <c r="F227" s="63">
        <f>AVERAGE(Patient3_Healthy!D227,Patient4_Healthy!D227,Patient7_Healthy!D227,Patient32_Healthy!D227,Patient20_Healthy!D227)</f>
        <v>-4.0066819311202213E-2</v>
      </c>
      <c r="G227" s="63">
        <f>STDEV(Patient3_Healthy!D227,Patient4_Healthy!D227,Patient7_Healthy!D227,Patient32_Healthy!D227,Patient20_Healthy!D227)</f>
        <v>7.2517724450810922E-2</v>
      </c>
      <c r="I227" s="8" t="s">
        <v>70</v>
      </c>
      <c r="J227" s="63">
        <f>AVERAGE(Patient3_Healthy!I227,Patient4_Healthy!I227,Patient7_Healthy!I227,Patient32_Healthy!I227,Patient20_Healthy!I227)</f>
        <v>0.19289177860821108</v>
      </c>
      <c r="K227" s="63">
        <f>STDEV(Patient3_Healthy!I227,Patient4_Healthy!I227,Patient7_Healthy!I227,Patient32_Healthy!I227,Patient20_Healthy!I227)</f>
        <v>0.27017818571364638</v>
      </c>
      <c r="L227" s="63">
        <f>AVERAGE(Patient3_Healthy!J227,Patient4_Healthy!J227,Patient7_Healthy!J227,Patient32_Healthy!J227,Patient20_Healthy!J227)</f>
        <v>0.15411370638430907</v>
      </c>
      <c r="M227" s="50">
        <f>STDEV(Patient3_Healthy!J227,Patient4_Healthy!J227,Patient7_Healthy!J227,Patient32_Healthy!J227,Patient20_Healthy!J227)</f>
        <v>0.14868916978539556</v>
      </c>
      <c r="N227" s="63">
        <f>AVERAGE(Patient3_Healthy!K227,Patient4_Healthy!K227,Patient7_Healthy!K227,Patient32_Healthy!K227,Patient20_Healthy!K227)</f>
        <v>7.313848194679505E-2</v>
      </c>
      <c r="O227" s="63">
        <f>STDEV(Patient3_Healthy!K227,Patient4_Healthy!K227,Patient7_Healthy!K227,Patient32_Healthy!K227,Patient20_Healthy!K227)</f>
        <v>6.5783108222794845E-2</v>
      </c>
      <c r="Q227" s="8" t="s">
        <v>71</v>
      </c>
      <c r="R227" s="63">
        <f>AVERAGE(Patient3_Healthy!P227,Patient4_Healthy!P227,Patient7_Healthy!P227,Patient32_Healthy!P227,Patient20_Healthy!P227)</f>
        <v>3.4195474810371176E-2</v>
      </c>
      <c r="S227" s="63">
        <f>STDEV(Patient3_Healthy!P227,Patient4_Healthy!P227,Patient7_Healthy!P227,Patient32_Healthy!P227,Patient20_Healthy!P227)</f>
        <v>0.25135760929891909</v>
      </c>
      <c r="T227" s="43">
        <f>AVERAGE(Patient3_Healthy!Q227,Patient4_Healthy!Q227,Patient7_Healthy!Q227,Patient32_Healthy!Q227,Patient20_Healthy!Q227)</f>
        <v>0.17044196974118325</v>
      </c>
      <c r="U227" s="50">
        <f>STDEV(Patient3_Healthy!Q227,Patient4_Healthy!Q227,Patient7_Healthy!Q227,Patient32_Healthy!Q227,Patient20_Healthy!Q227)</f>
        <v>0.33149257185403358</v>
      </c>
      <c r="Y227" s="18" t="s">
        <v>27</v>
      </c>
      <c r="Z227" s="63">
        <f>AVERAGE(Patient3_Healthy!X227,Patient4_Healthy!X227,Patient7_Healthy!X227,Patient32_Healthy!X227,Patient20_Healthy!X227)</f>
        <v>0.15489897990540066</v>
      </c>
      <c r="AA227" s="63">
        <f>STDEV(Patient3_Healthy!X227,Patient4_Healthy!X227,Patient7_Healthy!X227,Patient32_Healthy!X227,Patient20_Healthy!X227)</f>
        <v>0.24281946221172848</v>
      </c>
      <c r="AB227" s="43">
        <f>AVERAGE(Patient3_Healthy!Y227,Patient4_Healthy!Y227,Patient7_Healthy!Y227,Patient32_Healthy!Y227,Patient20_Healthy!Y227)</f>
        <v>0.11376745449144683</v>
      </c>
      <c r="AC227" s="63">
        <f>STDEV(Patient3_Healthy!Y227,Patient4_Healthy!Y227,Patient7_Healthy!Y227,Patient32_Healthy!Y227,Patient20_Healthy!Y227)</f>
        <v>0.25902674713085422</v>
      </c>
    </row>
    <row r="229" spans="1:29" x14ac:dyDescent="0.25">
      <c r="Y229" s="64" t="s">
        <v>81</v>
      </c>
    </row>
    <row r="230" spans="1:29" x14ac:dyDescent="0.25">
      <c r="Y230" s="18"/>
      <c r="Z230" s="61" t="s">
        <v>10</v>
      </c>
      <c r="AA230" s="62"/>
      <c r="AB230" s="60" t="s">
        <v>11</v>
      </c>
      <c r="AC230" s="61"/>
    </row>
    <row r="231" spans="1:29" x14ac:dyDescent="0.25">
      <c r="Y231" s="18"/>
      <c r="Z231" s="18" t="s">
        <v>192</v>
      </c>
      <c r="AA231" s="18" t="s">
        <v>193</v>
      </c>
      <c r="AB231" s="19" t="s">
        <v>192</v>
      </c>
      <c r="AC231" s="18" t="s">
        <v>193</v>
      </c>
    </row>
    <row r="232" spans="1:29" x14ac:dyDescent="0.25">
      <c r="Y232" s="18" t="s">
        <v>13</v>
      </c>
      <c r="Z232" s="63">
        <f>AVERAGE(Patient3_Healthy!X232,Patient4_Healthy!X232,Patient7_Healthy!X232,Patient32_Healthy!X232,Patient20_Healthy!X232)</f>
        <v>3.2459765743990801E-2</v>
      </c>
      <c r="AA232" s="63">
        <f>STDEV(Patient3_Healthy!X232,Patient4_Healthy!X232,Patient7_Healthy!X232,Patient32_Healthy!X232,Patient20_Healthy!X232)</f>
        <v>0.17930278694863785</v>
      </c>
      <c r="AB232" s="43">
        <f>AVERAGE(Patient3_Healthy!Y232,Patient4_Healthy!Y232,Patient7_Healthy!Y232,Patient32_Healthy!Y232,Patient20_Healthy!Y232)</f>
        <v>0.1546158094384858</v>
      </c>
      <c r="AC232" s="63">
        <f>STDEV(Patient3_Healthy!Y232,Patient4_Healthy!Y232,Patient7_Healthy!Y232,Patient32_Healthy!Y232,Patient20_Healthy!Y232)</f>
        <v>0.22006216683903618</v>
      </c>
    </row>
    <row r="233" spans="1:29" x14ac:dyDescent="0.25">
      <c r="Y233" s="18" t="s">
        <v>16</v>
      </c>
      <c r="Z233" s="63">
        <f>AVERAGE(Patient3_Healthy!X233,Patient4_Healthy!X233,Patient7_Healthy!X233,Patient32_Healthy!X233,Patient20_Healthy!X233)</f>
        <v>9.0009606775896422E-2</v>
      </c>
      <c r="AA233" s="63">
        <f>STDEV(Patient3_Healthy!X233,Patient4_Healthy!X233,Patient7_Healthy!X233,Patient32_Healthy!X233,Patient20_Healthy!X233)</f>
        <v>0.15221820604428907</v>
      </c>
      <c r="AB233" s="43">
        <f>AVERAGE(Patient3_Healthy!Y233,Patient4_Healthy!Y233,Patient7_Healthy!Y233,Patient32_Healthy!Y233,Patient20_Healthy!Y233)</f>
        <v>0.20010432788089866</v>
      </c>
      <c r="AC233" s="63">
        <f>STDEV(Patient3_Healthy!Y233,Patient4_Healthy!Y233,Patient7_Healthy!Y233,Patient32_Healthy!Y233,Patient20_Healthy!Y233)</f>
        <v>0.12287997123834626</v>
      </c>
    </row>
    <row r="234" spans="1:29" x14ac:dyDescent="0.25">
      <c r="Y234" s="18" t="s">
        <v>19</v>
      </c>
      <c r="Z234" s="63">
        <f>AVERAGE(Patient3_Healthy!X234,Patient4_Healthy!X234,Patient7_Healthy!X234,Patient32_Healthy!X234,Patient20_Healthy!X234)</f>
        <v>3.0667475949563122E-2</v>
      </c>
      <c r="AA234" s="63">
        <f>STDEV(Patient3_Healthy!X234,Patient4_Healthy!X234,Patient7_Healthy!X234,Patient32_Healthy!X234,Patient20_Healthy!X234)</f>
        <v>0.29519145122839657</v>
      </c>
      <c r="AB234" s="43">
        <f>AVERAGE(Patient3_Healthy!Y234,Patient4_Healthy!Y234,Patient7_Healthy!Y234,Patient32_Healthy!Y234,Patient20_Healthy!Y234)</f>
        <v>0.26004928289024798</v>
      </c>
      <c r="AC234" s="63">
        <f>STDEV(Patient3_Healthy!Y234,Patient4_Healthy!Y234,Patient7_Healthy!Y234,Patient32_Healthy!Y234,Patient20_Healthy!Y234)</f>
        <v>0.33444126374000394</v>
      </c>
    </row>
    <row r="235" spans="1:29" x14ac:dyDescent="0.25">
      <c r="Y235" s="18" t="s">
        <v>22</v>
      </c>
      <c r="Z235" s="63">
        <f>AVERAGE(Patient3_Healthy!X235,Patient4_Healthy!X235,Patient7_Healthy!X235,Patient32_Healthy!X235,Patient20_Healthy!X235)</f>
        <v>0.22742012585119836</v>
      </c>
      <c r="AA235" s="63">
        <f>STDEV(Patient3_Healthy!X235,Patient4_Healthy!X235,Patient7_Healthy!X235,Patient32_Healthy!X235,Patient20_Healthy!X235)</f>
        <v>0.2947778991138309</v>
      </c>
      <c r="AB235" s="43">
        <f>AVERAGE(Patient3_Healthy!Y235,Patient4_Healthy!Y235,Patient7_Healthy!Y235,Patient32_Healthy!Y235,Patient20_Healthy!Y235)</f>
        <v>0.39699476442991194</v>
      </c>
      <c r="AC235" s="63">
        <f>STDEV(Patient3_Healthy!Y235,Patient4_Healthy!Y235,Patient7_Healthy!Y235,Patient32_Healthy!Y235,Patient20_Healthy!Y235)</f>
        <v>0.34523596588002825</v>
      </c>
    </row>
    <row r="236" spans="1:29" x14ac:dyDescent="0.25">
      <c r="Y236" s="18" t="s">
        <v>23</v>
      </c>
      <c r="Z236" s="63">
        <f>AVERAGE(Patient3_Healthy!X236,Patient4_Healthy!X236,Patient7_Healthy!X236,Patient32_Healthy!X236,Patient20_Healthy!X236)</f>
        <v>-5.4088931827377063E-2</v>
      </c>
      <c r="AA236" s="63">
        <f>STDEV(Patient3_Healthy!X236,Patient4_Healthy!X236,Patient7_Healthy!X236,Patient32_Healthy!X236,Patient20_Healthy!X236)</f>
        <v>0.22141757028982781</v>
      </c>
      <c r="AB236" s="43">
        <f>AVERAGE(Patient3_Healthy!Y236,Patient4_Healthy!Y236,Patient7_Healthy!Y236,Patient32_Healthy!Y236,Patient20_Healthy!Y236)</f>
        <v>4.0470516730400599E-2</v>
      </c>
      <c r="AC236" s="63">
        <f>STDEV(Patient3_Healthy!Y236,Patient4_Healthy!Y236,Patient7_Healthy!Y236,Patient32_Healthy!Y236,Patient20_Healthy!Y236)</f>
        <v>0.21319985046251527</v>
      </c>
    </row>
    <row r="237" spans="1:29" x14ac:dyDescent="0.25">
      <c r="Y237" s="18" t="s">
        <v>24</v>
      </c>
      <c r="Z237" s="63">
        <f>AVERAGE(Patient3_Healthy!X237,Patient4_Healthy!X237,Patient7_Healthy!X237,Patient32_Healthy!X237,Patient20_Healthy!X237)</f>
        <v>0.11443979651988276</v>
      </c>
      <c r="AA237" s="63">
        <f>STDEV(Patient3_Healthy!X237,Patient4_Healthy!X237,Patient7_Healthy!X237,Patient32_Healthy!X237,Patient20_Healthy!X237)</f>
        <v>0.23190028593278822</v>
      </c>
      <c r="AB237" s="43">
        <f>AVERAGE(Patient3_Healthy!Y237,Patient4_Healthy!Y237,Patient7_Healthy!Y237,Patient32_Healthy!Y237,Patient20_Healthy!Y237)</f>
        <v>0.19503275051420271</v>
      </c>
      <c r="AC237" s="63">
        <f>STDEV(Patient3_Healthy!Y237,Patient4_Healthy!Y237,Patient7_Healthy!Y237,Patient32_Healthy!Y237,Patient20_Healthy!Y237)</f>
        <v>0.34341283331239436</v>
      </c>
    </row>
    <row r="238" spans="1:29" x14ac:dyDescent="0.25">
      <c r="Y238" s="18" t="s">
        <v>26</v>
      </c>
      <c r="Z238" s="63">
        <f>AVERAGE(Patient3_Healthy!X238,Patient4_Healthy!X238,Patient7_Healthy!X238,Patient32_Healthy!X238,Patient20_Healthy!X238)</f>
        <v>0.22110022385080114</v>
      </c>
      <c r="AA238" s="63">
        <f>STDEV(Patient3_Healthy!X238,Patient4_Healthy!X238,Patient7_Healthy!X238,Patient32_Healthy!X238,Patient20_Healthy!X238)</f>
        <v>0.28602387145635361</v>
      </c>
      <c r="AB238" s="43">
        <f>AVERAGE(Patient3_Healthy!Y238,Patient4_Healthy!Y238,Patient7_Healthy!Y238,Patient32_Healthy!Y238,Patient20_Healthy!Y238)</f>
        <v>0.50490135532077896</v>
      </c>
      <c r="AC238" s="63">
        <f>STDEV(Patient3_Healthy!Y238,Patient4_Healthy!Y238,Patient7_Healthy!Y238,Patient32_Healthy!Y238,Patient20_Healthy!Y238)</f>
        <v>0.26685507919456192</v>
      </c>
    </row>
    <row r="239" spans="1:29" x14ac:dyDescent="0.25">
      <c r="Y239" s="18" t="s">
        <v>27</v>
      </c>
      <c r="Z239" s="63">
        <f>AVERAGE(Patient3_Healthy!X239,Patient4_Healthy!X239,Patient7_Healthy!X239,Patient32_Healthy!X239,Patient20_Healthy!X239)</f>
        <v>0.26724478208616881</v>
      </c>
      <c r="AA239" s="63">
        <f>STDEV(Patient3_Healthy!X239,Patient4_Healthy!X239,Patient7_Healthy!X239,Patient32_Healthy!X239,Patient20_Healthy!X239)</f>
        <v>0.28691764627066269</v>
      </c>
      <c r="AB239" s="43">
        <f>AVERAGE(Patient3_Healthy!Y239,Patient4_Healthy!Y239,Patient7_Healthy!Y239,Patient32_Healthy!Y239,Patient20_Healthy!Y239)</f>
        <v>0.46806162100379967</v>
      </c>
      <c r="AC239" s="63">
        <f>STDEV(Patient3_Healthy!Y239,Patient4_Healthy!Y239,Patient7_Healthy!Y239,Patient32_Healthy!Y239,Patient20_Healthy!Y239)</f>
        <v>0.30869480908638314</v>
      </c>
    </row>
    <row r="241" spans="25:29" x14ac:dyDescent="0.25">
      <c r="Y241" s="64" t="s">
        <v>82</v>
      </c>
    </row>
    <row r="242" spans="25:29" x14ac:dyDescent="0.25">
      <c r="Y242" s="18"/>
      <c r="Z242" s="61" t="s">
        <v>10</v>
      </c>
      <c r="AA242" s="62"/>
      <c r="AB242" s="60" t="s">
        <v>11</v>
      </c>
      <c r="AC242" s="61"/>
    </row>
    <row r="243" spans="25:29" x14ac:dyDescent="0.25">
      <c r="Y243" s="18"/>
      <c r="Z243" s="18" t="s">
        <v>192</v>
      </c>
      <c r="AA243" s="18" t="s">
        <v>193</v>
      </c>
      <c r="AB243" s="19" t="s">
        <v>192</v>
      </c>
      <c r="AC243" s="18" t="s">
        <v>193</v>
      </c>
    </row>
    <row r="244" spans="25:29" x14ac:dyDescent="0.25">
      <c r="Y244" s="18" t="s">
        <v>13</v>
      </c>
      <c r="Z244" s="63">
        <f>AVERAGE(Patient3_Healthy!X244,Patient4_Healthy!X244,Patient7_Healthy!X244,Patient32_Healthy!X244,Patient20_Healthy!X244)</f>
        <v>-1.9570448957692776E-2</v>
      </c>
      <c r="AA244" s="63">
        <f>STDEV(Patient3_Healthy!X244,Patient4_Healthy!X244,Patient7_Healthy!X244,Patient32_Healthy!X244,Patient20_Healthy!X244)</f>
        <v>4.086221027612446E-2</v>
      </c>
      <c r="AB244" s="43">
        <f>AVERAGE(Patient3_Healthy!Y244,Patient4_Healthy!Y244,Patient7_Healthy!Y244,Patient32_Healthy!Y244,Patient20_Healthy!Y244)</f>
        <v>-1.0534166679511965E-2</v>
      </c>
      <c r="AC244" s="63">
        <f>STDEV(Patient3_Healthy!Y244,Patient4_Healthy!Y244,Patient7_Healthy!Y244,Patient32_Healthy!Y244,Patient20_Healthy!Y244)</f>
        <v>2.4267445988396658E-2</v>
      </c>
    </row>
    <row r="245" spans="25:29" x14ac:dyDescent="0.25">
      <c r="Y245" s="18" t="s">
        <v>16</v>
      </c>
      <c r="Z245" s="63">
        <f>AVERAGE(Patient3_Healthy!X245,Patient4_Healthy!X245,Patient7_Healthy!X245,Patient32_Healthy!X245,Patient20_Healthy!X245)</f>
        <v>-1.2568289369646823E-2</v>
      </c>
      <c r="AA245" s="63">
        <f>STDEV(Patient3_Healthy!X245,Patient4_Healthy!X245,Patient7_Healthy!X245,Patient32_Healthy!X245,Patient20_Healthy!X245)</f>
        <v>4.9427946592796312E-2</v>
      </c>
      <c r="AB245" s="43">
        <f>AVERAGE(Patient3_Healthy!Y245,Patient4_Healthy!Y245,Patient7_Healthy!Y245,Patient32_Healthy!Y245,Patient20_Healthy!Y245)</f>
        <v>-1.7911446835860524E-2</v>
      </c>
      <c r="AC245" s="63">
        <f>STDEV(Patient3_Healthy!Y245,Patient4_Healthy!Y245,Patient7_Healthy!Y245,Patient32_Healthy!Y245,Patient20_Healthy!Y245)</f>
        <v>5.582642044568064E-2</v>
      </c>
    </row>
    <row r="246" spans="25:29" x14ac:dyDescent="0.25">
      <c r="Y246" s="18" t="s">
        <v>19</v>
      </c>
      <c r="Z246" s="63">
        <f>AVERAGE(Patient3_Healthy!X246,Patient4_Healthy!X246,Patient7_Healthy!X246,Patient32_Healthy!X246,Patient20_Healthy!X246)</f>
        <v>5.0211611629346266E-2</v>
      </c>
      <c r="AA246" s="63">
        <f>STDEV(Patient3_Healthy!X246,Patient4_Healthy!X246,Patient7_Healthy!X246,Patient32_Healthy!X246,Patient20_Healthy!X246)</f>
        <v>0.1433415448429978</v>
      </c>
      <c r="AB246" s="43">
        <f>AVERAGE(Patient3_Healthy!Y246,Patient4_Healthy!Y246,Patient7_Healthy!Y246,Patient32_Healthy!Y246,Patient20_Healthy!Y246)</f>
        <v>5.6912360081829073E-2</v>
      </c>
      <c r="AC246" s="63">
        <f>STDEV(Patient3_Healthy!Y246,Patient4_Healthy!Y246,Patient7_Healthy!Y246,Patient32_Healthy!Y246,Patient20_Healthy!Y246)</f>
        <v>9.2416738109150132E-2</v>
      </c>
    </row>
    <row r="247" spans="25:29" x14ac:dyDescent="0.25">
      <c r="Y247" s="18" t="s">
        <v>22</v>
      </c>
      <c r="Z247" s="63">
        <f>AVERAGE(Patient3_Healthy!X247,Patient4_Healthy!X247,Patient7_Healthy!X247,Patient32_Healthy!X247,Patient20_Healthy!X247)</f>
        <v>5.2727325024391203E-2</v>
      </c>
      <c r="AA247" s="63">
        <f>STDEV(Patient3_Healthy!X247,Patient4_Healthy!X247,Patient7_Healthy!X247,Patient32_Healthy!X247,Patient20_Healthy!X247)</f>
        <v>0.12043324078501465</v>
      </c>
      <c r="AB247" s="43">
        <f>AVERAGE(Patient3_Healthy!Y247,Patient4_Healthy!Y247,Patient7_Healthy!Y247,Patient32_Healthy!Y247,Patient20_Healthy!Y247)</f>
        <v>5.1733182907607297E-2</v>
      </c>
      <c r="AC247" s="63">
        <f>STDEV(Patient3_Healthy!Y247,Patient4_Healthy!Y247,Patient7_Healthy!Y247,Patient32_Healthy!Y247,Patient20_Healthy!Y247)</f>
        <v>0.130178233968267</v>
      </c>
    </row>
    <row r="248" spans="25:29" x14ac:dyDescent="0.25">
      <c r="Y248" s="18" t="s">
        <v>23</v>
      </c>
      <c r="Z248" s="63">
        <f>AVERAGE(Patient3_Healthy!X248,Patient4_Healthy!X248,Patient7_Healthy!X248,Patient32_Healthy!X248,Patient20_Healthy!X248)</f>
        <v>1.0122212669843556E-2</v>
      </c>
      <c r="AA248" s="63">
        <f>STDEV(Patient3_Healthy!X248,Patient4_Healthy!X248,Patient7_Healthy!X248,Patient32_Healthy!X248,Patient20_Healthy!X248)</f>
        <v>1.7655838447270988E-2</v>
      </c>
      <c r="AB248" s="43">
        <f>AVERAGE(Patient3_Healthy!Y248,Patient4_Healthy!Y248,Patient7_Healthy!Y248,Patient32_Healthy!Y248,Patient20_Healthy!Y248)</f>
        <v>5.3083690200910003E-3</v>
      </c>
      <c r="AC248" s="63">
        <f>STDEV(Patient3_Healthy!Y248,Patient4_Healthy!Y248,Patient7_Healthy!Y248,Patient32_Healthy!Y248,Patient20_Healthy!Y248)</f>
        <v>2.4049146972260006E-2</v>
      </c>
    </row>
    <row r="249" spans="25:29" x14ac:dyDescent="0.25">
      <c r="Y249" s="18" t="s">
        <v>24</v>
      </c>
      <c r="Z249" s="63">
        <f>AVERAGE(Patient3_Healthy!X249,Patient4_Healthy!X249,Patient7_Healthy!X249,Patient32_Healthy!X249,Patient20_Healthy!X249)</f>
        <v>3.9604207508668748E-2</v>
      </c>
      <c r="AA249" s="63">
        <f>STDEV(Patient3_Healthy!X249,Patient4_Healthy!X249,Patient7_Healthy!X249,Patient32_Healthy!X249,Patient20_Healthy!X249)</f>
        <v>3.1855230265018422E-2</v>
      </c>
      <c r="AB249" s="43">
        <f>AVERAGE(Patient3_Healthy!Y249,Patient4_Healthy!Y249,Patient7_Healthy!Y249,Patient32_Healthy!Y249,Patient20_Healthy!Y249)</f>
        <v>2.2901130972936102E-2</v>
      </c>
      <c r="AC249" s="63">
        <f>STDEV(Patient3_Healthy!Y249,Patient4_Healthy!Y249,Patient7_Healthy!Y249,Patient32_Healthy!Y249,Patient20_Healthy!Y249)</f>
        <v>2.8168076825432566E-2</v>
      </c>
    </row>
    <row r="250" spans="25:29" x14ac:dyDescent="0.25">
      <c r="Y250" s="18" t="s">
        <v>26</v>
      </c>
      <c r="Z250" s="63">
        <f>AVERAGE(Patient3_Healthy!X250,Patient4_Healthy!X250,Patient7_Healthy!X250,Patient32_Healthy!X250,Patient20_Healthy!X250)</f>
        <v>3.9256888237366741E-2</v>
      </c>
      <c r="AA250" s="63">
        <f>STDEV(Patient3_Healthy!X250,Patient4_Healthy!X250,Patient7_Healthy!X250,Patient32_Healthy!X250,Patient20_Healthy!X250)</f>
        <v>8.1657565180206448E-2</v>
      </c>
      <c r="AB250" s="43">
        <f>AVERAGE(Patient3_Healthy!Y250,Patient4_Healthy!Y250,Patient7_Healthy!Y250,Patient32_Healthy!Y250,Patient20_Healthy!Y250)</f>
        <v>1.6611115759419978E-2</v>
      </c>
      <c r="AC250" s="63">
        <f>STDEV(Patient3_Healthy!Y250,Patient4_Healthy!Y250,Patient7_Healthy!Y250,Patient32_Healthy!Y250,Patient20_Healthy!Y250)</f>
        <v>5.6202394396152183E-2</v>
      </c>
    </row>
    <row r="251" spans="25:29" x14ac:dyDescent="0.25">
      <c r="Y251" s="18" t="s">
        <v>27</v>
      </c>
      <c r="Z251" s="63">
        <f>AVERAGE(Patient3_Healthy!X251,Patient4_Healthy!X251,Patient7_Healthy!X251,Patient32_Healthy!X251,Patient20_Healthy!X251)</f>
        <v>6.0165083441983291E-2</v>
      </c>
      <c r="AA251" s="63">
        <f>STDEV(Patient3_Healthy!X251,Patient4_Healthy!X251,Patient7_Healthy!X251,Patient32_Healthy!X251,Patient20_Healthy!X251)</f>
        <v>9.8573683422608388E-2</v>
      </c>
      <c r="AB251" s="43">
        <f>AVERAGE(Patient3_Healthy!Y251,Patient4_Healthy!Y251,Patient7_Healthy!Y251,Patient32_Healthy!Y251,Patient20_Healthy!Y251)</f>
        <v>3.8440647326744709E-2</v>
      </c>
      <c r="AC251" s="63">
        <f>STDEV(Patient3_Healthy!Y251,Patient4_Healthy!Y251,Patient7_Healthy!Y251,Patient32_Healthy!Y251,Patient20_Healthy!Y251)</f>
        <v>9.0462303125412591E-2</v>
      </c>
    </row>
    <row r="253" spans="25:29" x14ac:dyDescent="0.25">
      <c r="Y253" s="64" t="s">
        <v>84</v>
      </c>
    </row>
    <row r="254" spans="25:29" x14ac:dyDescent="0.25">
      <c r="Y254" s="18"/>
      <c r="Z254" s="61" t="s">
        <v>10</v>
      </c>
      <c r="AA254" s="62"/>
      <c r="AB254" s="60" t="s">
        <v>11</v>
      </c>
      <c r="AC254" s="61"/>
    </row>
    <row r="255" spans="25:29" x14ac:dyDescent="0.25">
      <c r="Y255" s="18"/>
      <c r="Z255" s="18" t="s">
        <v>192</v>
      </c>
      <c r="AA255" s="18" t="s">
        <v>193</v>
      </c>
      <c r="AB255" s="19" t="s">
        <v>192</v>
      </c>
      <c r="AC255" s="18" t="s">
        <v>193</v>
      </c>
    </row>
    <row r="256" spans="25:29" x14ac:dyDescent="0.25">
      <c r="Y256" s="18" t="s">
        <v>13</v>
      </c>
      <c r="Z256" s="63">
        <f>AVERAGE(Patient3_Healthy!X256,Patient4_Healthy!X256,Patient7_Healthy!X256,Patient32_Healthy!X256,Patient20_Healthy!X256)</f>
        <v>0.1706226820236772</v>
      </c>
      <c r="AA256" s="63">
        <f>STDEV(Patient3_Healthy!X256,Patient4_Healthy!X256,Patient7_Healthy!X256,Patient32_Healthy!X256,Patient20_Healthy!X256)</f>
        <v>0.13054840034569434</v>
      </c>
      <c r="AB256" s="43">
        <f>AVERAGE(Patient3_Healthy!Y256,Patient4_Healthy!Y256,Patient7_Healthy!Y256,Patient32_Healthy!Y256,Patient20_Healthy!Y256)</f>
        <v>0.23628898784714963</v>
      </c>
      <c r="AC256" s="63">
        <f>STDEV(Patient3_Healthy!Y256,Patient4_Healthy!Y256,Patient7_Healthy!Y256,Patient32_Healthy!Y256,Patient20_Healthy!Y256)</f>
        <v>0.23078881558010705</v>
      </c>
    </row>
    <row r="257" spans="1:29" x14ac:dyDescent="0.25">
      <c r="Y257" s="18" t="s">
        <v>16</v>
      </c>
      <c r="Z257" s="63">
        <f>AVERAGE(Patient3_Healthy!X257,Patient4_Healthy!X257,Patient7_Healthy!X257,Patient32_Healthy!X257,Patient20_Healthy!X257)</f>
        <v>0.1695853912863535</v>
      </c>
      <c r="AA257" s="63">
        <f>STDEV(Patient3_Healthy!X257,Patient4_Healthy!X257,Patient7_Healthy!X257,Patient32_Healthy!X257,Patient20_Healthy!X257)</f>
        <v>0.15945226491553866</v>
      </c>
      <c r="AB257" s="43">
        <f>AVERAGE(Patient3_Healthy!Y257,Patient4_Healthy!Y257,Patient7_Healthy!Y257,Patient32_Healthy!Y257,Patient20_Healthy!Y257)</f>
        <v>0.26073793760423403</v>
      </c>
      <c r="AC257" s="63">
        <f>STDEV(Patient3_Healthy!Y257,Patient4_Healthy!Y257,Patient7_Healthy!Y257,Patient32_Healthy!Y257,Patient20_Healthy!Y257)</f>
        <v>0.22328906623197264</v>
      </c>
    </row>
    <row r="258" spans="1:29" x14ac:dyDescent="0.25">
      <c r="Y258" s="18" t="s">
        <v>19</v>
      </c>
      <c r="Z258" s="63">
        <f>AVERAGE(Patient3_Healthy!X258,Patient4_Healthy!X258,Patient7_Healthy!X258,Patient32_Healthy!X258,Patient20_Healthy!X258)</f>
        <v>6.8331807171219561E-2</v>
      </c>
      <c r="AA258" s="63">
        <f>STDEV(Patient3_Healthy!X258,Patient4_Healthy!X258,Patient7_Healthy!X258,Patient32_Healthy!X258,Patient20_Healthy!X258)</f>
        <v>0.27009174082387005</v>
      </c>
      <c r="AB258" s="43">
        <f>AVERAGE(Patient3_Healthy!Y258,Patient4_Healthy!Y258,Patient7_Healthy!Y258,Patient32_Healthy!Y258,Patient20_Healthy!Y258)</f>
        <v>0.15788582329537634</v>
      </c>
      <c r="AC258" s="63">
        <f>STDEV(Patient3_Healthy!Y258,Patient4_Healthy!Y258,Patient7_Healthy!Y258,Patient32_Healthy!Y258,Patient20_Healthy!Y258)</f>
        <v>0.38621591311946513</v>
      </c>
    </row>
    <row r="259" spans="1:29" x14ac:dyDescent="0.25">
      <c r="Y259" s="18" t="s">
        <v>22</v>
      </c>
      <c r="Z259" s="63">
        <f>AVERAGE(Patient3_Healthy!X259,Patient4_Healthy!X259,Patient7_Healthy!X259,Patient32_Healthy!X259,Patient20_Healthy!X259)</f>
        <v>0.11762601665326471</v>
      </c>
      <c r="AA259" s="63">
        <f>STDEV(Patient3_Healthy!X259,Patient4_Healthy!X259,Patient7_Healthy!X259,Patient32_Healthy!X259,Patient20_Healthy!X259)</f>
        <v>0.2309750565748355</v>
      </c>
      <c r="AB259" s="43">
        <f>AVERAGE(Patient3_Healthy!Y259,Patient4_Healthy!Y259,Patient7_Healthy!Y259,Patient32_Healthy!Y259,Patient20_Healthy!Y259)</f>
        <v>0.15286786848804285</v>
      </c>
      <c r="AC259" s="63">
        <f>STDEV(Patient3_Healthy!Y259,Patient4_Healthy!Y259,Patient7_Healthy!Y259,Patient32_Healthy!Y259,Patient20_Healthy!Y259)</f>
        <v>0.2779626521944763</v>
      </c>
    </row>
    <row r="260" spans="1:29" x14ac:dyDescent="0.25">
      <c r="Y260" s="18" t="s">
        <v>23</v>
      </c>
      <c r="Z260" s="63">
        <f>AVERAGE(Patient3_Healthy!X260,Patient4_Healthy!X260,Patient7_Healthy!X260,Patient32_Healthy!X260,Patient20_Healthy!X260)</f>
        <v>0.1026777883013648</v>
      </c>
      <c r="AA260" s="63">
        <f>STDEV(Patient3_Healthy!X260,Patient4_Healthy!X260,Patient7_Healthy!X260,Patient32_Healthy!X260,Patient20_Healthy!X260)</f>
        <v>8.7032905100740007E-2</v>
      </c>
      <c r="AB260" s="43">
        <f>AVERAGE(Patient3_Healthy!Y260,Patient4_Healthy!Y260,Patient7_Healthy!Y260,Patient32_Healthy!Y260,Patient20_Healthy!Y260)</f>
        <v>0.17844149040397667</v>
      </c>
      <c r="AC260" s="63">
        <f>STDEV(Patient3_Healthy!Y260,Patient4_Healthy!Y260,Patient7_Healthy!Y260,Patient32_Healthy!Y260,Patient20_Healthy!Y260)</f>
        <v>0.16356597076428447</v>
      </c>
    </row>
    <row r="261" spans="1:29" x14ac:dyDescent="0.25">
      <c r="Y261" s="18" t="s">
        <v>24</v>
      </c>
      <c r="Z261" s="63">
        <f>AVERAGE(Patient3_Healthy!X261,Patient4_Healthy!X261,Patient7_Healthy!X261,Patient32_Healthy!X261,Patient20_Healthy!X261)</f>
        <v>0.14377046414831712</v>
      </c>
      <c r="AA261" s="63">
        <f>STDEV(Patient3_Healthy!X261,Patient4_Healthy!X261,Patient7_Healthy!X261,Patient32_Healthy!X261,Patient20_Healthy!X261)</f>
        <v>0.12734481960970478</v>
      </c>
      <c r="AB261" s="43">
        <f>AVERAGE(Patient3_Healthy!Y261,Patient4_Healthy!Y261,Patient7_Healthy!Y261,Patient32_Healthy!Y261,Patient20_Healthy!Y261)</f>
        <v>0.22956848494112142</v>
      </c>
      <c r="AC261" s="63">
        <f>STDEV(Patient3_Healthy!Y261,Patient4_Healthy!Y261,Patient7_Healthy!Y261,Patient32_Healthy!Y261,Patient20_Healthy!Y261)</f>
        <v>0.24528711205170711</v>
      </c>
    </row>
    <row r="262" spans="1:29" x14ac:dyDescent="0.25">
      <c r="Y262" s="18" t="s">
        <v>26</v>
      </c>
      <c r="Z262" s="63">
        <f>AVERAGE(Patient3_Healthy!X262,Patient4_Healthy!X262,Patient7_Healthy!X262,Patient32_Healthy!X262,Patient20_Healthy!X262)</f>
        <v>0.23322480237171667</v>
      </c>
      <c r="AA262" s="63">
        <f>STDEV(Patient3_Healthy!X262,Patient4_Healthy!X262,Patient7_Healthy!X262,Patient32_Healthy!X262,Patient20_Healthy!X262)</f>
        <v>0.18569849024305737</v>
      </c>
      <c r="AB262" s="43">
        <f>AVERAGE(Patient3_Healthy!Y262,Patient4_Healthy!Y262,Patient7_Healthy!Y262,Patient32_Healthy!Y262,Patient20_Healthy!Y262)</f>
        <v>0.23340609698247636</v>
      </c>
      <c r="AC262" s="63">
        <f>STDEV(Patient3_Healthy!Y262,Patient4_Healthy!Y262,Patient7_Healthy!Y262,Patient32_Healthy!Y262,Patient20_Healthy!Y262)</f>
        <v>0.29992154307465957</v>
      </c>
    </row>
    <row r="263" spans="1:29" x14ac:dyDescent="0.25">
      <c r="Y263" s="18" t="s">
        <v>27</v>
      </c>
      <c r="Z263" s="63">
        <f>AVERAGE(Patient3_Healthy!X263,Patient4_Healthy!X263,Patient7_Healthy!X263,Patient32_Healthy!X263,Patient20_Healthy!X263)</f>
        <v>0.24811523057384499</v>
      </c>
      <c r="AA263" s="63">
        <f>STDEV(Patient3_Healthy!X263,Patient4_Healthy!X263,Patient7_Healthy!X263,Patient32_Healthy!X263,Patient20_Healthy!X263)</f>
        <v>0.24815063014301597</v>
      </c>
      <c r="AB263" s="43">
        <f>AVERAGE(Patient3_Healthy!Y263,Patient4_Healthy!Y263,Patient7_Healthy!Y263,Patient32_Healthy!Y263,Patient20_Healthy!Y263)</f>
        <v>0.27786750722850873</v>
      </c>
      <c r="AC263" s="63">
        <f>STDEV(Patient3_Healthy!Y263,Patient4_Healthy!Y263,Patient7_Healthy!Y263,Patient32_Healthy!Y263,Patient20_Healthy!Y263)</f>
        <v>0.28631072451577455</v>
      </c>
    </row>
    <row r="272" spans="1:29" x14ac:dyDescent="0.25">
      <c r="A272" t="s">
        <v>85</v>
      </c>
    </row>
    <row r="275" spans="1:21" x14ac:dyDescent="0.25">
      <c r="A275" s="64" t="s">
        <v>194</v>
      </c>
      <c r="M275" s="64" t="s">
        <v>195</v>
      </c>
    </row>
    <row r="276" spans="1:21" x14ac:dyDescent="0.25">
      <c r="A276" s="21"/>
      <c r="B276" s="91" t="s">
        <v>89</v>
      </c>
      <c r="C276" s="91"/>
      <c r="D276" s="92" t="s">
        <v>90</v>
      </c>
      <c r="E276" s="93"/>
      <c r="F276" s="92" t="s">
        <v>91</v>
      </c>
      <c r="G276" s="93"/>
      <c r="H276" s="91" t="s">
        <v>92</v>
      </c>
      <c r="I276" s="91"/>
      <c r="M276" s="24"/>
      <c r="N276" s="90" t="s">
        <v>89</v>
      </c>
      <c r="O276" s="89"/>
      <c r="P276" s="88" t="s">
        <v>90</v>
      </c>
      <c r="Q276" s="89"/>
      <c r="R276" s="88" t="s">
        <v>91</v>
      </c>
      <c r="S276" s="89"/>
      <c r="T276" s="90" t="s">
        <v>92</v>
      </c>
      <c r="U276" s="90"/>
    </row>
    <row r="277" spans="1:21" x14ac:dyDescent="0.25">
      <c r="A277" s="21"/>
      <c r="B277" s="21" t="s">
        <v>192</v>
      </c>
      <c r="C277" s="21" t="s">
        <v>193</v>
      </c>
      <c r="D277" s="22" t="s">
        <v>192</v>
      </c>
      <c r="E277" s="23" t="s">
        <v>193</v>
      </c>
      <c r="F277" s="22" t="s">
        <v>192</v>
      </c>
      <c r="G277" s="23" t="s">
        <v>193</v>
      </c>
      <c r="H277" s="21" t="s">
        <v>192</v>
      </c>
      <c r="I277" s="21" t="s">
        <v>193</v>
      </c>
      <c r="M277" s="24"/>
      <c r="N277" s="24" t="s">
        <v>192</v>
      </c>
      <c r="O277" s="25" t="s">
        <v>193</v>
      </c>
      <c r="P277" s="26" t="s">
        <v>192</v>
      </c>
      <c r="Q277" s="25" t="s">
        <v>193</v>
      </c>
      <c r="R277" s="26" t="s">
        <v>192</v>
      </c>
      <c r="S277" s="25" t="s">
        <v>193</v>
      </c>
      <c r="T277" s="24" t="s">
        <v>192</v>
      </c>
      <c r="U277" s="24" t="s">
        <v>193</v>
      </c>
    </row>
    <row r="278" spans="1:21" x14ac:dyDescent="0.25">
      <c r="A278" s="21" t="s">
        <v>13</v>
      </c>
      <c r="B278">
        <f>AVERAGE(Patient3_Healthy!B260,Patient4_Healthy!B260,Patient7_Healthy!B260,Patient32_Healthy!B260,Patient20_Healthy!B260)</f>
        <v>34.765625</v>
      </c>
      <c r="C278">
        <f>STDEV(Patient3_Healthy!B260,Patient4_Healthy!B260,Patient7_Healthy!B260,Patient32_Healthy!B260,Patient20_Healthy!B260)</f>
        <v>15.154034954117831</v>
      </c>
      <c r="D278" s="43">
        <f>AVERAGE(Patient3_Healthy!C260,Patient4_Healthy!C260,Patient7_Healthy!C260,Patient32_Healthy!C260,Patient20_Healthy!C260)</f>
        <v>60.602444021941139</v>
      </c>
      <c r="E278" s="50">
        <f>STDEV(Patient3_Healthy!C260,Patient4_Healthy!C260,Patient7_Healthy!C260,Patient32_Healthy!C260,Patient20_Healthy!C260)</f>
        <v>10.547599115130685</v>
      </c>
      <c r="F278" s="43">
        <f>AVERAGE(Patient3_Healthy!D260,Patient4_Healthy!D260,Patient7_Healthy!D260,Patient32_Healthy!D260,Patient20_Healthy!D260)</f>
        <v>84.5703125</v>
      </c>
      <c r="G278" s="50">
        <f>STDEV(Patient3_Healthy!D260,Patient4_Healthy!D260,Patient7_Healthy!D260,Patient32_Healthy!D260,Patient20_Healthy!D260)</f>
        <v>11.484474648802372</v>
      </c>
      <c r="H278">
        <f>AVERAGE(Patient3_Healthy!E260,Patient4_Healthy!E260,Patient7_Healthy!E260,Patient32_Healthy!E260,Patient20_Healthy!E260)</f>
        <v>200.9765625</v>
      </c>
      <c r="I278">
        <f>STDEV(Patient3_Healthy!E260,Patient4_Healthy!E260,Patient7_Healthy!E260,Patient32_Healthy!E260,Patient20_Healthy!E260)</f>
        <v>31.359670838166096</v>
      </c>
      <c r="M278" s="24" t="s">
        <v>10</v>
      </c>
      <c r="N278">
        <f>AVERAGE(Patient3_Healthy!K260,Patient4_Healthy!K260,Patient7_Healthy!K260,Patient32_Healthy!K260,Patient20_Healthy!K260)</f>
        <v>0.28212454212454213</v>
      </c>
      <c r="O278" s="50">
        <f>STDEV(Patient3_Healthy!K260,Patient4_Healthy!K260,Patient7_Healthy!K260,Patient32_Healthy!K260,Patient20_Healthy!K260)</f>
        <v>0.33450979846699808</v>
      </c>
      <c r="P278" s="43">
        <f>AVERAGE(Patient3_Healthy!L260,Patient4_Healthy!L260,Patient7_Healthy!L260,Patient32_Healthy!L260,Patient20_Healthy!L260)</f>
        <v>1.1998699206658245</v>
      </c>
      <c r="Q278" s="50">
        <f>STDEV(Patient3_Healthy!L260,Patient4_Healthy!L260,Patient7_Healthy!L260,Patient32_Healthy!L260,Patient20_Healthy!L260)</f>
        <v>0.57150427052392982</v>
      </c>
      <c r="R278" s="43">
        <f>AVERAGE(Patient3_Healthy!M260,Patient4_Healthy!M260,Patient7_Healthy!M260,Patient32_Healthy!M260,Patient20_Healthy!M260)</f>
        <v>0.52769230769230757</v>
      </c>
      <c r="S278" s="50">
        <f>STDEV(Patient3_Healthy!M260,Patient4_Healthy!M260,Patient7_Healthy!M260,Patient32_Healthy!M260,Patient20_Healthy!M260)</f>
        <v>0.38617802219413327</v>
      </c>
      <c r="T278">
        <f>AVERAGE(Patient3_Healthy!N260,Patient4_Healthy!N260,Patient7_Healthy!N260,Patient32_Healthy!N260,Patient20_Healthy!N260)</f>
        <v>1.4202930402930403</v>
      </c>
      <c r="U278">
        <f>STDEV(Patient3_Healthy!N260,Patient4_Healthy!N260,Patient7_Healthy!N260,Patient32_Healthy!N260,Patient20_Healthy!N260)</f>
        <v>0.82874292586873732</v>
      </c>
    </row>
    <row r="279" spans="1:21" x14ac:dyDescent="0.25">
      <c r="A279" s="21" t="s">
        <v>23</v>
      </c>
      <c r="B279" s="63">
        <f>AVERAGE(Patient3_Healthy!B261,Patient4_Healthy!B261,Patient7_Healthy!B261,Patient32_Healthy!B261,Patient20_Healthy!B261)</f>
        <v>32.6171875</v>
      </c>
      <c r="C279" s="63">
        <f>STDEV(Patient3_Healthy!B261,Patient4_Healthy!B261,Patient7_Healthy!B261,Patient32_Healthy!B261,Patient20_Healthy!B261)</f>
        <v>17.14694700954216</v>
      </c>
      <c r="D279" s="43">
        <f>AVERAGE(Patient3_Healthy!C261,Patient4_Healthy!C261,Patient7_Healthy!C261,Patient32_Healthy!C261,Patient20_Healthy!C261)</f>
        <v>72.58101627839406</v>
      </c>
      <c r="E279" s="50">
        <f>STDEV(Patient3_Healthy!C261,Patient4_Healthy!C261,Patient7_Healthy!C261,Patient32_Healthy!C261,Patient20_Healthy!C261)</f>
        <v>23.432496194510751</v>
      </c>
      <c r="F279" s="43">
        <f>AVERAGE(Patient3_Healthy!D261,Patient4_Healthy!D261,Patient7_Healthy!D261,Patient32_Healthy!D261,Patient20_Healthy!D261)</f>
        <v>119.53125</v>
      </c>
      <c r="G279" s="50">
        <f>STDEV(Patient3_Healthy!D261,Patient4_Healthy!D261,Patient7_Healthy!D261,Patient32_Healthy!D261,Patient20_Healthy!D261)</f>
        <v>59.247653319166361</v>
      </c>
      <c r="H279" s="63">
        <f>AVERAGE(Patient3_Healthy!E261,Patient4_Healthy!E261,Patient7_Healthy!E261,Patient32_Healthy!E261,Patient20_Healthy!E261)</f>
        <v>270.5078125</v>
      </c>
      <c r="I279" s="63">
        <f>STDEV(Patient3_Healthy!E261,Patient4_Healthy!E261,Patient7_Healthy!E261,Patient32_Healthy!E261,Patient20_Healthy!E261)</f>
        <v>14.664704509454303</v>
      </c>
      <c r="M279" s="24" t="s">
        <v>11</v>
      </c>
      <c r="N279" s="63">
        <f>AVERAGE(Patient3_Healthy!K261,Patient4_Healthy!K261,Patient7_Healthy!K261,Patient32_Healthy!K261,Patient20_Healthy!K261)</f>
        <v>8.2930402930402922E-2</v>
      </c>
      <c r="O279" s="50">
        <f>STDEV(Patient3_Healthy!K261,Patient4_Healthy!K261,Patient7_Healthy!K261,Patient32_Healthy!K261,Patient20_Healthy!K261)</f>
        <v>6.614415045024695E-2</v>
      </c>
      <c r="P279" s="43">
        <f>AVERAGE(Patient3_Healthy!L261,Patient4_Healthy!L261,Patient7_Healthy!L261,Patient32_Healthy!L261,Patient20_Healthy!L261)</f>
        <v>0.19708033815539938</v>
      </c>
      <c r="Q279" s="50">
        <f>STDEV(Patient3_Healthy!L261,Patient4_Healthy!L261,Patient7_Healthy!L261,Patient32_Healthy!L261,Patient20_Healthy!L261)</f>
        <v>1.5846964345585879</v>
      </c>
      <c r="R279" s="43">
        <f>AVERAGE(Patient3_Healthy!M261,Patient4_Healthy!M261,Patient7_Healthy!M261,Patient32_Healthy!M261,Patient20_Healthy!M261)</f>
        <v>0.38102564102564102</v>
      </c>
      <c r="S279" s="50">
        <f>STDEV(Patient3_Healthy!M261,Patient4_Healthy!M261,Patient7_Healthy!M261,Patient32_Healthy!M261,Patient20_Healthy!M261)</f>
        <v>0.25420590928015829</v>
      </c>
      <c r="T279" s="63">
        <f>AVERAGE(Patient3_Healthy!N261,Patient4_Healthy!N261,Patient7_Healthy!N261,Patient32_Healthy!N261,Patient20_Healthy!N261)</f>
        <v>0.8686446886446888</v>
      </c>
      <c r="U279" s="63">
        <f>STDEV(Patient3_Healthy!N261,Patient4_Healthy!N261,Patient7_Healthy!N261,Patient32_Healthy!N261,Patient20_Healthy!N261)</f>
        <v>0.34497265375866604</v>
      </c>
    </row>
    <row r="280" spans="1:21" x14ac:dyDescent="0.25">
      <c r="A280" s="21" t="s">
        <v>16</v>
      </c>
      <c r="B280" s="63">
        <f>AVERAGE(Patient3_Healthy!B262,Patient4_Healthy!B262,Patient7_Healthy!B262,Patient32_Healthy!B262,Patient20_Healthy!B262)</f>
        <v>33.984375</v>
      </c>
      <c r="C280" s="63">
        <f>STDEV(Patient3_Healthy!B262,Patient4_Healthy!B262,Patient7_Healthy!B262,Patient32_Healthy!B262,Patient20_Healthy!B262)</f>
        <v>8.7455520223586376</v>
      </c>
      <c r="D280" s="43">
        <f>AVERAGE(Patient3_Healthy!C262,Patient4_Healthy!C262,Patient7_Healthy!C262,Patient32_Healthy!C262,Patient20_Healthy!C262)</f>
        <v>53.061910719245155</v>
      </c>
      <c r="E280" s="50">
        <f>STDEV(Patient3_Healthy!C262,Patient4_Healthy!C262,Patient7_Healthy!C262,Patient32_Healthy!C262,Patient20_Healthy!C262)</f>
        <v>15.059588090435247</v>
      </c>
      <c r="F280" s="43">
        <f>AVERAGE(Patient3_Healthy!D262,Patient4_Healthy!D262,Patient7_Healthy!D262,Patient32_Healthy!D262,Patient20_Healthy!D262)</f>
        <v>83.203125</v>
      </c>
      <c r="G280" s="50">
        <f>STDEV(Patient3_Healthy!D262,Patient4_Healthy!D262,Patient7_Healthy!D262,Patient32_Healthy!D262,Patient20_Healthy!D262)</f>
        <v>18.802315524737821</v>
      </c>
      <c r="H280" s="63">
        <f>AVERAGE(Patient3_Healthy!E262,Patient4_Healthy!E262,Patient7_Healthy!E262,Patient32_Healthy!E262,Patient20_Healthy!E262)</f>
        <v>137.109375</v>
      </c>
      <c r="I280" s="63">
        <f>STDEV(Patient3_Healthy!E262,Patient4_Healthy!E262,Patient7_Healthy!E262,Patient32_Healthy!E262,Patient20_Healthy!E262)</f>
        <v>26.336425921568509</v>
      </c>
    </row>
    <row r="281" spans="1:21" x14ac:dyDescent="0.25">
      <c r="A281" s="21" t="s">
        <v>24</v>
      </c>
      <c r="B281" s="63">
        <f>AVERAGE(Patient3_Healthy!B263,Patient4_Healthy!B263,Patient7_Healthy!B263,Patient32_Healthy!B263,Patient20_Healthy!B263)</f>
        <v>49.21875</v>
      </c>
      <c r="C281" s="63">
        <f>STDEV(Patient3_Healthy!B263,Patient4_Healthy!B263,Patient7_Healthy!B263,Patient32_Healthy!B263,Patient20_Healthy!B263)</f>
        <v>35.631820293547179</v>
      </c>
      <c r="D281" s="43">
        <f>AVERAGE(Patient3_Healthy!C263,Patient4_Healthy!C263,Patient7_Healthy!C263,Patient32_Healthy!C263,Patient20_Healthy!C263)</f>
        <v>80.577210282026357</v>
      </c>
      <c r="E281" s="50">
        <f>STDEV(Patient3_Healthy!C263,Patient4_Healthy!C263,Patient7_Healthy!C263,Patient32_Healthy!C263,Patient20_Healthy!C263)</f>
        <v>28.249817481200822</v>
      </c>
      <c r="F281" s="43">
        <f>AVERAGE(Patient3_Healthy!D263,Patient4_Healthy!D263,Patient7_Healthy!D263,Patient32_Healthy!D263,Patient20_Healthy!D263)</f>
        <v>134.765625</v>
      </c>
      <c r="G281" s="50">
        <f>STDEV(Patient3_Healthy!D263,Patient4_Healthy!D263,Patient7_Healthy!D263,Patient32_Healthy!D263,Patient20_Healthy!D263)</f>
        <v>57.368371651267644</v>
      </c>
      <c r="H281" s="63">
        <f>AVERAGE(Patient3_Healthy!E263,Patient4_Healthy!E263,Patient7_Healthy!E263,Patient32_Healthy!E263,Patient20_Healthy!E263)</f>
        <v>235.15625</v>
      </c>
      <c r="I281" s="63">
        <f>STDEV(Patient3_Healthy!E263,Patient4_Healthy!E263,Patient7_Healthy!E263,Patient32_Healthy!E263,Patient20_Healthy!E263)</f>
        <v>91.010176204925358</v>
      </c>
    </row>
    <row r="282" spans="1:21" x14ac:dyDescent="0.25">
      <c r="A282" s="21" t="s">
        <v>19</v>
      </c>
      <c r="B282" s="63">
        <f>AVERAGE(Patient3_Healthy!B264,Patient4_Healthy!B264,Patient7_Healthy!B264,Patient32_Healthy!B264,Patient20_Healthy!B264)</f>
        <v>62.6953125</v>
      </c>
      <c r="C282" s="63">
        <f>STDEV(Patient3_Healthy!B264,Patient4_Healthy!B264,Patient7_Healthy!B264,Patient32_Healthy!B264,Patient20_Healthy!B264)</f>
        <v>12.027983779454814</v>
      </c>
      <c r="D282" s="43">
        <f>AVERAGE(Patient3_Healthy!C264,Patient4_Healthy!C264,Patient7_Healthy!C264,Patient32_Healthy!C264,Patient20_Healthy!C264)</f>
        <v>88.947359478788044</v>
      </c>
      <c r="E282" s="50">
        <f>STDEV(Patient3_Healthy!C264,Patient4_Healthy!C264,Patient7_Healthy!C264,Patient32_Healthy!C264,Patient20_Healthy!C264)</f>
        <v>20.86764804186933</v>
      </c>
      <c r="F282" s="43">
        <f>AVERAGE(Patient3_Healthy!D264,Patient4_Healthy!D264,Patient7_Healthy!D264,Patient32_Healthy!D264,Patient20_Healthy!D264)</f>
        <v>146.6796875</v>
      </c>
      <c r="G282" s="50">
        <f>STDEV(Patient3_Healthy!D264,Patient4_Healthy!D264,Patient7_Healthy!D264,Patient32_Healthy!D264,Patient20_Healthy!D264)</f>
        <v>51.653602343009588</v>
      </c>
      <c r="H282" s="63">
        <f>AVERAGE(Patient3_Healthy!E264,Patient4_Healthy!E264,Patient7_Healthy!E264,Patient32_Healthy!E264,Patient20_Healthy!E264)</f>
        <v>230.46875</v>
      </c>
      <c r="I282" s="63">
        <f>STDEV(Patient3_Healthy!E264,Patient4_Healthy!E264,Patient7_Healthy!E264,Patient32_Healthy!E264,Patient20_Healthy!E264)</f>
        <v>76.296972596189889</v>
      </c>
    </row>
    <row r="283" spans="1:21" x14ac:dyDescent="0.25">
      <c r="A283" s="21" t="s">
        <v>26</v>
      </c>
      <c r="B283" s="63">
        <f>AVERAGE(Patient3_Healthy!B265,Patient4_Healthy!B265,Patient7_Healthy!B265,Patient32_Healthy!B265,Patient20_Healthy!B265)</f>
        <v>49.609375</v>
      </c>
      <c r="C283" s="63">
        <f>STDEV(Patient3_Healthy!B265,Patient4_Healthy!B265,Patient7_Healthy!B265,Patient32_Healthy!B265,Patient20_Healthy!B265)</f>
        <v>22.885758335050042</v>
      </c>
      <c r="D283" s="43">
        <f>AVERAGE(Patient3_Healthy!C265,Patient4_Healthy!C265,Patient7_Healthy!C265,Patient32_Healthy!C265,Patient20_Healthy!C265)</f>
        <v>100.92347700905546</v>
      </c>
      <c r="E283" s="50">
        <f>STDEV(Patient3_Healthy!C265,Patient4_Healthy!C265,Patient7_Healthy!C265,Patient32_Healthy!C265,Patient20_Healthy!C265)</f>
        <v>26.773552389599857</v>
      </c>
      <c r="F283" s="43">
        <f>AVERAGE(Patient3_Healthy!D265,Patient4_Healthy!D265,Patient7_Healthy!D265,Patient32_Healthy!D265,Patient20_Healthy!D265)</f>
        <v>190.0390625</v>
      </c>
      <c r="G283" s="50">
        <f>STDEV(Patient3_Healthy!D265,Patient4_Healthy!D265,Patient7_Healthy!D265,Patient32_Healthy!D265,Patient20_Healthy!D265)</f>
        <v>113.11612426334</v>
      </c>
      <c r="H283" s="63">
        <f>AVERAGE(Patient3_Healthy!E265,Patient4_Healthy!E265,Patient7_Healthy!E265,Patient32_Healthy!E265,Patient20_Healthy!E265)</f>
        <v>283.0078125</v>
      </c>
      <c r="I283" s="63">
        <f>STDEV(Patient3_Healthy!E265,Patient4_Healthy!E265,Patient7_Healthy!E265,Patient32_Healthy!E265,Patient20_Healthy!E265)</f>
        <v>96.695469040230407</v>
      </c>
    </row>
    <row r="284" spans="1:21" x14ac:dyDescent="0.25">
      <c r="A284" s="21" t="s">
        <v>22</v>
      </c>
      <c r="B284" s="63">
        <f>AVERAGE(Patient3_Healthy!B266,Patient4_Healthy!B266,Patient7_Healthy!B266,Patient32_Healthy!B266)</f>
        <v>55.419921875</v>
      </c>
      <c r="C284" s="63">
        <f>STDEV(Patient3_Healthy!B266,Patient4_Healthy!B266,Patient7_Healthy!B266,Patient32_Healthy!B266)</f>
        <v>16.996583333464208</v>
      </c>
      <c r="D284" s="43">
        <f>AVERAGE(Patient3_Healthy!C266,Patient4_Healthy!C266,Patient7_Healthy!C266,Patient32_Healthy!C266)</f>
        <v>85.25694456643879</v>
      </c>
      <c r="E284" s="50">
        <f>STDEV(Patient3_Healthy!C266,Patient4_Healthy!C266,Patient7_Healthy!C266,Patient32_Healthy!C266)</f>
        <v>11.619876850227204</v>
      </c>
      <c r="F284" s="43">
        <f>AVERAGE(Patient3_Healthy!D266,Patient4_Healthy!D266,Patient7_Healthy!D266,Patient32_Healthy!D266)</f>
        <v>138.18359375</v>
      </c>
      <c r="G284" s="50">
        <f>STDEV(Patient3_Healthy!D266,Patient4_Healthy!D266,Patient7_Healthy!D266,Patient32_Healthy!D266)</f>
        <v>38.310635245962949</v>
      </c>
      <c r="H284" s="63">
        <f>AVERAGE(Patient3_Healthy!E266,Patient4_Healthy!E266,Patient7_Healthy!E266,Patient32_Healthy!E266)</f>
        <v>226.07421875</v>
      </c>
      <c r="I284" s="63">
        <f>STDEV(Patient3_Healthy!E266,Patient4_Healthy!E266,Patient7_Healthy!E266,Patient32_Healthy!E266)</f>
        <v>59.082703809877195</v>
      </c>
    </row>
    <row r="285" spans="1:21" x14ac:dyDescent="0.25">
      <c r="A285" s="21" t="s">
        <v>27</v>
      </c>
      <c r="B285" s="63">
        <f>AVERAGE(Patient3_Healthy!B267,Patient4_Healthy!B267,Patient7_Healthy!B267,Patient32_Healthy!B267,Patient20_Healthy!B267)</f>
        <v>43.1640625</v>
      </c>
      <c r="C285" s="63">
        <f>STDEV(Patient3_Healthy!B267,Patient4_Healthy!B267,Patient7_Healthy!B267,Patient32_Healthy!B267,Patient20_Healthy!B267)</f>
        <v>21.388725291145288</v>
      </c>
      <c r="D285" s="43">
        <f>AVERAGE(Patient3_Healthy!C267,Patient4_Healthy!C267,Patient7_Healthy!C267,Patient32_Healthy!C267,Patient20_Healthy!C267)</f>
        <v>75.090839289192374</v>
      </c>
      <c r="E285" s="50">
        <f>STDEV(Patient3_Healthy!C267,Patient4_Healthy!C267,Patient7_Healthy!C267,Patient32_Healthy!C267,Patient20_Healthy!C267)</f>
        <v>27.614466096539203</v>
      </c>
      <c r="F285" s="43">
        <f>AVERAGE(Patient3_Healthy!D267,Patient4_Healthy!D267,Patient7_Healthy!D267,Patient32_Healthy!D267,Patient20_Healthy!D267)</f>
        <v>125</v>
      </c>
      <c r="G285" s="50">
        <f>STDEV(Patient3_Healthy!D267,Patient4_Healthy!D267,Patient7_Healthy!D267,Patient32_Healthy!D267,Patient20_Healthy!D267)</f>
        <v>56.218117049313491</v>
      </c>
      <c r="H285" s="63">
        <f>AVERAGE(Patient3_Healthy!E267,Patient4_Healthy!E267,Patient7_Healthy!E267,Patient32_Healthy!E267,Patient20_Healthy!E267)</f>
        <v>214.6484375</v>
      </c>
      <c r="I285" s="63">
        <f>STDEV(Patient3_Healthy!E267,Patient4_Healthy!E267,Patient7_Healthy!E267,Patient32_Healthy!E267,Patient20_Healthy!E267)</f>
        <v>93.890783778624694</v>
      </c>
    </row>
    <row r="287" spans="1:21" x14ac:dyDescent="0.25">
      <c r="A287" s="64" t="s">
        <v>196</v>
      </c>
      <c r="M287" s="64" t="s">
        <v>197</v>
      </c>
    </row>
    <row r="288" spans="1:21" x14ac:dyDescent="0.25">
      <c r="A288" s="21"/>
      <c r="B288" s="91" t="s">
        <v>89</v>
      </c>
      <c r="C288" s="91"/>
      <c r="D288" s="92" t="s">
        <v>90</v>
      </c>
      <c r="E288" s="93"/>
      <c r="F288" s="92" t="s">
        <v>91</v>
      </c>
      <c r="G288" s="93"/>
      <c r="H288" s="91" t="s">
        <v>92</v>
      </c>
      <c r="I288" s="91"/>
      <c r="M288" s="24"/>
      <c r="N288" s="90" t="s">
        <v>89</v>
      </c>
      <c r="O288" s="89"/>
      <c r="P288" s="88" t="s">
        <v>90</v>
      </c>
      <c r="Q288" s="89"/>
      <c r="R288" s="88" t="s">
        <v>91</v>
      </c>
      <c r="S288" s="89"/>
      <c r="T288" s="90" t="s">
        <v>92</v>
      </c>
      <c r="U288" s="90"/>
    </row>
    <row r="289" spans="1:21" x14ac:dyDescent="0.25">
      <c r="A289" s="21"/>
      <c r="B289" s="21" t="s">
        <v>192</v>
      </c>
      <c r="C289" s="21" t="s">
        <v>193</v>
      </c>
      <c r="D289" s="22" t="s">
        <v>192</v>
      </c>
      <c r="E289" s="23" t="s">
        <v>193</v>
      </c>
      <c r="F289" s="22" t="s">
        <v>192</v>
      </c>
      <c r="G289" s="23" t="s">
        <v>193</v>
      </c>
      <c r="H289" s="21" t="s">
        <v>192</v>
      </c>
      <c r="I289" s="21" t="s">
        <v>193</v>
      </c>
      <c r="M289" s="24"/>
      <c r="N289" s="24" t="s">
        <v>192</v>
      </c>
      <c r="O289" s="25" t="s">
        <v>193</v>
      </c>
      <c r="P289" s="26" t="s">
        <v>192</v>
      </c>
      <c r="Q289" s="25" t="s">
        <v>193</v>
      </c>
      <c r="R289" s="26" t="s">
        <v>192</v>
      </c>
      <c r="S289" s="25" t="s">
        <v>193</v>
      </c>
      <c r="T289" s="24" t="s">
        <v>192</v>
      </c>
      <c r="U289" s="24" t="s">
        <v>193</v>
      </c>
    </row>
    <row r="290" spans="1:21" x14ac:dyDescent="0.25">
      <c r="A290" s="21" t="s">
        <v>13</v>
      </c>
      <c r="B290" s="63">
        <f>AVERAGE(Patient3_Healthy!B272,Patient4_Healthy!B272,Patient7_Healthy!B272,Patient32_Healthy!B272,Patient20_Healthy!B272)</f>
        <v>37.5</v>
      </c>
      <c r="C290" s="63">
        <f>STDEV(Patient3_Healthy!B272,Patient4_Healthy!B272,Patient7_Healthy!B272,Patient32_Healthy!B272,Patient20_Healthy!B272)</f>
        <v>12.228496751951974</v>
      </c>
      <c r="D290" s="43">
        <f>AVERAGE(Patient3_Healthy!C272,Patient4_Healthy!C272,Patient7_Healthy!C272,Patient32_Healthy!C272,Patient20_Healthy!C272)</f>
        <v>50.128968844322785</v>
      </c>
      <c r="E290" s="50">
        <f>STDEV(Patient3_Healthy!C272,Patient4_Healthy!C272,Patient7_Healthy!C272,Patient32_Healthy!C272,Patient20_Healthy!C272)</f>
        <v>11.476132130820091</v>
      </c>
      <c r="F290" s="43">
        <f>AVERAGE(Patient3_Healthy!D272,Patient4_Healthy!D272,Patient7_Healthy!D272,Patient32_Healthy!D272,Patient20_Healthy!D272)</f>
        <v>61.1328125</v>
      </c>
      <c r="G290" s="50">
        <f>STDEV(Patient3_Healthy!D272,Patient4_Healthy!D272,Patient7_Healthy!D272,Patient32_Healthy!D272,Patient20_Healthy!D272)</f>
        <v>19.88929627828276</v>
      </c>
      <c r="H290" s="63">
        <f>AVERAGE(Patient3_Healthy!E272,Patient4_Healthy!E272,Patient7_Healthy!E272,Patient32_Healthy!E272,Patient20_Healthy!E272)</f>
        <v>169.7265625</v>
      </c>
      <c r="I290" s="63">
        <f>STDEV(Patient3_Healthy!E272,Patient4_Healthy!E272,Patient7_Healthy!E272,Patient32_Healthy!E272,Patient20_Healthy!E272)</f>
        <v>13.817582934237494</v>
      </c>
      <c r="M290" s="24" t="s">
        <v>10</v>
      </c>
      <c r="N290" s="63">
        <f>AVERAGE(Patient3_Healthy!K272,Patient4_Healthy!K272,Patient7_Healthy!K272,Patient32_Healthy!K272,Patient20_Healthy!K272)</f>
        <v>0.47190476190476194</v>
      </c>
      <c r="O290" s="50">
        <f>STDEV(Patient3_Healthy!K272,Patient4_Healthy!K272,Patient7_Healthy!K272,Patient32_Healthy!K272,Patient20_Healthy!K272)</f>
        <v>0.27562750505337846</v>
      </c>
      <c r="P290" s="43">
        <f>AVERAGE(Patient3_Healthy!L272,Patient4_Healthy!L272,Patient7_Healthy!L272,Patient32_Healthy!L272,Patient20_Healthy!L272)</f>
        <v>0.63768396687711992</v>
      </c>
      <c r="Q290" s="50">
        <f>STDEV(Patient3_Healthy!L272,Patient4_Healthy!L272,Patient7_Healthy!L272,Patient32_Healthy!L272,Patient20_Healthy!L272)</f>
        <v>0.47060255218227881</v>
      </c>
      <c r="R290" s="43">
        <f>AVERAGE(Patient3_Healthy!M272,Patient4_Healthy!M272,Patient7_Healthy!M272,Patient32_Healthy!M272,Patient20_Healthy!M272)</f>
        <v>1.132857142857143</v>
      </c>
      <c r="S290" s="50">
        <f>STDEV(Patient3_Healthy!M272,Patient4_Healthy!M272,Patient7_Healthy!M272,Patient32_Healthy!M272,Patient20_Healthy!M272)</f>
        <v>0.52342085147145379</v>
      </c>
      <c r="T290" s="63">
        <f>AVERAGE(Patient3_Healthy!N272,Patient4_Healthy!N272,Patient7_Healthy!N272,Patient32_Healthy!N272,Patient20_Healthy!N272)</f>
        <v>1.4861904761904763</v>
      </c>
      <c r="U290" s="63">
        <f>STDEV(Patient3_Healthy!N272,Patient4_Healthy!N272,Patient7_Healthy!N272,Patient32_Healthy!N272,Patient20_Healthy!N272)</f>
        <v>0.93496941150687629</v>
      </c>
    </row>
    <row r="291" spans="1:21" x14ac:dyDescent="0.25">
      <c r="A291" s="21" t="s">
        <v>23</v>
      </c>
      <c r="B291" s="63">
        <f>AVERAGE(Patient3_Healthy!B273,Patient4_Healthy!B273,Patient7_Healthy!B273,Patient32_Healthy!B273,Patient20_Healthy!B273)</f>
        <v>31.8359375</v>
      </c>
      <c r="C291" s="63">
        <f>STDEV(Patient3_Healthy!B273,Patient4_Healthy!B273,Patient7_Healthy!B273,Patient32_Healthy!B273,Patient20_Healthy!B273)</f>
        <v>17.422816503427608</v>
      </c>
      <c r="D291" s="43">
        <f>AVERAGE(Patient3_Healthy!C273,Patient4_Healthy!C273,Patient7_Healthy!C273,Patient32_Healthy!C273,Patient20_Healthy!C273)</f>
        <v>37.959707928519457</v>
      </c>
      <c r="E291" s="50">
        <f>STDEV(Patient3_Healthy!C273,Patient4_Healthy!C273,Patient7_Healthy!C273,Patient32_Healthy!C273,Patient20_Healthy!C273)</f>
        <v>34.299099867774906</v>
      </c>
      <c r="F291" s="43">
        <f>AVERAGE(Patient3_Healthy!D273,Patient4_Healthy!D273,Patient7_Healthy!D273,Patient32_Healthy!D273,Patient20_Healthy!D273)</f>
        <v>83.0078125</v>
      </c>
      <c r="G291" s="50">
        <f>STDEV(Patient3_Healthy!D273,Patient4_Healthy!D273,Patient7_Healthy!D273,Patient32_Healthy!D273,Patient20_Healthy!D273)</f>
        <v>33.962760277889068</v>
      </c>
      <c r="H291" s="63">
        <f>AVERAGE(Patient3_Healthy!E273,Patient4_Healthy!E273,Patient7_Healthy!E273,Patient32_Healthy!E273,Patient20_Healthy!E273)</f>
        <v>336.1328125</v>
      </c>
      <c r="I291" s="63">
        <f>STDEV(Patient3_Healthy!E273,Patient4_Healthy!E273,Patient7_Healthy!E273,Patient32_Healthy!E273,Patient20_Healthy!E273)</f>
        <v>107.2606211562756</v>
      </c>
      <c r="M291" s="24" t="s">
        <v>11</v>
      </c>
      <c r="N291" s="63">
        <f>AVERAGE(Patient3_Healthy!K273,Patient4_Healthy!K273,Patient7_Healthy!K273,Patient32_Healthy!K273,Patient20_Healthy!K273)</f>
        <v>0.35190476190476189</v>
      </c>
      <c r="O291" s="50">
        <f>STDEV(Patient3_Healthy!K273,Patient4_Healthy!K273,Patient7_Healthy!K273,Patient32_Healthy!K273,Patient20_Healthy!K273)</f>
        <v>0.22258021051607149</v>
      </c>
      <c r="P291" s="43">
        <f>AVERAGE(Patient3_Healthy!L273,Patient4_Healthy!L273,Patient7_Healthy!L273,Patient32_Healthy!L273,Patient20_Healthy!L273)</f>
        <v>0.41982041522028385</v>
      </c>
      <c r="Q291" s="50">
        <f>STDEV(Patient3_Healthy!L273,Patient4_Healthy!L273,Patient7_Healthy!L273,Patient32_Healthy!L273,Patient20_Healthy!L273)</f>
        <v>0.70437704925479683</v>
      </c>
      <c r="R291" s="43">
        <f>AVERAGE(Patient3_Healthy!M273,Patient4_Healthy!M273,Patient7_Healthy!M273,Patient32_Healthy!M273,Patient20_Healthy!M273)</f>
        <v>0.9414285714285715</v>
      </c>
      <c r="S291" s="50">
        <f>STDEV(Patient3_Healthy!M273,Patient4_Healthy!M273,Patient7_Healthy!M273,Patient32_Healthy!M273,Patient20_Healthy!M273)</f>
        <v>0.13761822375762578</v>
      </c>
      <c r="T291" s="63">
        <f>AVERAGE(Patient3_Healthy!N273,Patient4_Healthy!N273,Patient7_Healthy!N273,Patient32_Healthy!N273,Patient20_Healthy!N273)</f>
        <v>1.4147619047619047</v>
      </c>
      <c r="U291" s="63">
        <f>STDEV(Patient3_Healthy!N273,Patient4_Healthy!N273,Patient7_Healthy!N273,Patient32_Healthy!N273,Patient20_Healthy!N273)</f>
        <v>0.43509062834688145</v>
      </c>
    </row>
    <row r="292" spans="1:21" x14ac:dyDescent="0.25">
      <c r="A292" s="21" t="s">
        <v>16</v>
      </c>
      <c r="B292" s="63">
        <f>AVERAGE(Patient3_Healthy!B274,Patient4_Healthy!B274,Patient7_Healthy!B274,Patient32_Healthy!B274,Patient20_Healthy!B274)</f>
        <v>35.3515625</v>
      </c>
      <c r="C292" s="63">
        <f>STDEV(Patient3_Healthy!B274,Patient4_Healthy!B274,Patient7_Healthy!B274,Patient32_Healthy!B274,Patient20_Healthy!B274)</f>
        <v>17.004530359124153</v>
      </c>
      <c r="D292" s="43">
        <f>AVERAGE(Patient3_Healthy!C274,Patient4_Healthy!C274,Patient7_Healthy!C274,Patient32_Healthy!C274,Patient20_Healthy!C274)</f>
        <v>45.158890587854302</v>
      </c>
      <c r="E292" s="50">
        <f>STDEV(Patient3_Healthy!C274,Patient4_Healthy!C274,Patient7_Healthy!C274,Patient32_Healthy!C274,Patient20_Healthy!C274)</f>
        <v>41.94450226090288</v>
      </c>
      <c r="F292" s="43">
        <f>AVERAGE(Patient3_Healthy!D274,Patient4_Healthy!D274,Patient7_Healthy!D274,Patient32_Healthy!D274,Patient20_Healthy!D274)</f>
        <v>89.2578125</v>
      </c>
      <c r="G292" s="50">
        <f>STDEV(Patient3_Healthy!D274,Patient4_Healthy!D274,Patient7_Healthy!D274,Patient32_Healthy!D274,Patient20_Healthy!D274)</f>
        <v>41.326020444997027</v>
      </c>
      <c r="H292" s="63">
        <f>AVERAGE(Patient3_Healthy!E274,Patient4_Healthy!E274,Patient7_Healthy!E274,Patient32_Healthy!E274,Patient20_Healthy!E274)</f>
        <v>149.21875</v>
      </c>
      <c r="I292" s="63">
        <f>STDEV(Patient3_Healthy!E274,Patient4_Healthy!E274,Patient7_Healthy!E274,Patient32_Healthy!E274,Patient20_Healthy!E274)</f>
        <v>66.260323349946404</v>
      </c>
    </row>
    <row r="293" spans="1:21" x14ac:dyDescent="0.25">
      <c r="A293" s="21" t="s">
        <v>24</v>
      </c>
      <c r="B293" s="63">
        <f>AVERAGE(Patient3_Healthy!B275,Patient4_Healthy!B275,Patient7_Healthy!B275,Patient32_Healthy!B275,Patient20_Healthy!B275)</f>
        <v>53.125</v>
      </c>
      <c r="C293" s="63">
        <f>STDEV(Patient3_Healthy!B275,Patient4_Healthy!B275,Patient7_Healthy!B275,Patient32_Healthy!B275,Patient20_Healthy!B275)</f>
        <v>35.7653933376344</v>
      </c>
      <c r="D293" s="43">
        <f>AVERAGE(Patient3_Healthy!C275,Patient4_Healthy!C275,Patient7_Healthy!C275,Patient32_Healthy!C275,Patient20_Healthy!C275)</f>
        <v>68.512803710531998</v>
      </c>
      <c r="E293" s="50">
        <f>STDEV(Patient3_Healthy!C275,Patient4_Healthy!C275,Patient7_Healthy!C275,Patient32_Healthy!C275,Patient20_Healthy!C275)</f>
        <v>43.623778277289688</v>
      </c>
      <c r="F293" s="43">
        <f>AVERAGE(Patient3_Healthy!D275,Patient4_Healthy!D275,Patient7_Healthy!D275,Patient32_Healthy!D275,Patient20_Healthy!D275)</f>
        <v>123.6328125</v>
      </c>
      <c r="G293" s="50">
        <f>STDEV(Patient3_Healthy!D275,Patient4_Healthy!D275,Patient7_Healthy!D275,Patient32_Healthy!D275,Patient20_Healthy!D275)</f>
        <v>73.276684584266704</v>
      </c>
      <c r="H293" s="63">
        <f>AVERAGE(Patient3_Healthy!E275,Patient4_Healthy!E275,Patient7_Healthy!E275,Patient32_Healthy!E275,Patient20_Healthy!E275)</f>
        <v>212.3046875</v>
      </c>
      <c r="I293" s="63">
        <f>STDEV(Patient3_Healthy!E275,Patient4_Healthy!E275,Patient7_Healthy!E275,Patient32_Healthy!E275,Patient20_Healthy!E275)</f>
        <v>105.26872670350555</v>
      </c>
    </row>
    <row r="294" spans="1:21" x14ac:dyDescent="0.25">
      <c r="A294" s="21" t="s">
        <v>19</v>
      </c>
      <c r="B294" s="63">
        <f>AVERAGE(Patient3_Healthy!B276,Patient4_Healthy!B276,Patient7_Healthy!B276,Patient32_Healthy!B276,Patient20_Healthy!B276)</f>
        <v>44.140625</v>
      </c>
      <c r="C294" s="63">
        <f>STDEV(Patient3_Healthy!B276,Patient4_Healthy!B276,Patient7_Healthy!B276,Patient32_Healthy!B276,Patient20_Healthy!B276)</f>
        <v>9.7509655596614184</v>
      </c>
      <c r="D294" s="43">
        <f>AVERAGE(Patient3_Healthy!C276,Patient4_Healthy!C276,Patient7_Healthy!C276,Patient32_Healthy!C276,Patient20_Healthy!C276)</f>
        <v>82.286811428410232</v>
      </c>
      <c r="E294" s="50">
        <f>STDEV(Patient3_Healthy!C276,Patient4_Healthy!C276,Patient7_Healthy!C276,Patient32_Healthy!C276,Patient20_Healthy!C276)</f>
        <v>17.308661219729043</v>
      </c>
      <c r="F294" s="43">
        <f>AVERAGE(Patient3_Healthy!D276,Patient4_Healthy!D276,Patient7_Healthy!D276,Patient32_Healthy!D276,Patient20_Healthy!D276)</f>
        <v>143.9453125</v>
      </c>
      <c r="G294" s="50">
        <f>STDEV(Patient3_Healthy!D276,Patient4_Healthy!D276,Patient7_Healthy!D276,Patient32_Healthy!D276,Patient20_Healthy!D276)</f>
        <v>78.081042320923686</v>
      </c>
      <c r="H294" s="63">
        <f>AVERAGE(Patient3_Healthy!E276,Patient4_Healthy!E276,Patient7_Healthy!E276,Patient32_Healthy!E276,Patient20_Healthy!E276)</f>
        <v>261.328125</v>
      </c>
      <c r="I294" s="63">
        <f>STDEV(Patient3_Healthy!E276,Patient4_Healthy!E276,Patient7_Healthy!E276,Patient32_Healthy!E276,Patient20_Healthy!E276)</f>
        <v>133.8578318924057</v>
      </c>
    </row>
    <row r="295" spans="1:21" x14ac:dyDescent="0.25">
      <c r="A295" s="21" t="s">
        <v>26</v>
      </c>
      <c r="B295" s="63">
        <f>AVERAGE(Patient3_Healthy!B277,Patient4_Healthy!B277,Patient7_Healthy!B277,Patient32_Healthy!B277,Patient20_Healthy!B277)</f>
        <v>38.0859375</v>
      </c>
      <c r="C295" s="63">
        <f>STDEV(Patient3_Healthy!B277,Patient4_Healthy!B277,Patient7_Healthy!B277,Patient32_Healthy!B277,Patient20_Healthy!B277)</f>
        <v>15.425360350518861</v>
      </c>
      <c r="D295" s="43">
        <f>AVERAGE(Patient3_Healthy!C277,Patient4_Healthy!C277,Patient7_Healthy!C277,Patient32_Healthy!C277,Patient20_Healthy!C277)</f>
        <v>88.168562762466181</v>
      </c>
      <c r="E295" s="50">
        <f>STDEV(Patient3_Healthy!C277,Patient4_Healthy!C277,Patient7_Healthy!C277,Patient32_Healthy!C277,Patient20_Healthy!C277)</f>
        <v>18.817600100885244</v>
      </c>
      <c r="F295" s="43">
        <f>AVERAGE(Patient3_Healthy!D277,Patient4_Healthy!D277,Patient7_Healthy!D277,Patient32_Healthy!D277,Patient20_Healthy!D277)</f>
        <v>176.7578125</v>
      </c>
      <c r="G295" s="50">
        <f>STDEV(Patient3_Healthy!D277,Patient4_Healthy!D277,Patient7_Healthy!D277,Patient32_Healthy!D277,Patient20_Healthy!D277)</f>
        <v>88.762494134573728</v>
      </c>
      <c r="H295" s="63">
        <f>AVERAGE(Patient3_Healthy!E277,Patient4_Healthy!E277,Patient7_Healthy!E277,Patient32_Healthy!E277,Patient20_Healthy!E277)</f>
        <v>289.6484375</v>
      </c>
      <c r="I295" s="63">
        <f>STDEV(Patient3_Healthy!E277,Patient4_Healthy!E277,Patient7_Healthy!E277,Patient32_Healthy!E277,Patient20_Healthy!E277)</f>
        <v>73.133382724315254</v>
      </c>
    </row>
    <row r="296" spans="1:21" x14ac:dyDescent="0.25">
      <c r="A296" s="21" t="s">
        <v>22</v>
      </c>
      <c r="B296" s="63">
        <f>AVERAGE(Patient3_Healthy!B278,Patient4_Healthy!B278,Patient7_Healthy!B278,Patient32_Healthy!B278)</f>
        <v>31.25</v>
      </c>
      <c r="C296" s="63">
        <f>STDEV(Patient3_Healthy!B278,Patient4_Healthy!B278,Patient7_Healthy!B278,Patient32_Healthy!B278)</f>
        <v>16.006889131698237</v>
      </c>
      <c r="D296" s="43">
        <f>AVERAGE(Patient3_Healthy!C278,Patient4_Healthy!C278,Patient7_Healthy!C278,Patient32_Healthy!C278)</f>
        <v>64.124098900026027</v>
      </c>
      <c r="E296" s="50">
        <f>STDEV(Patient3_Healthy!C278,Patient4_Healthy!C278,Patient7_Healthy!C278,Patient32_Healthy!C278)</f>
        <v>27.543713782713645</v>
      </c>
      <c r="F296" s="43">
        <f>AVERAGE(Patient3_Healthy!D278,Patient4_Healthy!D278,Patient7_Healthy!D278,Patient32_Healthy!D278)</f>
        <v>174.8046875</v>
      </c>
      <c r="G296" s="50">
        <f>STDEV(Patient3_Healthy!D278,Patient4_Healthy!D278,Patient7_Healthy!D278,Patient32_Healthy!D278)</f>
        <v>103.62612027251804</v>
      </c>
      <c r="H296" s="63">
        <f>AVERAGE(Patient3_Healthy!E278,Patient4_Healthy!E278,Patient7_Healthy!E278,Patient32_Healthy!E278)</f>
        <v>292.96875</v>
      </c>
      <c r="I296" s="63">
        <f>STDEV(Patient3_Healthy!E278,Patient4_Healthy!E278,Patient7_Healthy!E278,Patient32_Healthy!E278)</f>
        <v>160.61410354881374</v>
      </c>
    </row>
    <row r="297" spans="1:21" x14ac:dyDescent="0.25">
      <c r="A297" s="21" t="s">
        <v>27</v>
      </c>
      <c r="B297" s="63">
        <f>AVERAGE(Patient3_Healthy!B279,Patient4_Healthy!B279,Patient7_Healthy!B279,Patient32_Healthy!B279,Patient20_Healthy!B279)</f>
        <v>55.6640625</v>
      </c>
      <c r="C297" s="63">
        <f>STDEV(Patient3_Healthy!B279,Patient4_Healthy!B279,Patient7_Healthy!B279,Patient32_Healthy!B279,Patient20_Healthy!B279)</f>
        <v>43.388398225630979</v>
      </c>
      <c r="D297" s="43">
        <f>AVERAGE(Patient3_Healthy!C279,Patient4_Healthy!C279,Patient7_Healthy!C279,Patient32_Healthy!C279,Patient20_Healthy!C279)</f>
        <v>72.053513052991974</v>
      </c>
      <c r="E297" s="50">
        <f>STDEV(Patient3_Healthy!C279,Patient4_Healthy!C279,Patient7_Healthy!C279,Patient32_Healthy!C279,Patient20_Healthy!C279)</f>
        <v>32.740111189432639</v>
      </c>
      <c r="F297" s="43">
        <f>AVERAGE(Patient3_Healthy!D279,Patient4_Healthy!D279,Patient7_Healthy!D279,Patient32_Healthy!D279,Patient20_Healthy!D279)</f>
        <v>145.5078125</v>
      </c>
      <c r="G297" s="50">
        <f>STDEV(Patient3_Healthy!D279,Patient4_Healthy!D279,Patient7_Healthy!D279,Patient32_Healthy!D279,Patient20_Healthy!D279)</f>
        <v>60.238947317543499</v>
      </c>
      <c r="H297" s="63">
        <f>AVERAGE(Patient3_Healthy!E279,Patient4_Healthy!E279,Patient7_Healthy!E279,Patient32_Healthy!E279,Patient20_Healthy!E279)</f>
        <v>241.796875</v>
      </c>
      <c r="I297" s="63">
        <f>STDEV(Patient3_Healthy!E279,Patient4_Healthy!E279,Patient7_Healthy!E279,Patient32_Healthy!E279,Patient20_Healthy!E279)</f>
        <v>75.633488958923536</v>
      </c>
    </row>
    <row r="299" spans="1:21" x14ac:dyDescent="0.25">
      <c r="A299" s="64" t="s">
        <v>198</v>
      </c>
      <c r="M299" s="64" t="s">
        <v>199</v>
      </c>
    </row>
    <row r="300" spans="1:21" x14ac:dyDescent="0.25">
      <c r="A300" s="21"/>
      <c r="B300" s="91" t="s">
        <v>89</v>
      </c>
      <c r="C300" s="91"/>
      <c r="D300" s="92" t="s">
        <v>90</v>
      </c>
      <c r="E300" s="93"/>
      <c r="F300" s="92" t="s">
        <v>91</v>
      </c>
      <c r="G300" s="93"/>
      <c r="H300" s="91" t="s">
        <v>92</v>
      </c>
      <c r="I300" s="91"/>
      <c r="M300" s="24"/>
      <c r="N300" s="90" t="s">
        <v>89</v>
      </c>
      <c r="O300" s="89"/>
      <c r="P300" s="88" t="s">
        <v>90</v>
      </c>
      <c r="Q300" s="89"/>
      <c r="R300" s="88" t="s">
        <v>91</v>
      </c>
      <c r="S300" s="89"/>
      <c r="T300" s="90" t="s">
        <v>92</v>
      </c>
      <c r="U300" s="90"/>
    </row>
    <row r="301" spans="1:21" x14ac:dyDescent="0.25">
      <c r="A301" s="21"/>
      <c r="B301" s="21" t="s">
        <v>192</v>
      </c>
      <c r="C301" s="21" t="s">
        <v>193</v>
      </c>
      <c r="D301" s="22" t="s">
        <v>192</v>
      </c>
      <c r="E301" s="23" t="s">
        <v>193</v>
      </c>
      <c r="F301" s="22" t="s">
        <v>192</v>
      </c>
      <c r="G301" s="23" t="s">
        <v>193</v>
      </c>
      <c r="H301" s="21" t="s">
        <v>192</v>
      </c>
      <c r="I301" s="21" t="s">
        <v>193</v>
      </c>
      <c r="M301" s="24"/>
      <c r="N301" s="24" t="s">
        <v>192</v>
      </c>
      <c r="O301" s="25" t="s">
        <v>193</v>
      </c>
      <c r="P301" s="26" t="s">
        <v>192</v>
      </c>
      <c r="Q301" s="25" t="s">
        <v>193</v>
      </c>
      <c r="R301" s="26" t="s">
        <v>192</v>
      </c>
      <c r="S301" s="25" t="s">
        <v>193</v>
      </c>
      <c r="T301" s="24" t="s">
        <v>192</v>
      </c>
      <c r="U301" s="24" t="s">
        <v>193</v>
      </c>
    </row>
    <row r="302" spans="1:21" x14ac:dyDescent="0.25">
      <c r="A302" s="21" t="s">
        <v>13</v>
      </c>
      <c r="B302" s="63">
        <f>AVERAGE(Patient3_Healthy!B284,Patient4_Healthy!B284,Patient7_Healthy!B284,Patient32_Healthy!B284,Patient20_Healthy!B284)</f>
        <v>33.203125</v>
      </c>
      <c r="C302" s="63">
        <f>STDEV(Patient3_Healthy!B284,Patient4_Healthy!B284,Patient7_Healthy!B284,Patient32_Healthy!B284,Patient20_Healthy!B284)</f>
        <v>14.970419645269425</v>
      </c>
      <c r="D302" s="43">
        <f>AVERAGE(Patient3_Healthy!C284,Patient4_Healthy!C284,Patient7_Healthy!C284,Patient32_Healthy!C284,Patient20_Healthy!C284)</f>
        <v>63.308413444558234</v>
      </c>
      <c r="E302" s="50">
        <f>STDEV(Patient3_Healthy!C284,Patient4_Healthy!C284,Patient7_Healthy!C284,Patient32_Healthy!C284,Patient20_Healthy!C284)</f>
        <v>17.056594976309981</v>
      </c>
      <c r="F302" s="43">
        <f>AVERAGE(Patient3_Healthy!D284,Patient4_Healthy!D284,Patient7_Healthy!D284,Patient32_Healthy!D284,Patient20_Healthy!D284)</f>
        <v>66.796875</v>
      </c>
      <c r="G302" s="50">
        <f>STDEV(Patient3_Healthy!D284,Patient4_Healthy!D284,Patient7_Healthy!D284,Patient32_Healthy!D284,Patient20_Healthy!D284)</f>
        <v>7.8611764833976983</v>
      </c>
      <c r="H302" s="63">
        <f>AVERAGE(Patient3_Healthy!E284,Patient4_Healthy!E284,Patient7_Healthy!E284,Patient32_Healthy!E284,Patient20_Healthy!E284)</f>
        <v>143.75</v>
      </c>
      <c r="I302" s="63">
        <f>STDEV(Patient3_Healthy!E284,Patient4_Healthy!E284,Patient7_Healthy!E284,Patient32_Healthy!E284,Patient20_Healthy!E284)</f>
        <v>47.25694813176699</v>
      </c>
      <c r="M302" s="24" t="s">
        <v>10</v>
      </c>
      <c r="N302" s="63">
        <f>AVERAGE(Patient3_Healthy!K284,Patient4_Healthy!K284,Patient7_Healthy!K284,Patient32_Healthy!K284,Patient20_Healthy!K284)</f>
        <v>0.33571428571428569</v>
      </c>
      <c r="O302" s="50">
        <f>STDEV(Patient3_Healthy!K284,Patient4_Healthy!K284,Patient7_Healthy!K284,Patient32_Healthy!K284,Patient20_Healthy!K284)</f>
        <v>0.19784840390992606</v>
      </c>
      <c r="P302" s="43">
        <f>AVERAGE(Patient3_Healthy!L284,Patient4_Healthy!L284,Patient7_Healthy!L284,Patient32_Healthy!L284,Patient20_Healthy!L284)</f>
        <v>0.51924724686586199</v>
      </c>
      <c r="Q302" s="50">
        <f>STDEV(Patient3_Healthy!L284,Patient4_Healthy!L284,Patient7_Healthy!L284,Patient32_Healthy!L284,Patient20_Healthy!L284)</f>
        <v>0.93781025801514983</v>
      </c>
      <c r="R302" s="43">
        <f>AVERAGE(Patient3_Healthy!M284,Patient4_Healthy!M284,Patient7_Healthy!M284,Patient32_Healthy!M284,Patient20_Healthy!M284)</f>
        <v>0.95357142857142829</v>
      </c>
      <c r="S302" s="50">
        <f>STDEV(Patient3_Healthy!M284,Patient4_Healthy!M284,Patient7_Healthy!M284,Patient32_Healthy!M284,Patient20_Healthy!M284)</f>
        <v>0.46429334548063095</v>
      </c>
      <c r="T302" s="63">
        <f>AVERAGE(Patient3_Healthy!N284,Patient4_Healthy!N284,Patient7_Healthy!N284,Patient32_Healthy!N284,Patient20_Healthy!N284)</f>
        <v>1.1190476190476188</v>
      </c>
      <c r="U302" s="63">
        <f>STDEV(Patient3_Healthy!N284,Patient4_Healthy!N284,Patient7_Healthy!N284,Patient32_Healthy!N284,Patient20_Healthy!N284)</f>
        <v>0.39912034795810047</v>
      </c>
    </row>
    <row r="303" spans="1:21" x14ac:dyDescent="0.25">
      <c r="A303" s="21" t="s">
        <v>23</v>
      </c>
      <c r="B303" s="63">
        <f>AVERAGE(Patient3_Healthy!B285,Patient4_Healthy!B285,Patient7_Healthy!B285,Patient32_Healthy!B285,Patient20_Healthy!B285)</f>
        <v>30.078125</v>
      </c>
      <c r="C303" s="63">
        <f>STDEV(Patient3_Healthy!B285,Patient4_Healthy!B285,Patient7_Healthy!B285,Patient32_Healthy!B285,Patient20_Healthy!B285)</f>
        <v>10.526963264228019</v>
      </c>
      <c r="D303" s="43">
        <f>AVERAGE(Patient3_Healthy!C285,Patient4_Healthy!C285,Patient7_Healthy!C285,Patient32_Healthy!C285,Patient20_Healthy!C285)</f>
        <v>68.802436713748989</v>
      </c>
      <c r="E303" s="50">
        <f>STDEV(Patient3_Healthy!C285,Patient4_Healthy!C285,Patient7_Healthy!C285,Patient32_Healthy!C285,Patient20_Healthy!C285)</f>
        <v>21.755897200264059</v>
      </c>
      <c r="F303" s="43">
        <f>AVERAGE(Patient3_Healthy!D285,Patient4_Healthy!D285,Patient7_Healthy!D285,Patient32_Healthy!D285,Patient20_Healthy!D285)</f>
        <v>68.1640625</v>
      </c>
      <c r="G303" s="50">
        <f>STDEV(Patient3_Healthy!D285,Patient4_Healthy!D285,Patient7_Healthy!D285,Patient32_Healthy!D285,Patient20_Healthy!D285)</f>
        <v>28.708280064090939</v>
      </c>
      <c r="H303" s="63">
        <f>AVERAGE(Patient3_Healthy!E285,Patient4_Healthy!E285,Patient7_Healthy!E285,Patient32_Healthy!E285,Patient20_Healthy!E285)</f>
        <v>202.9296875</v>
      </c>
      <c r="I303" s="63">
        <f>STDEV(Patient3_Healthy!E285,Patient4_Healthy!E285,Patient7_Healthy!E285,Patient32_Healthy!E285,Patient20_Healthy!E285)</f>
        <v>99.868497214285966</v>
      </c>
      <c r="M303" s="24" t="s">
        <v>11</v>
      </c>
      <c r="N303" s="63">
        <f>AVERAGE(Patient3_Healthy!K285,Patient4_Healthy!K285,Patient7_Healthy!K285,Patient32_Healthy!K285,Patient20_Healthy!K285)</f>
        <v>0.34285714285714286</v>
      </c>
      <c r="O303" s="50">
        <f>STDEV(Patient3_Healthy!K285,Patient4_Healthy!K285,Patient7_Healthy!K285,Patient32_Healthy!K285,Patient20_Healthy!K285)</f>
        <v>0.19240098905558978</v>
      </c>
      <c r="P303" s="43">
        <f>AVERAGE(Patient3_Healthy!L285,Patient4_Healthy!L285,Patient7_Healthy!L285,Patient32_Healthy!L285,Patient20_Healthy!L285)</f>
        <v>0.55492109044716309</v>
      </c>
      <c r="Q303" s="50">
        <f>STDEV(Patient3_Healthy!L285,Patient4_Healthy!L285,Patient7_Healthy!L285,Patient32_Healthy!L285,Patient20_Healthy!L285)</f>
        <v>0.38371563297065681</v>
      </c>
      <c r="R303" s="43">
        <f>AVERAGE(Patient3_Healthy!M285,Patient4_Healthy!M285,Patient7_Healthy!M285,Patient32_Healthy!M285,Patient20_Healthy!M285)</f>
        <v>0.90714285714285692</v>
      </c>
      <c r="S303" s="50">
        <f>STDEV(Patient3_Healthy!M285,Patient4_Healthy!M285,Patient7_Healthy!M285,Patient32_Healthy!M285,Patient20_Healthy!M285)</f>
        <v>0.3009810112963901</v>
      </c>
      <c r="T303" s="63">
        <f>AVERAGE(Patient3_Healthy!N285,Patient4_Healthy!N285,Patient7_Healthy!N285,Patient32_Healthy!N285,Patient20_Healthy!N285)</f>
        <v>1.1523809523809523</v>
      </c>
      <c r="U303" s="63">
        <f>STDEV(Patient3_Healthy!N285,Patient4_Healthy!N285,Patient7_Healthy!N285,Patient32_Healthy!N285,Patient20_Healthy!N285)</f>
        <v>0.39361398957495919</v>
      </c>
    </row>
    <row r="304" spans="1:21" x14ac:dyDescent="0.25">
      <c r="A304" s="21" t="s">
        <v>16</v>
      </c>
      <c r="B304" s="63">
        <f>AVERAGE(Patient3_Healthy!B286,Patient4_Healthy!B286,Patient7_Healthy!B286,Patient32_Healthy!B286,Patient20_Healthy!B286)</f>
        <v>47.65625</v>
      </c>
      <c r="C304" s="63">
        <f>STDEV(Patient3_Healthy!B286,Patient4_Healthy!B286,Patient7_Healthy!B286,Patient32_Healthy!B286,Patient20_Healthy!B286)</f>
        <v>24.329933172809156</v>
      </c>
      <c r="D304" s="43">
        <f>AVERAGE(Patient3_Healthy!C286,Patient4_Healthy!C286,Patient7_Healthy!C286,Patient32_Healthy!C286,Patient20_Healthy!C286)</f>
        <v>74.979544650432203</v>
      </c>
      <c r="E304" s="50">
        <f>STDEV(Patient3_Healthy!C286,Patient4_Healthy!C286,Patient7_Healthy!C286,Patient32_Healthy!C286,Patient20_Healthy!C286)</f>
        <v>18.109402026946231</v>
      </c>
      <c r="F304" s="43">
        <f>AVERAGE(Patient3_Healthy!D286,Patient4_Healthy!D286,Patient7_Healthy!D286,Patient32_Healthy!D286,Patient20_Healthy!D286)</f>
        <v>91.40625</v>
      </c>
      <c r="G304" s="50">
        <f>STDEV(Patient3_Healthy!D286,Patient4_Healthy!D286,Patient7_Healthy!D286,Patient32_Healthy!D286,Patient20_Healthy!D286)</f>
        <v>43.632786271813963</v>
      </c>
      <c r="H304" s="63">
        <f>AVERAGE(Patient3_Healthy!E286,Patient4_Healthy!E286,Patient7_Healthy!E286,Patient32_Healthy!E286,Patient20_Healthy!E286)</f>
        <v>173.2421875</v>
      </c>
      <c r="I304" s="63">
        <f>STDEV(Patient3_Healthy!E286,Patient4_Healthy!E286,Patient7_Healthy!E286,Patient32_Healthy!E286,Patient20_Healthy!E286)</f>
        <v>40.197144106106713</v>
      </c>
    </row>
    <row r="305" spans="1:21" x14ac:dyDescent="0.25">
      <c r="A305" s="21" t="s">
        <v>24</v>
      </c>
      <c r="B305" s="63">
        <f>AVERAGE(Patient3_Healthy!B287,Patient4_Healthy!B287,Patient7_Healthy!B287,Patient32_Healthy!B287,Patient20_Healthy!B287)</f>
        <v>43.359375</v>
      </c>
      <c r="C305" s="63">
        <f>STDEV(Patient3_Healthy!B287,Patient4_Healthy!B287,Patient7_Healthy!B287,Patient32_Healthy!B287,Patient20_Healthy!B287)</f>
        <v>7.456487956570732</v>
      </c>
      <c r="D305" s="43">
        <f>AVERAGE(Patient3_Healthy!C287,Patient4_Healthy!C287,Patient7_Healthy!C287,Patient32_Healthy!C287,Patient20_Healthy!C287)</f>
        <v>78.292372910084239</v>
      </c>
      <c r="E305" s="50">
        <f>STDEV(Patient3_Healthy!C287,Patient4_Healthy!C287,Patient7_Healthy!C287,Patient32_Healthy!C287,Patient20_Healthy!C287)</f>
        <v>35.706505820167848</v>
      </c>
      <c r="F305" s="43">
        <f>AVERAGE(Patient3_Healthy!D287,Patient4_Healthy!D287,Patient7_Healthy!D287,Patient32_Healthy!D287,Patient20_Healthy!D287)</f>
        <v>99.8046875</v>
      </c>
      <c r="G305" s="50">
        <f>STDEV(Patient3_Healthy!D287,Patient4_Healthy!D287,Patient7_Healthy!D287,Patient32_Healthy!D287,Patient20_Healthy!D287)</f>
        <v>70.641995975899377</v>
      </c>
      <c r="H305" s="63">
        <f>AVERAGE(Patient3_Healthy!E287,Patient4_Healthy!E287,Patient7_Healthy!E287,Patient32_Healthy!E287,Patient20_Healthy!E287)</f>
        <v>150.390625</v>
      </c>
      <c r="I305" s="63">
        <f>STDEV(Patient3_Healthy!E287,Patient4_Healthy!E287,Patient7_Healthy!E287,Patient32_Healthy!E287,Patient20_Healthy!E287)</f>
        <v>96.93827869685424</v>
      </c>
    </row>
    <row r="306" spans="1:21" x14ac:dyDescent="0.25">
      <c r="A306" s="21" t="s">
        <v>19</v>
      </c>
      <c r="B306" s="63">
        <f>AVERAGE(Patient3_Healthy!B288,Patient4_Healthy!B288,Patient7_Healthy!B288,Patient32_Healthy!B288,Patient20_Healthy!B288)</f>
        <v>50.9765625</v>
      </c>
      <c r="C306" s="63">
        <f>STDEV(Patient3_Healthy!B288,Patient4_Healthy!B288,Patient7_Healthy!B288,Patient32_Healthy!B288,Patient20_Healthy!B288)</f>
        <v>28.399337481440753</v>
      </c>
      <c r="D306" s="43">
        <f>AVERAGE(Patient3_Healthy!C288,Patient4_Healthy!C288,Patient7_Healthy!C288,Patient32_Healthy!C288,Patient20_Healthy!C288)</f>
        <v>71.924276740791555</v>
      </c>
      <c r="E306" s="50">
        <f>STDEV(Patient3_Healthy!C288,Patient4_Healthy!C288,Patient7_Healthy!C288,Patient32_Healthy!C288,Patient20_Healthy!C288)</f>
        <v>12.661232236278424</v>
      </c>
      <c r="F306" s="43">
        <f>AVERAGE(Patient3_Healthy!D288,Patient4_Healthy!D288,Patient7_Healthy!D288,Patient32_Healthy!D288,Patient20_Healthy!D288)</f>
        <v>77.1484375</v>
      </c>
      <c r="G306" s="50">
        <f>STDEV(Patient3_Healthy!D288,Patient4_Healthy!D288,Patient7_Healthy!D288,Patient32_Healthy!D288,Patient20_Healthy!D288)</f>
        <v>20.681463461472042</v>
      </c>
      <c r="H306" s="63">
        <f>AVERAGE(Patient3_Healthy!E288,Patient4_Healthy!E288,Patient7_Healthy!E288,Patient32_Healthy!E288,Patient20_Healthy!E288)</f>
        <v>111.9140625</v>
      </c>
      <c r="I306" s="63">
        <f>STDEV(Patient3_Healthy!E288,Patient4_Healthy!E288,Patient7_Healthy!E288,Patient32_Healthy!E288,Patient20_Healthy!E288)</f>
        <v>25.132021402104911</v>
      </c>
    </row>
    <row r="307" spans="1:21" x14ac:dyDescent="0.25">
      <c r="A307" s="21" t="s">
        <v>26</v>
      </c>
      <c r="B307" s="63">
        <f>AVERAGE(Patient3_Healthy!B289,Patient4_Healthy!B289,Patient7_Healthy!B289,Patient32_Healthy!B289,Patient20_Healthy!B289)</f>
        <v>40.0390625</v>
      </c>
      <c r="C307" s="63">
        <f>STDEV(Patient3_Healthy!B289,Patient4_Healthy!B289,Patient7_Healthy!B289,Patient32_Healthy!B289,Patient20_Healthy!B289)</f>
        <v>8.1705080716218319</v>
      </c>
      <c r="D307" s="43">
        <f>AVERAGE(Patient3_Healthy!C289,Patient4_Healthy!C289,Patient7_Healthy!C289,Patient32_Healthy!C289,Patient20_Healthy!C289)</f>
        <v>67.047618227306884</v>
      </c>
      <c r="E307" s="50">
        <f>STDEV(Patient3_Healthy!C289,Patient4_Healthy!C289,Patient7_Healthy!C289,Patient32_Healthy!C289,Patient20_Healthy!C289)</f>
        <v>12.980576764372676</v>
      </c>
      <c r="F307" s="43">
        <f>AVERAGE(Patient3_Healthy!D289,Patient4_Healthy!D289,Patient7_Healthy!D289,Patient32_Healthy!D289,Patient20_Healthy!D289)</f>
        <v>88.4765625</v>
      </c>
      <c r="G307" s="50">
        <f>STDEV(Patient3_Healthy!D289,Patient4_Healthy!D289,Patient7_Healthy!D289,Patient32_Healthy!D289,Patient20_Healthy!D289)</f>
        <v>32.962420249151009</v>
      </c>
      <c r="H307" s="63">
        <f>AVERAGE(Patient3_Healthy!E289,Patient4_Healthy!E289,Patient7_Healthy!E289,Patient32_Healthy!E289,Patient20_Healthy!E289)</f>
        <v>149.0234375</v>
      </c>
      <c r="I307" s="63">
        <f>STDEV(Patient3_Healthy!E289,Patient4_Healthy!E289,Patient7_Healthy!E289,Patient32_Healthy!E289,Patient20_Healthy!E289)</f>
        <v>65.158018092766937</v>
      </c>
    </row>
    <row r="308" spans="1:21" x14ac:dyDescent="0.25">
      <c r="A308" s="21" t="s">
        <v>22</v>
      </c>
      <c r="B308" s="63">
        <f>AVERAGE(Patient3_Healthy!B290,Patient4_Healthy!B290,Patient7_Healthy!B290)</f>
        <v>38.0859375</v>
      </c>
      <c r="C308" s="63">
        <f>STDEV(Patient3_Healthy!B290,Patient4_Healthy!B290,Patient7_Healthy!B290)</f>
        <v>6.4037485588886724</v>
      </c>
      <c r="D308" s="43">
        <f>AVERAGE(Patient3_Healthy!C290,Patient4_Healthy!C290,Patient7_Healthy!C290)</f>
        <v>76.124061423949897</v>
      </c>
      <c r="E308" s="50">
        <f>STDEV(Patient3_Healthy!C290,Patient4_Healthy!C290,Patient7_Healthy!C290)</f>
        <v>20.836011374261481</v>
      </c>
      <c r="F308" s="43">
        <f>AVERAGE(Patient3_Healthy!D290,Patient4_Healthy!D290,Patient7_Healthy!D290)</f>
        <v>88.216145833333329</v>
      </c>
      <c r="G308" s="50">
        <f>STDEV(Patient3_Healthy!D290,Patient4_Healthy!D290,Patient7_Healthy!D290)</f>
        <v>40.386891097155399</v>
      </c>
      <c r="H308" s="63">
        <f>AVERAGE(Patient3_Healthy!E290,Patient4_Healthy!E290,Patient7_Healthy!E290,Patient32_Healthy!E290)</f>
        <v>136.962890625</v>
      </c>
      <c r="I308" s="63">
        <f>STDEV(Patient3_Healthy!E290,Patient4_Healthy!E290,Patient7_Healthy!E290)</f>
        <v>84.360154341147592</v>
      </c>
    </row>
    <row r="309" spans="1:21" x14ac:dyDescent="0.25">
      <c r="A309" s="21" t="s">
        <v>27</v>
      </c>
      <c r="B309" s="63">
        <f>AVERAGE(Patient3_Healthy!B291,Patient4_Healthy!B291,Patient7_Healthy!B291,Patient32_Healthy!B291,Patient20_Healthy!B291)</f>
        <v>42.96875</v>
      </c>
      <c r="C309" s="63">
        <f>STDEV(Patient3_Healthy!B291,Patient4_Healthy!B291,Patient7_Healthy!B291,Patient32_Healthy!B291,Patient20_Healthy!B291)</f>
        <v>10.675396049353246</v>
      </c>
      <c r="D309" s="43">
        <f>AVERAGE(Patient3_Healthy!C291,Patient4_Healthy!C291,Patient7_Healthy!C291,Patient32_Healthy!C291,Patient20_Healthy!C291)</f>
        <v>72.129736991150864</v>
      </c>
      <c r="E309" s="50">
        <f>STDEV(Patient3_Healthy!C291,Patient4_Healthy!C291,Patient7_Healthy!C291,Patient32_Healthy!C291,Patient20_Healthy!C291)</f>
        <v>24.277629684400456</v>
      </c>
      <c r="F309" s="43">
        <f>AVERAGE(Patient3_Healthy!D291,Patient4_Healthy!D291,Patient7_Healthy!D291,Patient32_Healthy!D291,Patient20_Healthy!D291)</f>
        <v>89.0625</v>
      </c>
      <c r="G309" s="50">
        <f>STDEV(Patient3_Healthy!D291,Patient4_Healthy!D291,Patient7_Healthy!D291,Patient32_Healthy!D291,Patient20_Healthy!D291)</f>
        <v>32.714114963897366</v>
      </c>
      <c r="H309" s="63">
        <f>AVERAGE(Patient3_Healthy!E291,Patient4_Healthy!E291,Patient7_Healthy!E291,Patient32_Healthy!E291,Patient20_Healthy!E291)</f>
        <v>155.6640625</v>
      </c>
      <c r="I309" s="63">
        <f>STDEV(Patient3_Healthy!E291,Patient4_Healthy!E291,Patient7_Healthy!E291,Patient32_Healthy!E291,Patient20_Healthy!E291)</f>
        <v>66.609151189733652</v>
      </c>
    </row>
    <row r="311" spans="1:21" x14ac:dyDescent="0.25">
      <c r="A311" s="64" t="s">
        <v>200</v>
      </c>
      <c r="M311" s="64" t="s">
        <v>201</v>
      </c>
    </row>
    <row r="312" spans="1:21" x14ac:dyDescent="0.25">
      <c r="A312" s="21"/>
      <c r="B312" s="91" t="s">
        <v>89</v>
      </c>
      <c r="C312" s="91"/>
      <c r="D312" s="92" t="s">
        <v>90</v>
      </c>
      <c r="E312" s="93"/>
      <c r="F312" s="92" t="s">
        <v>91</v>
      </c>
      <c r="G312" s="93"/>
      <c r="H312" s="91" t="s">
        <v>92</v>
      </c>
      <c r="I312" s="91"/>
      <c r="M312" s="24"/>
      <c r="N312" s="90" t="s">
        <v>89</v>
      </c>
      <c r="O312" s="89"/>
      <c r="P312" s="88" t="s">
        <v>90</v>
      </c>
      <c r="Q312" s="89"/>
      <c r="R312" s="88" t="s">
        <v>91</v>
      </c>
      <c r="S312" s="89"/>
      <c r="T312" s="90" t="s">
        <v>92</v>
      </c>
      <c r="U312" s="90"/>
    </row>
    <row r="313" spans="1:21" x14ac:dyDescent="0.25">
      <c r="A313" s="21"/>
      <c r="B313" s="21" t="s">
        <v>192</v>
      </c>
      <c r="C313" s="21" t="s">
        <v>193</v>
      </c>
      <c r="D313" s="22" t="s">
        <v>192</v>
      </c>
      <c r="E313" s="23" t="s">
        <v>193</v>
      </c>
      <c r="F313" s="22" t="s">
        <v>192</v>
      </c>
      <c r="G313" s="23" t="s">
        <v>193</v>
      </c>
      <c r="H313" s="21" t="s">
        <v>192</v>
      </c>
      <c r="I313" s="21" t="s">
        <v>193</v>
      </c>
      <c r="M313" s="24"/>
      <c r="N313" s="24" t="s">
        <v>192</v>
      </c>
      <c r="O313" s="25" t="s">
        <v>193</v>
      </c>
      <c r="P313" s="26" t="s">
        <v>192</v>
      </c>
      <c r="Q313" s="25" t="s">
        <v>193</v>
      </c>
      <c r="R313" s="26" t="s">
        <v>192</v>
      </c>
      <c r="S313" s="25" t="s">
        <v>193</v>
      </c>
      <c r="T313" s="24" t="s">
        <v>192</v>
      </c>
      <c r="U313" s="24" t="s">
        <v>193</v>
      </c>
    </row>
    <row r="314" spans="1:21" x14ac:dyDescent="0.25">
      <c r="A314" s="21" t="s">
        <v>13</v>
      </c>
      <c r="B314" s="63">
        <f>AVERAGE(Patient3_Healthy!B296,Patient4_Healthy!B296,Patient7_Healthy!B296,Patient32_Healthy!B296,Patient20_Healthy!B296)</f>
        <v>29.6875</v>
      </c>
      <c r="C314" s="63">
        <f>STDEV(Patient3_Healthy!B296,Patient4_Healthy!B296,Patient7_Healthy!B296,Patient32_Healthy!B296,Patient20_Healthy!B296)</f>
        <v>12.892844269190929</v>
      </c>
      <c r="D314" s="43">
        <f>AVERAGE(Patient3_Healthy!C296,Patient4_Healthy!C296,Patient7_Healthy!C296,Patient32_Healthy!C296,Patient20_Healthy!C296)</f>
        <v>59.758796804879509</v>
      </c>
      <c r="E314" s="50">
        <f>STDEV(Patient3_Healthy!C296,Patient4_Healthy!C296,Patient7_Healthy!C296,Patient32_Healthy!C296,Patient20_Healthy!C296)</f>
        <v>11.950773522329156</v>
      </c>
      <c r="F314" s="43">
        <f>AVERAGE(Patient3_Healthy!D296,Patient4_Healthy!D296,Patient7_Healthy!D296,Patient32_Healthy!D296,Patient20_Healthy!D296)</f>
        <v>67.7734375</v>
      </c>
      <c r="G314" s="50">
        <f>STDEV(Patient3_Healthy!D296,Patient4_Healthy!D296,Patient7_Healthy!D296,Patient32_Healthy!D296,Patient20_Healthy!D296)</f>
        <v>15.951185147730795</v>
      </c>
      <c r="H314" s="63">
        <f>AVERAGE(Patient3_Healthy!E296,Patient4_Healthy!E296,Patient7_Healthy!E296,Patient32_Healthy!E296,Patient20_Healthy!E296)</f>
        <v>152.1484375</v>
      </c>
      <c r="I314" s="63">
        <f>STDEV(Patient3_Healthy!E296,Patient4_Healthy!E296,Patient7_Healthy!E296,Patient32_Healthy!E296,Patient20_Healthy!E296)</f>
        <v>34.893495092292767</v>
      </c>
      <c r="M314" s="24" t="s">
        <v>10</v>
      </c>
      <c r="N314" s="63">
        <f>AVERAGE(Patient3_Healthy!K296,Patient4_Healthy!K296,Patient7_Healthy!K296,Patient32_Healthy!K296,Patient20_Healthy!K296)</f>
        <v>0.22222222222222224</v>
      </c>
      <c r="O314" s="50">
        <f>STDEV(Patient3_Healthy!K296,Patient4_Healthy!K296,Patient7_Healthy!K296,Patient32_Healthy!K296,Patient20_Healthy!K296)</f>
        <v>0.19594657876164887</v>
      </c>
      <c r="P314" s="43">
        <f>AVERAGE(Patient3_Healthy!L296,Patient4_Healthy!L296,Patient7_Healthy!L296,Patient32_Healthy!L296,Patient20_Healthy!L296)</f>
        <v>0.75242189925102099</v>
      </c>
      <c r="Q314" s="50">
        <f>STDEV(Patient3_Healthy!L296,Patient4_Healthy!L296,Patient7_Healthy!L296,Patient32_Healthy!L296,Patient20_Healthy!L296)</f>
        <v>0.76451283432945072</v>
      </c>
      <c r="R314" s="43">
        <f>AVERAGE(Patient3_Healthy!M296,Patient4_Healthy!M296,Patient7_Healthy!M296,Patient32_Healthy!M296,Patient20_Healthy!M296)</f>
        <v>0.91333333333333333</v>
      </c>
      <c r="S314" s="50">
        <f>STDEV(Patient3_Healthy!M296,Patient4_Healthy!M296,Patient7_Healthy!M296,Patient32_Healthy!M296,Patient20_Healthy!M296)</f>
        <v>0.89337064598693372</v>
      </c>
      <c r="T314" s="63">
        <f>AVERAGE(Patient3_Healthy!N296,Patient4_Healthy!N296,Patient7_Healthy!N296,Patient32_Healthy!N296,Patient20_Healthy!N296)</f>
        <v>1.4688888888888889</v>
      </c>
      <c r="U314" s="63">
        <f>STDEV(Patient3_Healthy!N296,Patient4_Healthy!N296,Patient7_Healthy!N296,Patient32_Healthy!N296,Patient20_Healthy!N296)</f>
        <v>0.98705823061118547</v>
      </c>
    </row>
    <row r="315" spans="1:21" x14ac:dyDescent="0.25">
      <c r="A315" s="21" t="s">
        <v>23</v>
      </c>
      <c r="B315" s="63">
        <f>AVERAGE(Patient3_Healthy!B297,Patient4_Healthy!B297,Patient7_Healthy!B297,Patient32_Healthy!B297,Patient20_Healthy!B297)</f>
        <v>24.609375</v>
      </c>
      <c r="C315" s="63">
        <f>STDEV(Patient3_Healthy!B297,Patient4_Healthy!B297,Patient7_Healthy!B297,Patient32_Healthy!B297,Patient20_Healthy!B297)</f>
        <v>6.9535090308273038</v>
      </c>
      <c r="D315" s="43">
        <f>AVERAGE(Patient3_Healthy!C297,Patient4_Healthy!C297,Patient7_Healthy!C297,Patient32_Healthy!C297,Patient20_Healthy!C297)</f>
        <v>21.409245994892352</v>
      </c>
      <c r="E315" s="50">
        <f>STDEV(Patient3_Healthy!C297,Patient4_Healthy!C297,Patient7_Healthy!C297,Patient32_Healthy!C297,Patient20_Healthy!C297)</f>
        <v>74.723138056417852</v>
      </c>
      <c r="F315" s="43">
        <f>AVERAGE(Patient3_Healthy!D297,Patient4_Healthy!D297,Patient7_Healthy!D297,Patient32_Healthy!D297,Patient20_Healthy!D297)</f>
        <v>67.3828125</v>
      </c>
      <c r="G315" s="50">
        <f>STDEV(Patient3_Healthy!D297,Patient4_Healthy!D297,Patient7_Healthy!D297,Patient32_Healthy!D297,Patient20_Healthy!D297)</f>
        <v>22.860742013124266</v>
      </c>
      <c r="H315" s="63">
        <f>AVERAGE(Patient3_Healthy!E297,Patient4_Healthy!E297,Patient7_Healthy!E297,Patient32_Healthy!E297,Patient20_Healthy!E297)</f>
        <v>205.6640625</v>
      </c>
      <c r="I315" s="63">
        <f>STDEV(Patient3_Healthy!E297,Patient4_Healthy!E297,Patient7_Healthy!E297,Patient32_Healthy!E297,Patient20_Healthy!E297)</f>
        <v>73.149681164665282</v>
      </c>
      <c r="M315" s="24" t="s">
        <v>11</v>
      </c>
      <c r="N315" s="63">
        <f>AVERAGE(Patient3_Healthy!K297,Patient4_Healthy!K297,Patient7_Healthy!K297,Patient32_Healthy!K297,Patient20_Healthy!K297)</f>
        <v>0.14222222222222222</v>
      </c>
      <c r="O315" s="50">
        <f>STDEV(Patient3_Healthy!K297,Patient4_Healthy!K297,Patient7_Healthy!K297,Patient32_Healthy!K297,Patient20_Healthy!K297)</f>
        <v>0.17854003251337372</v>
      </c>
      <c r="P315" s="43">
        <f>AVERAGE(Patient3_Healthy!L297,Patient4_Healthy!L297,Patient7_Healthy!L297,Patient32_Healthy!L297,Patient20_Healthy!L297)</f>
        <v>0.84410376541764409</v>
      </c>
      <c r="Q315" s="50">
        <f>STDEV(Patient3_Healthy!L297,Patient4_Healthy!L297,Patient7_Healthy!L297,Patient32_Healthy!L297,Patient20_Healthy!L297)</f>
        <v>0.39446638319487654</v>
      </c>
      <c r="R315" s="43">
        <f>AVERAGE(Patient3_Healthy!M297,Patient4_Healthy!M297,Patient7_Healthy!M297,Patient32_Healthy!M297,Patient20_Healthy!M297)</f>
        <v>0.91555555555555568</v>
      </c>
      <c r="S315" s="50">
        <f>STDEV(Patient3_Healthy!M297,Patient4_Healthy!M297,Patient7_Healthy!M297,Patient32_Healthy!M297,Patient20_Healthy!M297)</f>
        <v>0.9839012798015162</v>
      </c>
      <c r="T315" s="63">
        <f>AVERAGE(Patient3_Healthy!N297,Patient4_Healthy!N297,Patient7_Healthy!N297,Patient32_Healthy!N297,Patient20_Healthy!N297)</f>
        <v>1.4688888888888889</v>
      </c>
      <c r="U315" s="63">
        <f>STDEV(Patient3_Healthy!N297,Patient4_Healthy!N297,Patient7_Healthy!N297,Patient32_Healthy!N297,Patient20_Healthy!N297)</f>
        <v>1.0411117040197535</v>
      </c>
    </row>
    <row r="316" spans="1:21" x14ac:dyDescent="0.25">
      <c r="A316" s="21" t="s">
        <v>16</v>
      </c>
      <c r="B316" s="63">
        <f>AVERAGE(Patient3_Healthy!B298,Patient4_Healthy!B298,Patient7_Healthy!B298,Patient32_Healthy!B298,Patient20_Healthy!B298)</f>
        <v>33.7890625</v>
      </c>
      <c r="C316" s="63">
        <f>STDEV(Patient3_Healthy!B298,Patient4_Healthy!B298,Patient7_Healthy!B298,Patient32_Healthy!B298,Patient20_Healthy!B298)</f>
        <v>18.652088103614567</v>
      </c>
      <c r="D316" s="43">
        <f>AVERAGE(Patient3_Healthy!C298,Patient4_Healthy!C298,Patient7_Healthy!C298,Patient32_Healthy!C298,Patient20_Healthy!C298)</f>
        <v>69.995052874006348</v>
      </c>
      <c r="E316" s="50">
        <f>STDEV(Patient3_Healthy!C298,Patient4_Healthy!C298,Patient7_Healthy!C298,Patient32_Healthy!C298,Patient20_Healthy!C298)</f>
        <v>19.546052934942725</v>
      </c>
      <c r="F316" s="43">
        <f>AVERAGE(Patient3_Healthy!D298,Patient4_Healthy!D298,Patient7_Healthy!D298,Patient32_Healthy!D298,Patient20_Healthy!D298)</f>
        <v>81.0546875</v>
      </c>
      <c r="G316" s="50">
        <f>STDEV(Patient3_Healthy!D298,Patient4_Healthy!D298,Patient7_Healthy!D298,Patient32_Healthy!D298,Patient20_Healthy!D298)</f>
        <v>35.634496661169806</v>
      </c>
      <c r="H316" s="63">
        <f>AVERAGE(Patient3_Healthy!E298,Patient4_Healthy!E298,Patient7_Healthy!E298,Patient32_Healthy!E298,Patient20_Healthy!E298)</f>
        <v>159.5703125</v>
      </c>
      <c r="I316" s="63">
        <f>STDEV(Patient3_Healthy!E298,Patient4_Healthy!E298,Patient7_Healthy!E298,Patient32_Healthy!E298,Patient20_Healthy!E298)</f>
        <v>55.75650219141346</v>
      </c>
    </row>
    <row r="317" spans="1:21" x14ac:dyDescent="0.25">
      <c r="A317" s="21" t="s">
        <v>24</v>
      </c>
      <c r="B317" s="63">
        <f>AVERAGE(Patient3_Healthy!B299,Patient4_Healthy!B299,Patient7_Healthy!B299,Patient32_Healthy!B299,Patient20_Healthy!B299)</f>
        <v>54.1015625</v>
      </c>
      <c r="C317" s="63">
        <f>STDEV(Patient3_Healthy!B299,Patient4_Healthy!B299,Patient7_Healthy!B299,Patient32_Healthy!B299,Patient20_Healthy!B299)</f>
        <v>27.496781594340728</v>
      </c>
      <c r="D317" s="43">
        <f>AVERAGE(Patient3_Healthy!C299,Patient4_Healthy!C299,Patient7_Healthy!C299,Patient32_Healthy!C299,Patient20_Healthy!C299)</f>
        <v>86.932351295852186</v>
      </c>
      <c r="E317" s="50">
        <f>STDEV(Patient3_Healthy!C299,Patient4_Healthy!C299,Patient7_Healthy!C299,Patient32_Healthy!C299,Patient20_Healthy!C299)</f>
        <v>22.491602963392893</v>
      </c>
      <c r="F317" s="43">
        <f>AVERAGE(Patient3_Healthy!D299,Patient4_Healthy!D299,Patient7_Healthy!D299,Patient32_Healthy!D299,Patient20_Healthy!D299)</f>
        <v>107.421875</v>
      </c>
      <c r="G317" s="50">
        <f>STDEV(Patient3_Healthy!D299,Patient4_Healthy!D299,Patient7_Healthy!D299,Patient32_Healthy!D299,Patient20_Healthy!D299)</f>
        <v>50.427894708159947</v>
      </c>
      <c r="H317" s="63">
        <f>AVERAGE(Patient3_Healthy!E299,Patient4_Healthy!E299,Patient7_Healthy!E299,Patient32_Healthy!E299,Patient20_Healthy!E299)</f>
        <v>224.609375</v>
      </c>
      <c r="I317" s="63">
        <f>STDEV(Patient3_Healthy!E299,Patient4_Healthy!E299,Patient7_Healthy!E299,Patient32_Healthy!E299,Patient20_Healthy!E299)</f>
        <v>84.134699224073955</v>
      </c>
    </row>
    <row r="318" spans="1:21" x14ac:dyDescent="0.25">
      <c r="A318" s="21" t="s">
        <v>19</v>
      </c>
      <c r="B318" s="63">
        <f>AVERAGE(Patient3_Healthy!B300,Patient4_Healthy!B300,Patient7_Healthy!B300,Patient32_Healthy!B300,Patient20_Healthy!B300)</f>
        <v>57.03125</v>
      </c>
      <c r="C318" s="63">
        <f>STDEV(Patient3_Healthy!B300,Patient4_Healthy!B300,Patient7_Healthy!B300,Patient32_Healthy!B300,Patient20_Healthy!B300)</f>
        <v>24.691779815932986</v>
      </c>
      <c r="D318" s="43">
        <f>AVERAGE(Patient3_Healthy!C300,Patient4_Healthy!C300,Patient7_Healthy!C300,Patient32_Healthy!C300,Patient20_Healthy!C300)</f>
        <v>72.938536712553102</v>
      </c>
      <c r="E318" s="50">
        <f>STDEV(Patient3_Healthy!C300,Patient4_Healthy!C300,Patient7_Healthy!C300,Patient32_Healthy!C300,Patient20_Healthy!C300)</f>
        <v>9.6435357436164004</v>
      </c>
      <c r="F318" s="43">
        <f>AVERAGE(Patient3_Healthy!D300,Patient4_Healthy!D300,Patient7_Healthy!D300,Patient32_Healthy!D300,Patient20_Healthy!D300)</f>
        <v>82.03125</v>
      </c>
      <c r="G318" s="50">
        <f>STDEV(Patient3_Healthy!D300,Patient4_Healthy!D300,Patient7_Healthy!D300,Patient32_Healthy!D300,Patient20_Healthy!D300)</f>
        <v>20.238654078186237</v>
      </c>
      <c r="H318" s="63">
        <f>AVERAGE(Patient3_Healthy!E300,Patient4_Healthy!E300,Patient7_Healthy!E300,Patient32_Healthy!E300,Patient20_Healthy!E300)</f>
        <v>115.234375</v>
      </c>
      <c r="I318" s="63">
        <f>STDEV(Patient3_Healthy!E300,Patient4_Healthy!E300,Patient7_Healthy!E300,Patient32_Healthy!E300,Patient20_Healthy!E300)</f>
        <v>32.307840214205598</v>
      </c>
    </row>
    <row r="319" spans="1:21" x14ac:dyDescent="0.25">
      <c r="A319" s="21" t="s">
        <v>26</v>
      </c>
      <c r="B319" s="63">
        <f>AVERAGE(Patient3_Healthy!B301,Patient4_Healthy!B301,Patient7_Healthy!B301,Patient32_Healthy!B301,Patient20_Healthy!B301)</f>
        <v>43.5546875</v>
      </c>
      <c r="C319" s="63">
        <f>STDEV(Patient3_Healthy!B301,Patient4_Healthy!B301,Patient7_Healthy!B301,Patient32_Healthy!B301,Patient20_Healthy!B301)</f>
        <v>12.460263990419204</v>
      </c>
      <c r="D319" s="43">
        <f>AVERAGE(Patient3_Healthy!C301,Patient4_Healthy!C301,Patient7_Healthy!C301,Patient32_Healthy!C301,Patient20_Healthy!C301)</f>
        <v>74.400408919379473</v>
      </c>
      <c r="E319" s="50">
        <f>STDEV(Patient3_Healthy!C301,Patient4_Healthy!C301,Patient7_Healthy!C301,Patient32_Healthy!C301,Patient20_Healthy!C301)</f>
        <v>19.732310988085754</v>
      </c>
      <c r="F319" s="43">
        <f>AVERAGE(Patient3_Healthy!D301,Patient4_Healthy!D301,Patient7_Healthy!D301,Patient32_Healthy!D301,Patient20_Healthy!D301)</f>
        <v>102.9296875</v>
      </c>
      <c r="G319" s="50">
        <f>STDEV(Patient3_Healthy!D301,Patient4_Healthy!D301,Patient7_Healthy!D301,Patient32_Healthy!D301,Patient20_Healthy!D301)</f>
        <v>17.667416442699416</v>
      </c>
      <c r="H319" s="63">
        <f>AVERAGE(Patient3_Healthy!E301,Patient4_Healthy!E301,Patient7_Healthy!E301,Patient32_Healthy!E301,Patient20_Healthy!E301)</f>
        <v>190.625</v>
      </c>
      <c r="I319" s="63">
        <f>STDEV(Patient3_Healthy!E301,Patient4_Healthy!E301,Patient7_Healthy!E301,Patient32_Healthy!E301,Patient20_Healthy!E301)</f>
        <v>95.429695494780674</v>
      </c>
    </row>
    <row r="320" spans="1:21" x14ac:dyDescent="0.25">
      <c r="A320" s="21" t="s">
        <v>22</v>
      </c>
      <c r="B320" s="63">
        <f>AVERAGE(Patient3_Healthy!B302,Patient4_Healthy!B302,Patient7_Healthy!B302,Patient32_Healthy!B302)</f>
        <v>35.888671875</v>
      </c>
      <c r="C320" s="63">
        <f>STDEV(Patient3_Healthy!B302,Patient4_Healthy!B302,Patient7_Healthy!B302,Patient32_Healthy!B302)</f>
        <v>2.5683160543716634</v>
      </c>
      <c r="D320" s="43">
        <f>AVERAGE(Patient3_Healthy!C302,Patient4_Healthy!C302,Patient7_Healthy!C302,Patient32_Healthy!C302)</f>
        <v>69.967501410866134</v>
      </c>
      <c r="E320" s="50">
        <f>STDEV(Patient3_Healthy!C302,Patient4_Healthy!C302,Patient7_Healthy!C302,Patient32_Healthy!C302)</f>
        <v>11.546706813643711</v>
      </c>
      <c r="F320" s="43">
        <f>AVERAGE(Patient3_Healthy!D302,Patient4_Healthy!D302,Patient7_Healthy!D302,Patient32_Healthy!D302)</f>
        <v>75.439453125</v>
      </c>
      <c r="G320" s="50">
        <f>STDEV(Patient3_Healthy!D302,Patient4_Healthy!D302,Patient7_Healthy!D302,Patient32_Healthy!D302)</f>
        <v>13.587326929323144</v>
      </c>
      <c r="H320" s="63">
        <f>AVERAGE(Patient3_Healthy!E302,Patient4_Healthy!E302,Patient7_Healthy!E302,Patient32_Healthy!E302)</f>
        <v>133.544921875</v>
      </c>
      <c r="I320" s="63">
        <f>STDEV(Patient3_Healthy!E302,Patient4_Healthy!E302,Patient7_Healthy!E302,Patient32_Healthy!E302)</f>
        <v>46.734918456646675</v>
      </c>
    </row>
    <row r="321" spans="1:21" x14ac:dyDescent="0.25">
      <c r="A321" s="21" t="s">
        <v>27</v>
      </c>
      <c r="B321" s="63">
        <f>AVERAGE(Patient3_Healthy!B303,Patient4_Healthy!B303,Patient7_Healthy!B303,Patient32_Healthy!B303,Patient20_Healthy!B303)</f>
        <v>39.6484375</v>
      </c>
      <c r="C321" s="63">
        <f>STDEV(Patient3_Healthy!B303,Patient4_Healthy!B303,Patient7_Healthy!B303,Patient32_Healthy!B303,Patient20_Healthy!B303)</f>
        <v>13.02164710998694</v>
      </c>
      <c r="D321" s="43">
        <f>AVERAGE(Patient3_Healthy!C303,Patient4_Healthy!C303,Patient7_Healthy!C303,Patient32_Healthy!C303,Patient20_Healthy!C303)</f>
        <v>85.02448016681501</v>
      </c>
      <c r="E321" s="50">
        <f>STDEV(Patient3_Healthy!C303,Patient4_Healthy!C303,Patient7_Healthy!C303,Patient32_Healthy!C303,Patient20_Healthy!C303)</f>
        <v>13.677097172892244</v>
      </c>
      <c r="F321" s="43">
        <f>AVERAGE(Patient3_Healthy!D303,Patient4_Healthy!D303,Patient7_Healthy!D303,Patient32_Healthy!D303,Patient20_Healthy!D303)</f>
        <v>93.1640625</v>
      </c>
      <c r="G321" s="50">
        <f>STDEV(Patient3_Healthy!D303,Patient4_Healthy!D303,Patient7_Healthy!D303,Patient32_Healthy!D303,Patient20_Healthy!D303)</f>
        <v>20.210361444486757</v>
      </c>
      <c r="H321" s="63">
        <f>AVERAGE(Patient3_Healthy!E303,Patient4_Healthy!E303,Patient7_Healthy!E303,Patient32_Healthy!E303,Patient20_Healthy!E303)</f>
        <v>190.8203125</v>
      </c>
      <c r="I321" s="63">
        <f>STDEV(Patient3_Healthy!E303,Patient4_Healthy!E303,Patient7_Healthy!E303,Patient32_Healthy!E303,Patient20_Healthy!E303)</f>
        <v>37.76280187330206</v>
      </c>
    </row>
    <row r="323" spans="1:21" x14ac:dyDescent="0.25">
      <c r="A323" s="64" t="s">
        <v>202</v>
      </c>
      <c r="M323" s="64" t="s">
        <v>203</v>
      </c>
    </row>
    <row r="324" spans="1:21" x14ac:dyDescent="0.25">
      <c r="A324" s="21"/>
      <c r="B324" s="91" t="s">
        <v>89</v>
      </c>
      <c r="C324" s="91"/>
      <c r="D324" s="92" t="s">
        <v>90</v>
      </c>
      <c r="E324" s="93"/>
      <c r="F324" s="92" t="s">
        <v>91</v>
      </c>
      <c r="G324" s="93"/>
      <c r="H324" s="91" t="s">
        <v>92</v>
      </c>
      <c r="I324" s="91"/>
      <c r="M324" s="24"/>
      <c r="N324" s="90" t="s">
        <v>89</v>
      </c>
      <c r="O324" s="89"/>
      <c r="P324" s="88" t="s">
        <v>90</v>
      </c>
      <c r="Q324" s="89"/>
      <c r="R324" s="88" t="s">
        <v>91</v>
      </c>
      <c r="S324" s="89"/>
      <c r="T324" s="90" t="s">
        <v>92</v>
      </c>
      <c r="U324" s="90"/>
    </row>
    <row r="325" spans="1:21" x14ac:dyDescent="0.25">
      <c r="A325" s="21"/>
      <c r="B325" s="21" t="s">
        <v>192</v>
      </c>
      <c r="C325" s="21" t="s">
        <v>193</v>
      </c>
      <c r="D325" s="22" t="s">
        <v>192</v>
      </c>
      <c r="E325" s="23" t="s">
        <v>193</v>
      </c>
      <c r="F325" s="22" t="s">
        <v>192</v>
      </c>
      <c r="G325" s="23" t="s">
        <v>193</v>
      </c>
      <c r="H325" s="21" t="s">
        <v>192</v>
      </c>
      <c r="I325" s="21" t="s">
        <v>193</v>
      </c>
      <c r="M325" s="24"/>
      <c r="N325" s="24" t="s">
        <v>192</v>
      </c>
      <c r="O325" s="25" t="s">
        <v>193</v>
      </c>
      <c r="P325" s="26" t="s">
        <v>192</v>
      </c>
      <c r="Q325" s="25" t="s">
        <v>193</v>
      </c>
      <c r="R325" s="26" t="s">
        <v>192</v>
      </c>
      <c r="S325" s="25" t="s">
        <v>193</v>
      </c>
      <c r="T325" s="24" t="s">
        <v>192</v>
      </c>
      <c r="U325" s="24" t="s">
        <v>193</v>
      </c>
    </row>
    <row r="326" spans="1:21" x14ac:dyDescent="0.25">
      <c r="A326" s="21" t="s">
        <v>13</v>
      </c>
      <c r="B326" s="63">
        <f>AVERAGE(Patient3_Healthy!B308,Patient4_Healthy!B308,Patient7_Healthy!B308,Patient32_Healthy!B308,Patient20_Healthy!B308)</f>
        <v>36.9140625</v>
      </c>
      <c r="C326" s="63">
        <f>STDEV(Patient3_Healthy!B308,Patient4_Healthy!B308,Patient7_Healthy!B308,Patient32_Healthy!B308,Patient20_Healthy!B308)</f>
        <v>12.870634357317654</v>
      </c>
      <c r="D326" s="43">
        <f>AVERAGE(Patient3_Healthy!C308,Patient4_Healthy!C308,Patient7_Healthy!C308,Patient32_Healthy!C308,Patient20_Healthy!C308)</f>
        <v>61.461636613450182</v>
      </c>
      <c r="E326" s="50">
        <f>STDEV(Patient3_Healthy!C308,Patient4_Healthy!C308,Patient7_Healthy!C308,Patient32_Healthy!C308,Patient20_Healthy!C308)</f>
        <v>11.256975466705523</v>
      </c>
      <c r="F326" s="43">
        <f>AVERAGE(Patient3_Healthy!D308,Patient4_Healthy!D308,Patient7_Healthy!D308,Patient32_Healthy!D308,Patient20_Healthy!D308)</f>
        <v>83.7890625</v>
      </c>
      <c r="G326" s="50">
        <f>STDEV(Patient3_Healthy!D308,Patient4_Healthy!D308,Patient7_Healthy!D308,Patient32_Healthy!D308,Patient20_Healthy!D308)</f>
        <v>24.143026781816317</v>
      </c>
      <c r="H326" s="63">
        <f>AVERAGE(Patient3_Healthy!E308,Patient4_Healthy!E308,Patient7_Healthy!E308,Patient32_Healthy!E308,Patient20_Healthy!E308)</f>
        <v>173.6328125</v>
      </c>
      <c r="I326" s="63">
        <f>STDEV(Patient3_Healthy!E308,Patient4_Healthy!E308,Patient7_Healthy!E308,Patient32_Healthy!E308,Patient20_Healthy!E308)</f>
        <v>19.302863917562128</v>
      </c>
      <c r="M326" s="24" t="s">
        <v>10</v>
      </c>
      <c r="N326" s="63">
        <f>AVERAGE(Patient3_Healthy!K308,Patient4_Healthy!K308,Patient7_Healthy!K308,Patient32_Healthy!K308,Patient20_Healthy!K308)</f>
        <v>9.5810810810810804E-2</v>
      </c>
      <c r="O326" s="50">
        <f>STDEV(Patient3_Healthy!K308,Patient4_Healthy!K308,Patient7_Healthy!K308,Patient32_Healthy!K308,Patient20_Healthy!K308)</f>
        <v>8.8007977979111376E-2</v>
      </c>
      <c r="P326" s="43">
        <f>AVERAGE(Patient3_Healthy!L308,Patient4_Healthy!L308,Patient7_Healthy!L308,Patient32_Healthy!L308,Patient20_Healthy!L308)</f>
        <v>0.42536558889128456</v>
      </c>
      <c r="Q326" s="50">
        <f>STDEV(Patient3_Healthy!L308,Patient4_Healthy!L308,Patient7_Healthy!L308,Patient32_Healthy!L308,Patient20_Healthy!L308)</f>
        <v>2.1512906344339009</v>
      </c>
      <c r="R326" s="43">
        <f>AVERAGE(Patient3_Healthy!M308,Patient4_Healthy!M308,Patient7_Healthy!M308,Patient32_Healthy!M308,Patient20_Healthy!M308)</f>
        <v>0.26288288288288292</v>
      </c>
      <c r="S326" s="50">
        <f>STDEV(Patient3_Healthy!M308,Patient4_Healthy!M308,Patient7_Healthy!M308,Patient32_Healthy!M308,Patient20_Healthy!M308)</f>
        <v>0.18099522862854639</v>
      </c>
      <c r="T326" s="63">
        <f>AVERAGE(Patient3_Healthy!N308,Patient4_Healthy!N308,Patient7_Healthy!N308,Patient32_Healthy!N308,Patient20_Healthy!N308)</f>
        <v>0.85608108108108105</v>
      </c>
      <c r="U326" s="63">
        <f>STDEV(Patient3_Healthy!N308,Patient4_Healthy!N308,Patient7_Healthy!N308,Patient32_Healthy!N308,Patient20_Healthy!N308)</f>
        <v>0.36592501137772726</v>
      </c>
    </row>
    <row r="327" spans="1:21" x14ac:dyDescent="0.25">
      <c r="A327" s="21" t="s">
        <v>23</v>
      </c>
      <c r="B327" s="63">
        <f>AVERAGE(Patient3_Healthy!B309,Patient4_Healthy!B309,Patient7_Healthy!B309,Patient32_Healthy!B309,Patient20_Healthy!B309)</f>
        <v>30.46875</v>
      </c>
      <c r="C327" s="63">
        <f>STDEV(Patient3_Healthy!B309,Patient4_Healthy!B309,Patient7_Healthy!B309,Patient32_Healthy!B309,Patient20_Healthy!B309)</f>
        <v>14.057073605817642</v>
      </c>
      <c r="D327" s="43">
        <f>AVERAGE(Patient3_Healthy!C309,Patient4_Healthy!C309,Patient7_Healthy!C309,Patient32_Healthy!C309,Patient20_Healthy!C309)</f>
        <v>63.059915669239352</v>
      </c>
      <c r="E327" s="50">
        <f>STDEV(Patient3_Healthy!C309,Patient4_Healthy!C309,Patient7_Healthy!C309,Patient32_Healthy!C309,Patient20_Healthy!C309)</f>
        <v>47.360650462218459</v>
      </c>
      <c r="F327" s="43">
        <f>AVERAGE(Patient3_Healthy!D309,Patient4_Healthy!D309,Patient7_Healthy!D309,Patient32_Healthy!D309,Patient20_Healthy!D309)</f>
        <v>129.8828125</v>
      </c>
      <c r="G327" s="50">
        <f>STDEV(Patient3_Healthy!D309,Patient4_Healthy!D309,Patient7_Healthy!D309,Patient32_Healthy!D309,Patient20_Healthy!D309)</f>
        <v>70.163144322992409</v>
      </c>
      <c r="H327" s="63">
        <f>AVERAGE(Patient3_Healthy!E309,Patient4_Healthy!E309,Patient7_Healthy!E309,Patient32_Healthy!E309,Patient20_Healthy!E309)</f>
        <v>244.140625</v>
      </c>
      <c r="I327" s="63">
        <f>STDEV(Patient3_Healthy!E309,Patient4_Healthy!E309,Patient7_Healthy!E309,Patient32_Healthy!E309,Patient20_Healthy!E309)</f>
        <v>84.854234360267412</v>
      </c>
      <c r="M327" s="24" t="s">
        <v>11</v>
      </c>
      <c r="N327" s="63">
        <f>AVERAGE(Patient3_Healthy!K309,Patient4_Healthy!K309,Patient7_Healthy!K309,Patient32_Healthy!K309,Patient20_Healthy!K309)</f>
        <v>5.581081081081081E-2</v>
      </c>
      <c r="O327" s="50">
        <f>STDEV(Patient3_Healthy!K309,Patient4_Healthy!K309,Patient7_Healthy!K309,Patient32_Healthy!K309,Patient20_Healthy!K309)</f>
        <v>2.9699172119915958E-2</v>
      </c>
      <c r="P327" s="43">
        <f>AVERAGE(Patient3_Healthy!L309,Patient4_Healthy!L309,Patient7_Healthy!L309,Patient32_Healthy!L309,Patient20_Healthy!L309)</f>
        <v>0.27725153117631918</v>
      </c>
      <c r="Q327" s="50">
        <f>STDEV(Patient3_Healthy!L309,Patient4_Healthy!L309,Patient7_Healthy!L309,Patient32_Healthy!L309,Patient20_Healthy!L309)</f>
        <v>2.2089162915516978</v>
      </c>
      <c r="R327" s="43">
        <f>AVERAGE(Patient3_Healthy!M309,Patient4_Healthy!M309,Patient7_Healthy!M309,Patient32_Healthy!M309,Patient20_Healthy!M309)</f>
        <v>0.28162162162162163</v>
      </c>
      <c r="S327" s="50">
        <f>STDEV(Patient3_Healthy!M309,Patient4_Healthy!M309,Patient7_Healthy!M309,Patient32_Healthy!M309,Patient20_Healthy!M309)</f>
        <v>0.14778015465293157</v>
      </c>
      <c r="T327" s="63">
        <f>AVERAGE(Patient3_Healthy!N309,Patient4_Healthy!N309,Patient7_Healthy!N309,Patient32_Healthy!N309,Patient20_Healthy!N309)</f>
        <v>0.74905405405405412</v>
      </c>
      <c r="U327" s="63">
        <f>STDEV(Patient3_Healthy!N309,Patient4_Healthy!N309,Patient7_Healthy!N309,Patient32_Healthy!N309,Patient20_Healthy!N309)</f>
        <v>0.39013353325286348</v>
      </c>
    </row>
    <row r="328" spans="1:21" x14ac:dyDescent="0.25">
      <c r="A328" s="21" t="s">
        <v>16</v>
      </c>
      <c r="B328" s="63">
        <f>AVERAGE(Patient3_Healthy!B310,Patient4_Healthy!B310,Patient7_Healthy!B310,Patient32_Healthy!B310,Patient20_Healthy!B310)</f>
        <v>28.515625</v>
      </c>
      <c r="C328" s="63">
        <f>STDEV(Patient3_Healthy!B310,Patient4_Healthy!B310,Patient7_Healthy!B310,Patient32_Healthy!B310,Patient20_Healthy!B310)</f>
        <v>8.1236852902677423</v>
      </c>
      <c r="D328" s="43">
        <f>AVERAGE(Patient3_Healthy!C310,Patient4_Healthy!C310,Patient7_Healthy!C310,Patient32_Healthy!C310,Patient20_Healthy!C310)</f>
        <v>54.709565129681856</v>
      </c>
      <c r="E328" s="50">
        <f>STDEV(Patient3_Healthy!C310,Patient4_Healthy!C310,Patient7_Healthy!C310,Patient32_Healthy!C310,Patient20_Healthy!C310)</f>
        <v>16.607112798658267</v>
      </c>
      <c r="F328" s="43">
        <f>AVERAGE(Patient3_Healthy!D310,Patient4_Healthy!D310,Patient7_Healthy!D310,Patient32_Healthy!D310,Patient20_Healthy!D310)</f>
        <v>75.9765625</v>
      </c>
      <c r="G328" s="50">
        <f>STDEV(Patient3_Healthy!D310,Patient4_Healthy!D310,Patient7_Healthy!D310,Patient32_Healthy!D310,Patient20_Healthy!D310)</f>
        <v>10.297989317550053</v>
      </c>
      <c r="H328" s="63">
        <f>AVERAGE(Patient3_Healthy!E310,Patient4_Healthy!E310,Patient7_Healthy!E310,Patient32_Healthy!E310,Patient20_Healthy!E310)</f>
        <v>131.640625</v>
      </c>
      <c r="I328" s="63">
        <f>STDEV(Patient3_Healthy!E310,Patient4_Healthy!E310,Patient7_Healthy!E310,Patient32_Healthy!E310,Patient20_Healthy!E310)</f>
        <v>21.276964022107261</v>
      </c>
    </row>
    <row r="329" spans="1:21" x14ac:dyDescent="0.25">
      <c r="A329" s="21" t="s">
        <v>24</v>
      </c>
      <c r="B329" s="63">
        <f>AVERAGE(Patient3_Healthy!B311,Patient4_Healthy!B311,Patient7_Healthy!B311,Patient32_Healthy!B311,Patient20_Healthy!B311)</f>
        <v>42.7734375</v>
      </c>
      <c r="C329" s="63">
        <f>STDEV(Patient3_Healthy!B311,Patient4_Healthy!B311,Patient7_Healthy!B311,Patient32_Healthy!B311,Patient20_Healthy!B311)</f>
        <v>15.198023537078555</v>
      </c>
      <c r="D329" s="43">
        <f>AVERAGE(Patient3_Healthy!C311,Patient4_Healthy!C311,Patient7_Healthy!C311,Patient32_Healthy!C311,Patient20_Healthy!C311)</f>
        <v>84.764983996166194</v>
      </c>
      <c r="E329" s="50">
        <f>STDEV(Patient3_Healthy!C311,Patient4_Healthy!C311,Patient7_Healthy!C311,Patient32_Healthy!C311,Patient20_Healthy!C311)</f>
        <v>19.920493672056832</v>
      </c>
      <c r="F329" s="43">
        <f>AVERAGE(Patient3_Healthy!D311,Patient4_Healthy!D311,Patient7_Healthy!D311,Patient32_Healthy!D311,Patient20_Healthy!D311)</f>
        <v>130.6640625</v>
      </c>
      <c r="G329" s="50">
        <f>STDEV(Patient3_Healthy!D311,Patient4_Healthy!D311,Patient7_Healthy!D311,Patient32_Healthy!D311,Patient20_Healthy!D311)</f>
        <v>44.223296130594981</v>
      </c>
      <c r="H329" s="63">
        <f>AVERAGE(Patient3_Healthy!E311,Patient4_Healthy!E311,Patient7_Healthy!E311,Patient32_Healthy!E311,Patient20_Healthy!E311)</f>
        <v>218.75</v>
      </c>
      <c r="I329" s="63">
        <f>STDEV(Patient3_Healthy!E311,Patient4_Healthy!E311,Patient7_Healthy!E311,Patient32_Healthy!E311,Patient20_Healthy!E311)</f>
        <v>57.214395837625105</v>
      </c>
    </row>
    <row r="330" spans="1:21" x14ac:dyDescent="0.25">
      <c r="A330" s="21" t="s">
        <v>19</v>
      </c>
      <c r="B330" s="63">
        <f>AVERAGE(Patient3_Healthy!B312,Patient4_Healthy!B312,Patient7_Healthy!B312,Patient32_Healthy!B312,Patient20_Healthy!B312)</f>
        <v>47.0703125</v>
      </c>
      <c r="C330" s="63">
        <f>STDEV(Patient3_Healthy!B312,Patient4_Healthy!B312,Patient7_Healthy!B312,Patient32_Healthy!B312,Patient20_Healthy!B312)</f>
        <v>10.77321513322001</v>
      </c>
      <c r="D330" s="43">
        <f>AVERAGE(Patient3_Healthy!C312,Patient4_Healthy!C312,Patient7_Healthy!C312,Patient32_Healthy!C312,Patient20_Healthy!C312)</f>
        <v>84.375540857799848</v>
      </c>
      <c r="E330" s="50">
        <f>STDEV(Patient3_Healthy!C312,Patient4_Healthy!C312,Patient7_Healthy!C312,Patient32_Healthy!C312,Patient20_Healthy!C312)</f>
        <v>15.981122389761174</v>
      </c>
      <c r="F330" s="43">
        <f>AVERAGE(Patient3_Healthy!D312,Patient4_Healthy!D312,Patient7_Healthy!D312,Patient32_Healthy!D312,Patient20_Healthy!D312)</f>
        <v>117.7734375</v>
      </c>
      <c r="G330" s="50">
        <f>STDEV(Patient3_Healthy!D312,Patient4_Healthy!D312,Patient7_Healthy!D312,Patient32_Healthy!D312,Patient20_Healthy!D312)</f>
        <v>32.744710014528252</v>
      </c>
      <c r="H330" s="63">
        <f>AVERAGE(Patient3_Healthy!E312,Patient4_Healthy!E312,Patient7_Healthy!E312,Patient32_Healthy!E312,Patient20_Healthy!E312)</f>
        <v>201.171875</v>
      </c>
      <c r="I330" s="63">
        <f>STDEV(Patient3_Healthy!E312,Patient4_Healthy!E312,Patient7_Healthy!E312,Patient32_Healthy!E312,Patient20_Healthy!E312)</f>
        <v>28.109058524656746</v>
      </c>
    </row>
    <row r="331" spans="1:21" x14ac:dyDescent="0.25">
      <c r="A331" s="21" t="s">
        <v>26</v>
      </c>
      <c r="B331" s="63">
        <f>AVERAGE(Patient3_Healthy!B313,Patient4_Healthy!B313,Patient7_Healthy!B313,Patient32_Healthy!B313,Patient20_Healthy!B313)</f>
        <v>46.484375</v>
      </c>
      <c r="C331" s="63">
        <f>STDEV(Patient3_Healthy!B313,Patient4_Healthy!B313,Patient7_Healthy!B313,Patient32_Healthy!B313,Patient20_Healthy!B313)</f>
        <v>17.354260258538645</v>
      </c>
      <c r="D331" s="43">
        <f>AVERAGE(Patient3_Healthy!C313,Patient4_Healthy!C313,Patient7_Healthy!C313,Patient32_Healthy!C313,Patient20_Healthy!C313)</f>
        <v>2.6105756536502129</v>
      </c>
      <c r="E331" s="50">
        <f>STDEV(Patient3_Healthy!C313,Patient4_Healthy!C313,Patient7_Healthy!C313,Patient32_Healthy!C313,Patient20_Healthy!C313)</f>
        <v>184.18197579401158</v>
      </c>
      <c r="F331" s="43">
        <f>AVERAGE(Patient3_Healthy!D313,Patient4_Healthy!D313,Patient7_Healthy!D313,Patient32_Healthy!D313,Patient20_Healthy!D313)</f>
        <v>123.828125</v>
      </c>
      <c r="G331" s="50">
        <f>STDEV(Patient3_Healthy!D313,Patient4_Healthy!D313,Patient7_Healthy!D313,Patient32_Healthy!D313,Patient20_Healthy!D313)</f>
        <v>59.719811127166615</v>
      </c>
      <c r="H331" s="63">
        <f>AVERAGE(Patient3_Healthy!E313,Patient4_Healthy!E313,Patient7_Healthy!E313,Patient32_Healthy!E313,Patient20_Healthy!E313)</f>
        <v>174.609375</v>
      </c>
      <c r="I331" s="63">
        <f>STDEV(Patient3_Healthy!E313,Patient4_Healthy!E313,Patient7_Healthy!E313,Patient32_Healthy!E313,Patient20_Healthy!E313)</f>
        <v>89.754541308765397</v>
      </c>
    </row>
    <row r="332" spans="1:21" x14ac:dyDescent="0.25">
      <c r="A332" s="21" t="s">
        <v>22</v>
      </c>
      <c r="B332" s="63">
        <f>AVERAGE(Patient3_Healthy!B314,Patient4_Healthy!B314,Patient7_Healthy!B314,Patient32_Healthy!B314)</f>
        <v>49.560546875</v>
      </c>
      <c r="C332" s="63">
        <f>STDEV(Patient3_Healthy!B314,Patient4_Healthy!B314,Patient7_Healthy!B314,Patient32_Healthy!B314)</f>
        <v>13.933850732958653</v>
      </c>
      <c r="D332" s="43">
        <f>AVERAGE(Patient3_Healthy!C314,Patient4_Healthy!C314,Patient7_Healthy!C314,Patient32_Healthy!C314)</f>
        <v>83.836063001910389</v>
      </c>
      <c r="E332" s="50">
        <f>STDEV(Patient3_Healthy!C314,Patient4_Healthy!C314,Patient7_Healthy!C314,Patient32_Healthy!C314)</f>
        <v>12.551895079478033</v>
      </c>
      <c r="F332" s="43">
        <f>AVERAGE(Patient3_Healthy!D314,Patient4_Healthy!D314,Patient7_Healthy!D314,Patient32_Healthy!D314)</f>
        <v>124.0234375</v>
      </c>
      <c r="G332" s="50">
        <f>STDEV(Patient3_Healthy!D314,Patient4_Healthy!D314,Patient7_Healthy!D314,Patient32_Healthy!D314)</f>
        <v>30.861023162737844</v>
      </c>
      <c r="H332" s="63">
        <f>AVERAGE(Patient3_Healthy!E314,Patient4_Healthy!E314,Patient7_Healthy!E314,Patient32_Healthy!E314)</f>
        <v>198.974609375</v>
      </c>
      <c r="I332" s="63">
        <f>STDEV(Patient3_Healthy!E314,Patient4_Healthy!E314,Patient7_Healthy!E314,Patient32_Healthy!E314)</f>
        <v>71.217121770172227</v>
      </c>
    </row>
    <row r="333" spans="1:21" x14ac:dyDescent="0.25">
      <c r="A333" s="21" t="s">
        <v>27</v>
      </c>
      <c r="B333" s="63">
        <f>AVERAGE(Patient3_Healthy!B315,Patient4_Healthy!B315,Patient7_Healthy!B315,Patient32_Healthy!B315,Patient20_Healthy!B315)</f>
        <v>51.5625</v>
      </c>
      <c r="C333" s="63">
        <f>STDEV(Patient3_Healthy!B315,Patient4_Healthy!B315,Patient7_Healthy!B315,Patient32_Healthy!B315,Patient20_Healthy!B315)</f>
        <v>24.378880900984257</v>
      </c>
      <c r="D333" s="43">
        <f>AVERAGE(Patient3_Healthy!C315,Patient4_Healthy!C315,Patient7_Healthy!C315,Patient32_Healthy!C315,Patient20_Healthy!C315)</f>
        <v>95.003014475063353</v>
      </c>
      <c r="E333" s="50">
        <f>STDEV(Patient3_Healthy!C315,Patient4_Healthy!C315,Patient7_Healthy!C315,Patient32_Healthy!C315,Patient20_Healthy!C315)</f>
        <v>18.019172103584257</v>
      </c>
      <c r="F333" s="43">
        <f>AVERAGE(Patient3_Healthy!D315,Patient4_Healthy!D315,Patient7_Healthy!D315,Patient32_Healthy!D315,Patient20_Healthy!D315)</f>
        <v>149.21875</v>
      </c>
      <c r="G333" s="50">
        <f>STDEV(Patient3_Healthy!D315,Patient4_Healthy!D315,Patient7_Healthy!D315,Patient32_Healthy!D315,Patient20_Healthy!D315)</f>
        <v>39.957997203655538</v>
      </c>
      <c r="H333" s="63">
        <f>AVERAGE(Patient3_Healthy!E315,Patient4_Healthy!E315,Patient7_Healthy!E315,Patient32_Healthy!E315,Patient20_Healthy!E315)</f>
        <v>247.0703125</v>
      </c>
      <c r="I333" s="63">
        <f>STDEV(Patient3_Healthy!E315,Patient4_Healthy!E315,Patient7_Healthy!E315,Patient32_Healthy!E315,Patient20_Healthy!E315)</f>
        <v>50.17668976041066</v>
      </c>
    </row>
    <row r="335" spans="1:21" x14ac:dyDescent="0.25">
      <c r="A335" s="64" t="s">
        <v>204</v>
      </c>
      <c r="M335" s="64" t="s">
        <v>205</v>
      </c>
    </row>
    <row r="336" spans="1:21" x14ac:dyDescent="0.25">
      <c r="A336" s="21"/>
      <c r="B336" s="91" t="s">
        <v>89</v>
      </c>
      <c r="C336" s="91"/>
      <c r="D336" s="92" t="s">
        <v>90</v>
      </c>
      <c r="E336" s="93"/>
      <c r="F336" s="92" t="s">
        <v>91</v>
      </c>
      <c r="G336" s="93"/>
      <c r="H336" s="91" t="s">
        <v>92</v>
      </c>
      <c r="I336" s="91"/>
      <c r="M336" s="24"/>
      <c r="N336" s="90" t="s">
        <v>89</v>
      </c>
      <c r="O336" s="89"/>
      <c r="P336" s="88" t="s">
        <v>90</v>
      </c>
      <c r="Q336" s="89"/>
      <c r="R336" s="88" t="s">
        <v>91</v>
      </c>
      <c r="S336" s="89"/>
      <c r="T336" s="90" t="s">
        <v>92</v>
      </c>
      <c r="U336" s="90"/>
    </row>
    <row r="337" spans="1:21" x14ac:dyDescent="0.25">
      <c r="A337" s="21"/>
      <c r="B337" s="21" t="s">
        <v>192</v>
      </c>
      <c r="C337" s="21" t="s">
        <v>193</v>
      </c>
      <c r="D337" s="22" t="s">
        <v>192</v>
      </c>
      <c r="E337" s="23" t="s">
        <v>193</v>
      </c>
      <c r="F337" s="22" t="s">
        <v>192</v>
      </c>
      <c r="G337" s="23" t="s">
        <v>193</v>
      </c>
      <c r="H337" s="21" t="s">
        <v>192</v>
      </c>
      <c r="I337" s="21" t="s">
        <v>193</v>
      </c>
      <c r="M337" s="24"/>
      <c r="N337" s="24" t="s">
        <v>192</v>
      </c>
      <c r="O337" s="25" t="s">
        <v>193</v>
      </c>
      <c r="P337" s="26" t="s">
        <v>192</v>
      </c>
      <c r="Q337" s="25" t="s">
        <v>193</v>
      </c>
      <c r="R337" s="26" t="s">
        <v>192</v>
      </c>
      <c r="S337" s="25" t="s">
        <v>193</v>
      </c>
      <c r="T337" s="24" t="s">
        <v>192</v>
      </c>
      <c r="U337" s="24" t="s">
        <v>193</v>
      </c>
    </row>
    <row r="338" spans="1:21" x14ac:dyDescent="0.25">
      <c r="A338" s="21" t="s">
        <v>13</v>
      </c>
      <c r="B338" s="63">
        <f>AVERAGE(Patient3_Healthy!B320,Patient4_Healthy!B320,Patient7_Healthy!B320,Patient32_Healthy!B320,Patient20_Healthy!B320)</f>
        <v>33.59375</v>
      </c>
      <c r="C338" s="63">
        <f>STDEV(Patient3_Healthy!B320,Patient4_Healthy!B320,Patient7_Healthy!B320,Patient32_Healthy!B320,Patient20_Healthy!B320)</f>
        <v>15.921263558549027</v>
      </c>
      <c r="D338" s="43">
        <f>AVERAGE(Patient3_Healthy!C320,Patient4_Healthy!C320,Patient7_Healthy!C320,Patient32_Healthy!C320,Patient20_Healthy!C320)</f>
        <v>50.141326358683365</v>
      </c>
      <c r="E338" s="50">
        <f>STDEV(Patient3_Healthy!C320,Patient4_Healthy!C320,Patient7_Healthy!C320,Patient32_Healthy!C320,Patient20_Healthy!C320)</f>
        <v>13.041021819185726</v>
      </c>
      <c r="F338" s="43">
        <f>AVERAGE(Patient3_Healthy!D320,Patient4_Healthy!D320,Patient7_Healthy!D320,Patient32_Healthy!D320,Patient20_Healthy!D320)</f>
        <v>59.1796875</v>
      </c>
      <c r="G338" s="50">
        <f>STDEV(Patient3_Healthy!D320,Patient4_Healthy!D320,Patient7_Healthy!D320,Patient32_Healthy!D320,Patient20_Healthy!D320)</f>
        <v>19.206280888968003</v>
      </c>
      <c r="H338" s="63">
        <f>AVERAGE(Patient3_Healthy!E320,Patient4_Healthy!E320,Patient7_Healthy!E320,Patient32_Healthy!E320,Patient20_Healthy!E320)</f>
        <v>170.5078125</v>
      </c>
      <c r="I338" s="63">
        <f>STDEV(Patient3_Healthy!E320,Patient4_Healthy!E320,Patient7_Healthy!E320,Patient32_Healthy!E320,Patient20_Healthy!E320)</f>
        <v>10.799739297616604</v>
      </c>
      <c r="M338" s="24" t="s">
        <v>10</v>
      </c>
      <c r="N338" s="63">
        <f>AVERAGE(Patient3_Healthy!K320,Patient4_Healthy!K320,Patient7_Healthy!K320,Patient32_Healthy!K320,Patient20_Healthy!K320)</f>
        <v>0.10039215686274509</v>
      </c>
      <c r="O338" s="50">
        <f>STDEV(Patient3_Healthy!K320,Patient4_Healthy!K320,Patient7_Healthy!K320,Patient32_Healthy!K320,Patient20_Healthy!K320)</f>
        <v>8.2450922104849861E-2</v>
      </c>
      <c r="P338" s="43">
        <f>AVERAGE(Patient3_Healthy!L320,Patient4_Healthy!L320,Patient7_Healthy!L320,Patient32_Healthy!L320,Patient20_Healthy!L320)</f>
        <v>0.52329243615237364</v>
      </c>
      <c r="Q338" s="50">
        <f>STDEV(Patient3_Healthy!L320,Patient4_Healthy!L320,Patient7_Healthy!L320,Patient32_Healthy!L320,Patient20_Healthy!L320)</f>
        <v>2.5537264349610012</v>
      </c>
      <c r="R338" s="43">
        <f>AVERAGE(Patient3_Healthy!M320,Patient4_Healthy!M320,Patient7_Healthy!M320,Patient32_Healthy!M320,Patient20_Healthy!M320)</f>
        <v>0.47803921568627461</v>
      </c>
      <c r="S338" s="50">
        <f>STDEV(Patient3_Healthy!M320,Patient4_Healthy!M320,Patient7_Healthy!M320,Patient32_Healthy!M320,Patient20_Healthy!M320)</f>
        <v>0.46423696040036361</v>
      </c>
      <c r="T338" s="63">
        <f>AVERAGE(Patient3_Healthy!N320,Patient4_Healthy!N320,Patient7_Healthy!N320,Patient32_Healthy!N320,Patient20_Healthy!N320)</f>
        <v>0.71137254901960778</v>
      </c>
      <c r="U338" s="63">
        <f>STDEV(Patient3_Healthy!N320,Patient4_Healthy!N320,Patient7_Healthy!N320,Patient32_Healthy!N320,Patient20_Healthy!N320)</f>
        <v>0.58972099959434454</v>
      </c>
    </row>
    <row r="339" spans="1:21" x14ac:dyDescent="0.25">
      <c r="A339" s="21" t="s">
        <v>23</v>
      </c>
      <c r="B339" s="63">
        <f>AVERAGE(Patient3_Healthy!B321,Patient4_Healthy!B321,Patient7_Healthy!B321,Patient32_Healthy!B321,Patient20_Healthy!B321)</f>
        <v>31.640625</v>
      </c>
      <c r="C339" s="63">
        <f>STDEV(Patient3_Healthy!B321,Patient4_Healthy!B321,Patient7_Healthy!B321,Patient32_Healthy!B321,Patient20_Healthy!B321)</f>
        <v>17.463821070622512</v>
      </c>
      <c r="D339" s="43">
        <f>AVERAGE(Patient3_Healthy!C321,Patient4_Healthy!C321,Patient7_Healthy!C321,Patient32_Healthy!C321,Patient20_Healthy!C321)</f>
        <v>53.031611437251762</v>
      </c>
      <c r="E339" s="50">
        <f>STDEV(Patient3_Healthy!C321,Patient4_Healthy!C321,Patient7_Healthy!C321,Patient32_Healthy!C321,Patient20_Healthy!C321)</f>
        <v>33.253013255423923</v>
      </c>
      <c r="F339" s="43">
        <f>AVERAGE(Patient3_Healthy!D321,Patient4_Healthy!D321,Patient7_Healthy!D321,Patient32_Healthy!D321,Patient20_Healthy!D321)</f>
        <v>144.140625</v>
      </c>
      <c r="G339" s="50">
        <f>STDEV(Patient3_Healthy!D321,Patient4_Healthy!D321,Patient7_Healthy!D321,Patient32_Healthy!D321,Patient20_Healthy!D321)</f>
        <v>92.125098881868993</v>
      </c>
      <c r="H339" s="63">
        <f>AVERAGE(Patient3_Healthy!E321,Patient4_Healthy!E321,Patient7_Healthy!E321,Patient32_Healthy!E321,Patient20_Healthy!E321)</f>
        <v>271.09375</v>
      </c>
      <c r="I339" s="63">
        <f>STDEV(Patient3_Healthy!E321,Patient4_Healthy!E321,Patient7_Healthy!E321,Patient32_Healthy!E321,Patient20_Healthy!E321)</f>
        <v>132.70223191316839</v>
      </c>
      <c r="M339" s="24" t="s">
        <v>11</v>
      </c>
      <c r="N339" s="63">
        <f>AVERAGE(Patient3_Healthy!K321,Patient4_Healthy!K321,Patient7_Healthy!K321,Patient32_Healthy!K321,Patient20_Healthy!K321)</f>
        <v>0.1588235294117647</v>
      </c>
      <c r="O339" s="50">
        <f>STDEV(Patient3_Healthy!K321,Patient4_Healthy!K321,Patient7_Healthy!K321,Patient32_Healthy!K321,Patient20_Healthy!K321)</f>
        <v>0.11222814134317011</v>
      </c>
      <c r="P339" s="43">
        <f>AVERAGE(Patient3_Healthy!L321,Patient4_Healthy!L321,Patient7_Healthy!L321,Patient32_Healthy!L321,Patient20_Healthy!L321)</f>
        <v>0.96562499198329677</v>
      </c>
      <c r="Q339" s="50">
        <f>STDEV(Patient3_Healthy!L321,Patient4_Healthy!L321,Patient7_Healthy!L321,Patient32_Healthy!L321,Patient20_Healthy!L321)</f>
        <v>0.47168412629537804</v>
      </c>
      <c r="R339" s="43">
        <f>AVERAGE(Patient3_Healthy!M321,Patient4_Healthy!M321,Patient7_Healthy!M321,Patient32_Healthy!M321,Patient20_Healthy!M321)</f>
        <v>0.32470588235294118</v>
      </c>
      <c r="S339" s="50">
        <f>STDEV(Patient3_Healthy!M321,Patient4_Healthy!M321,Patient7_Healthy!M321,Patient32_Healthy!M321,Patient20_Healthy!M321)</f>
        <v>0.14790345677485553</v>
      </c>
      <c r="T339" s="63">
        <f>AVERAGE(Patient3_Healthy!N321,Patient4_Healthy!N321,Patient7_Healthy!N321,Patient32_Healthy!N321,Patient20_Healthy!N321)</f>
        <v>0.63921568627450986</v>
      </c>
      <c r="U339" s="63">
        <f>STDEV(Patient3_Healthy!N321,Patient4_Healthy!N321,Patient7_Healthy!N321,Patient32_Healthy!N321,Patient20_Healthy!N321)</f>
        <v>0.43447414379045962</v>
      </c>
    </row>
    <row r="340" spans="1:21" x14ac:dyDescent="0.25">
      <c r="A340" s="21" t="s">
        <v>16</v>
      </c>
      <c r="B340" s="63">
        <f>AVERAGE(Patient3_Healthy!B322,Patient4_Healthy!B322,Patient7_Healthy!B322,Patient32_Healthy!B322,Patient20_Healthy!B322)</f>
        <v>29.296875</v>
      </c>
      <c r="C340" s="63">
        <f>STDEV(Patient3_Healthy!B322,Patient4_Healthy!B322,Patient7_Healthy!B322,Patient32_Healthy!B322,Patient20_Healthy!B322)</f>
        <v>12.918707573557571</v>
      </c>
      <c r="D340" s="43">
        <f>AVERAGE(Patient3_Healthy!C322,Patient4_Healthy!C322,Patient7_Healthy!C322,Patient32_Healthy!C322,Patient20_Healthy!C322)</f>
        <v>42.679328811231144</v>
      </c>
      <c r="E340" s="50">
        <f>STDEV(Patient3_Healthy!C322,Patient4_Healthy!C322,Patient7_Healthy!C322,Patient32_Healthy!C322,Patient20_Healthy!C322)</f>
        <v>51.463703586721735</v>
      </c>
      <c r="F340" s="43">
        <f>AVERAGE(Patient3_Healthy!D322,Patient4_Healthy!D322,Patient7_Healthy!D322,Patient32_Healthy!D322,Patient20_Healthy!D322)</f>
        <v>87.890625</v>
      </c>
      <c r="G340" s="50">
        <f>STDEV(Patient3_Healthy!D322,Patient4_Healthy!D322,Patient7_Healthy!D322,Patient32_Healthy!D322,Patient20_Healthy!D322)</f>
        <v>48.50478882104548</v>
      </c>
      <c r="H340" s="63">
        <f>AVERAGE(Patient3_Healthy!E322,Patient4_Healthy!E322,Patient7_Healthy!E322,Patient32_Healthy!E322,Patient20_Healthy!E322)</f>
        <v>149.4140625</v>
      </c>
      <c r="I340" s="63">
        <f>STDEV(Patient3_Healthy!E322,Patient4_Healthy!E322,Patient7_Healthy!E322,Patient32_Healthy!E322,Patient20_Healthy!E322)</f>
        <v>74.286179279087747</v>
      </c>
    </row>
    <row r="341" spans="1:21" x14ac:dyDescent="0.25">
      <c r="A341" s="21" t="s">
        <v>24</v>
      </c>
      <c r="B341" s="63">
        <f>AVERAGE(Patient3_Healthy!B323,Patient4_Healthy!B323,Patient7_Healthy!B323,Patient32_Healthy!B323,Patient20_Healthy!B323)</f>
        <v>44.140625</v>
      </c>
      <c r="C341" s="63">
        <f>STDEV(Patient3_Healthy!B323,Patient4_Healthy!B323,Patient7_Healthy!B323,Patient32_Healthy!B323,Patient20_Healthy!B323)</f>
        <v>38.850744401828031</v>
      </c>
      <c r="D341" s="43">
        <f>AVERAGE(Patient3_Healthy!C323,Patient4_Healthy!C323,Patient7_Healthy!C323,Patient32_Healthy!C323,Patient20_Healthy!C323)</f>
        <v>65.57157147201265</v>
      </c>
      <c r="E341" s="50">
        <f>STDEV(Patient3_Healthy!C323,Patient4_Healthy!C323,Patient7_Healthy!C323,Patient32_Healthy!C323,Patient20_Healthy!C323)</f>
        <v>38.602662950108922</v>
      </c>
      <c r="F341" s="43">
        <f>AVERAGE(Patient3_Healthy!D323,Patient4_Healthy!D323,Patient7_Healthy!D323,Patient32_Healthy!D323,Patient20_Healthy!D323)</f>
        <v>149.609375</v>
      </c>
      <c r="G341" s="50">
        <f>STDEV(Patient3_Healthy!D323,Patient4_Healthy!D323,Patient7_Healthy!D323,Patient32_Healthy!D323,Patient20_Healthy!D323)</f>
        <v>87.295620509321211</v>
      </c>
      <c r="H341" s="63">
        <f>AVERAGE(Patient3_Healthy!E323,Patient4_Healthy!E323,Patient7_Healthy!E323,Patient32_Healthy!E323,Patient20_Healthy!E323)</f>
        <v>262.109375</v>
      </c>
      <c r="I341" s="63">
        <f>STDEV(Patient3_Healthy!E323,Patient4_Healthy!E323,Patient7_Healthy!E323,Patient32_Healthy!E323,Patient20_Healthy!E323)</f>
        <v>146.86246777900291</v>
      </c>
    </row>
    <row r="342" spans="1:21" x14ac:dyDescent="0.25">
      <c r="A342" s="21" t="s">
        <v>19</v>
      </c>
      <c r="B342" s="63">
        <f>AVERAGE(Patient3_Healthy!B324,Patient4_Healthy!B324,Patient7_Healthy!B324,Patient32_Healthy!B324,Patient20_Healthy!B324)</f>
        <v>37.6953125</v>
      </c>
      <c r="C342" s="63">
        <f>STDEV(Patient3_Healthy!B324,Patient4_Healthy!B324,Patient7_Healthy!B324,Patient32_Healthy!B324,Patient20_Healthy!B324)</f>
        <v>17.035348381598244</v>
      </c>
      <c r="D342" s="43">
        <f>AVERAGE(Patient3_Healthy!C324,Patient4_Healthy!C324,Patient7_Healthy!C324,Patient32_Healthy!C324,Patient20_Healthy!C324)</f>
        <v>36.914516249138842</v>
      </c>
      <c r="E342" s="50">
        <f>STDEV(Patient3_Healthy!C324,Patient4_Healthy!C324,Patient7_Healthy!C324,Patient32_Healthy!C324,Patient20_Healthy!C324)</f>
        <v>87.09416123064166</v>
      </c>
      <c r="F342" s="43">
        <f>AVERAGE(Patient3_Healthy!D324,Patient4_Healthy!D324,Patient7_Healthy!D324,Patient32_Healthy!D324,Patient20_Healthy!D324)</f>
        <v>141.2109375</v>
      </c>
      <c r="G342" s="50">
        <f>STDEV(Patient3_Healthy!D324,Patient4_Healthy!D324,Patient7_Healthy!D324,Patient32_Healthy!D324,Patient20_Healthy!D324)</f>
        <v>86.778444930977372</v>
      </c>
      <c r="H342" s="63">
        <f>AVERAGE(Patient3_Healthy!E324,Patient4_Healthy!E324,Patient7_Healthy!E324,Patient32_Healthy!E324,Patient20_Healthy!E324)</f>
        <v>228.125</v>
      </c>
      <c r="I342" s="63">
        <f>STDEV(Patient3_Healthy!E324,Patient4_Healthy!E324,Patient7_Healthy!E324,Patient32_Healthy!E324,Patient20_Healthy!E324)</f>
        <v>117.67598385615338</v>
      </c>
    </row>
    <row r="343" spans="1:21" x14ac:dyDescent="0.25">
      <c r="A343" s="21" t="s">
        <v>26</v>
      </c>
      <c r="B343" s="63">
        <f>AVERAGE(Patient3_Healthy!B325,Patient4_Healthy!B325,Patient7_Healthy!B325,Patient32_Healthy!B325,Patient20_Healthy!B325)</f>
        <v>65.625</v>
      </c>
      <c r="C343" s="63">
        <f>STDEV(Patient3_Healthy!B325,Patient4_Healthy!B325,Patient7_Healthy!B325,Patient32_Healthy!B325,Patient20_Healthy!B325)</f>
        <v>63.994282943960854</v>
      </c>
      <c r="D343" s="43">
        <f>AVERAGE(Patient3_Healthy!C325,Patient4_Healthy!C325,Patient7_Healthy!C325,Patient32_Healthy!C325,Patient20_Healthy!C325)</f>
        <v>90.23492814976133</v>
      </c>
      <c r="E343" s="50">
        <f>STDEV(Patient3_Healthy!C325,Patient4_Healthy!C325,Patient7_Healthy!C325,Patient32_Healthy!C325,Patient20_Healthy!C325)</f>
        <v>27.229944551751295</v>
      </c>
      <c r="F343" s="43">
        <f>AVERAGE(Patient3_Healthy!D325,Patient4_Healthy!D325,Patient7_Healthy!D325,Patient32_Healthy!D325,Patient20_Healthy!D325)</f>
        <v>202.5390625</v>
      </c>
      <c r="G343" s="50">
        <f>STDEV(Patient3_Healthy!D325,Patient4_Healthy!D325,Patient7_Healthy!D325,Patient32_Healthy!D325,Patient20_Healthy!D325)</f>
        <v>51.418589122738936</v>
      </c>
      <c r="H343" s="63">
        <f>AVERAGE(Patient3_Healthy!E325,Patient4_Healthy!E325,Patient7_Healthy!E325,Patient32_Healthy!E325,Patient20_Healthy!E325)</f>
        <v>341.2109375</v>
      </c>
      <c r="I343" s="63">
        <f>STDEV(Patient3_Healthy!E325,Patient4_Healthy!E325,Patient7_Healthy!E325,Patient32_Healthy!E325,Patient20_Healthy!E325)</f>
        <v>38.208436811189848</v>
      </c>
    </row>
    <row r="344" spans="1:21" x14ac:dyDescent="0.25">
      <c r="A344" s="21" t="s">
        <v>22</v>
      </c>
      <c r="B344" s="63">
        <f>AVERAGE(Patient3_Healthy!B326,Patient4_Healthy!B326,Patient7_Healthy!B326,Patient32_Healthy!B326)</f>
        <v>29.541015625</v>
      </c>
      <c r="C344" s="63">
        <f>STDEV(Patient3_Healthy!B326,Patient4_Healthy!B326,Patient7_Healthy!B326,Patient32_Healthy!B326)</f>
        <v>11.755990090979395</v>
      </c>
      <c r="D344" s="43">
        <f>AVERAGE(Patient3_Healthy!C326,Patient4_Healthy!C326,Patient7_Healthy!C326,Patient32_Healthy!C326)</f>
        <v>31.167354236897836</v>
      </c>
      <c r="E344" s="50">
        <f>STDEV(Patient3_Healthy!C326,Patient4_Healthy!C326,Patient7_Healthy!C326,Patient32_Healthy!C326)</f>
        <v>109.41384114677443</v>
      </c>
      <c r="F344" s="43">
        <f>AVERAGE(Patient3_Healthy!D326,Patient4_Healthy!D326,Patient7_Healthy!D326,Patient32_Healthy!D326)</f>
        <v>120.1171875</v>
      </c>
      <c r="G344" s="50">
        <f>STDEV(Patient3_Healthy!D326,Patient4_Healthy!D326,Patient7_Healthy!D326,Patient32_Healthy!D326)</f>
        <v>68.238360147155618</v>
      </c>
      <c r="H344" s="63">
        <f>AVERAGE(Patient3_Healthy!E326,Patient4_Healthy!E326,Patient7_Healthy!E326,Patient32_Healthy!E326)</f>
        <v>245.361328125</v>
      </c>
      <c r="I344" s="63">
        <f>STDEV(Patient3_Healthy!E326,Patient4_Healthy!E326,Patient7_Healthy!E326,Patient32_Healthy!E326)</f>
        <v>132.62177779166123</v>
      </c>
    </row>
    <row r="345" spans="1:21" x14ac:dyDescent="0.25">
      <c r="A345" s="21" t="s">
        <v>27</v>
      </c>
      <c r="B345" s="63">
        <f>AVERAGE(Patient3_Healthy!B327,Patient4_Healthy!B327,Patient7_Healthy!B327,Patient32_Healthy!B327,Patient20_Healthy!B327)</f>
        <v>50.9765625</v>
      </c>
      <c r="C345" s="63">
        <f>STDEV(Patient3_Healthy!B327,Patient4_Healthy!B327,Patient7_Healthy!B327,Patient32_Healthy!B327,Patient20_Healthy!B327)</f>
        <v>33.513314405347025</v>
      </c>
      <c r="D345" s="43">
        <f>AVERAGE(Patient3_Healthy!C327,Patient4_Healthy!C327,Patient7_Healthy!C327,Patient32_Healthy!C327,Patient20_Healthy!C327)</f>
        <v>96.644085414303319</v>
      </c>
      <c r="E345" s="50">
        <f>STDEV(Patient3_Healthy!C327,Patient4_Healthy!C327,Patient7_Healthy!C327,Patient32_Healthy!C327,Patient20_Healthy!C327)</f>
        <v>25.850956376807403</v>
      </c>
      <c r="F345" s="43">
        <f>AVERAGE(Patient3_Healthy!D327,Patient4_Healthy!D327,Patient7_Healthy!D327,Patient32_Healthy!D327,Patient20_Healthy!D327)</f>
        <v>176.5625</v>
      </c>
      <c r="G345" s="50">
        <f>STDEV(Patient3_Healthy!D327,Patient4_Healthy!D327,Patient7_Healthy!D327,Patient32_Healthy!D327,Patient20_Healthy!D327)</f>
        <v>57.515303192440527</v>
      </c>
      <c r="H345" s="63">
        <f>AVERAGE(Patient3_Healthy!E327,Patient4_Healthy!E327,Patient7_Healthy!E327,Patient32_Healthy!E327,Patient20_Healthy!E327)</f>
        <v>356.25</v>
      </c>
      <c r="I345" s="63">
        <f>STDEV(Patient3_Healthy!E327,Patient4_Healthy!E327,Patient7_Healthy!E327,Patient32_Healthy!E327,Patient20_Healthy!E327)</f>
        <v>45.843342930729357</v>
      </c>
    </row>
    <row r="347" spans="1:21" x14ac:dyDescent="0.25">
      <c r="A347" s="64" t="s">
        <v>206</v>
      </c>
      <c r="M347" s="64" t="s">
        <v>207</v>
      </c>
    </row>
    <row r="348" spans="1:21" x14ac:dyDescent="0.25">
      <c r="A348" s="21"/>
      <c r="B348" s="91" t="s">
        <v>89</v>
      </c>
      <c r="C348" s="91"/>
      <c r="D348" s="92" t="s">
        <v>90</v>
      </c>
      <c r="E348" s="93"/>
      <c r="F348" s="92" t="s">
        <v>91</v>
      </c>
      <c r="G348" s="93"/>
      <c r="H348" s="91" t="s">
        <v>92</v>
      </c>
      <c r="I348" s="91"/>
      <c r="M348" s="24"/>
      <c r="N348" s="90" t="s">
        <v>89</v>
      </c>
      <c r="O348" s="89"/>
      <c r="P348" s="88" t="s">
        <v>90</v>
      </c>
      <c r="Q348" s="89"/>
      <c r="R348" s="88" t="s">
        <v>91</v>
      </c>
      <c r="S348" s="89"/>
      <c r="T348" s="90" t="s">
        <v>92</v>
      </c>
      <c r="U348" s="90"/>
    </row>
    <row r="349" spans="1:21" x14ac:dyDescent="0.25">
      <c r="A349" s="21"/>
      <c r="B349" s="21" t="s">
        <v>192</v>
      </c>
      <c r="C349" s="21" t="s">
        <v>193</v>
      </c>
      <c r="D349" s="22" t="s">
        <v>192</v>
      </c>
      <c r="E349" s="23" t="s">
        <v>193</v>
      </c>
      <c r="F349" s="22" t="s">
        <v>192</v>
      </c>
      <c r="G349" s="23" t="s">
        <v>193</v>
      </c>
      <c r="H349" s="21" t="s">
        <v>192</v>
      </c>
      <c r="I349" s="21" t="s">
        <v>193</v>
      </c>
      <c r="M349" s="24"/>
      <c r="N349" s="24" t="s">
        <v>192</v>
      </c>
      <c r="O349" s="25" t="s">
        <v>193</v>
      </c>
      <c r="P349" s="26" t="s">
        <v>192</v>
      </c>
      <c r="Q349" s="25" t="s">
        <v>193</v>
      </c>
      <c r="R349" s="26" t="s">
        <v>192</v>
      </c>
      <c r="S349" s="25" t="s">
        <v>193</v>
      </c>
      <c r="T349" s="24" t="s">
        <v>192</v>
      </c>
      <c r="U349" s="24" t="s">
        <v>193</v>
      </c>
    </row>
    <row r="350" spans="1:21" x14ac:dyDescent="0.25">
      <c r="A350" s="21" t="s">
        <v>13</v>
      </c>
      <c r="B350" s="63">
        <f>AVERAGE(Patient3_Healthy!B332,Patient4_Healthy!B332,Patient7_Healthy!B332,Patient32_Healthy!B332,Patient20_Healthy!B332)</f>
        <v>38.4765625</v>
      </c>
      <c r="C350" s="63">
        <f>STDEV(Patient3_Healthy!B332,Patient4_Healthy!B332,Patient7_Healthy!B332,Patient32_Healthy!B332,Patient20_Healthy!B332)</f>
        <v>12.150258605465462</v>
      </c>
      <c r="D350" s="43">
        <f>AVERAGE(Patient3_Healthy!C332,Patient4_Healthy!C332,Patient7_Healthy!C332,Patient32_Healthy!C332,Patient20_Healthy!C332)</f>
        <v>63.921373685363982</v>
      </c>
      <c r="E350" s="50">
        <f>STDEV(Patient3_Healthy!C332,Patient4_Healthy!C332,Patient7_Healthy!C332,Patient32_Healthy!C332,Patient20_Healthy!C332)</f>
        <v>11.372044802380136</v>
      </c>
      <c r="F350" s="43">
        <f>AVERAGE(Patient3_Healthy!D332,Patient4_Healthy!D332,Patient7_Healthy!D332,Patient32_Healthy!D332,Patient20_Healthy!D332)</f>
        <v>86.328125</v>
      </c>
      <c r="G350" s="50">
        <f>STDEV(Patient3_Healthy!D332,Patient4_Healthy!D332,Patient7_Healthy!D332,Patient32_Healthy!D332,Patient20_Healthy!D332)</f>
        <v>14.229021659026557</v>
      </c>
      <c r="H350" s="63">
        <f>AVERAGE(Patient3_Healthy!E332,Patient4_Healthy!E332,Patient7_Healthy!E332,Patient32_Healthy!E332,Patient20_Healthy!E332)</f>
        <v>192.1875</v>
      </c>
      <c r="I350" s="63">
        <f>STDEV(Patient3_Healthy!E332,Patient4_Healthy!E332,Patient7_Healthy!E332,Patient32_Healthy!E332,Patient20_Healthy!E332)</f>
        <v>33.234704651338767</v>
      </c>
      <c r="M350" s="24" t="s">
        <v>10</v>
      </c>
      <c r="N350" s="63">
        <f>AVERAGE(Patient3_Healthy!K332,Patient4_Healthy!K332,Patient7_Healthy!K332,Patient32_Healthy!K332,Patient20_Healthy!K332)</f>
        <v>0.26761904761904765</v>
      </c>
      <c r="O350" s="50">
        <f>STDEV(Patient3_Healthy!K332,Patient4_Healthy!K332,Patient7_Healthy!K332,Patient32_Healthy!K332,Patient20_Healthy!K332)</f>
        <v>0.15243302681636639</v>
      </c>
      <c r="P350" s="43">
        <f>AVERAGE(Patient3_Healthy!L332,Patient4_Healthy!L332,Patient7_Healthy!L332,Patient32_Healthy!L332,Patient20_Healthy!L332)</f>
        <v>-8.9960046765209911E-2</v>
      </c>
      <c r="Q350" s="50">
        <f>STDEV(Patient3_Healthy!L332,Patient4_Healthy!L332,Patient7_Healthy!L332,Patient32_Healthy!L332,Patient20_Healthy!L332)</f>
        <v>1.8688131942290276</v>
      </c>
      <c r="R350" s="43">
        <f>AVERAGE(Patient3_Healthy!M332,Patient4_Healthy!M332,Patient7_Healthy!M332,Patient32_Healthy!M332,Patient20_Healthy!M332)</f>
        <v>0.72857142857142843</v>
      </c>
      <c r="S350" s="50">
        <f>STDEV(Patient3_Healthy!M332,Patient4_Healthy!M332,Patient7_Healthy!M332,Patient32_Healthy!M332,Patient20_Healthy!M332)</f>
        <v>0.24948927423675701</v>
      </c>
      <c r="T350" s="63">
        <f>AVERAGE(Patient3_Healthy!N332,Patient4_Healthy!N332,Patient7_Healthy!N332,Patient32_Healthy!N332,Patient20_Healthy!N332)</f>
        <v>0.97999999999999976</v>
      </c>
      <c r="U350" s="63">
        <f>STDEV(Patient3_Healthy!N332,Patient4_Healthy!N332,Patient7_Healthy!N332,Patient32_Healthy!N332,Patient20_Healthy!N332)</f>
        <v>0.30632782226542493</v>
      </c>
    </row>
    <row r="351" spans="1:21" x14ac:dyDescent="0.25">
      <c r="A351" s="21" t="s">
        <v>23</v>
      </c>
      <c r="B351" s="63">
        <f>AVERAGE(Patient3_Healthy!B333,Patient4_Healthy!B333,Patient7_Healthy!B333,Patient32_Healthy!B333,Patient20_Healthy!B333)</f>
        <v>27.9296875</v>
      </c>
      <c r="C351" s="63">
        <f>STDEV(Patient3_Healthy!B333,Patient4_Healthy!B333,Patient7_Healthy!B333,Patient32_Healthy!B333,Patient20_Healthy!B333)</f>
        <v>14.295887730597894</v>
      </c>
      <c r="D351" s="43">
        <f>AVERAGE(Patient3_Healthy!C333,Patient4_Healthy!C333,Patient7_Healthy!C333,Patient32_Healthy!C333,Patient20_Healthy!C333)</f>
        <v>45.702903698030021</v>
      </c>
      <c r="E351" s="50">
        <f>STDEV(Patient3_Healthy!C333,Patient4_Healthy!C333,Patient7_Healthy!C333,Patient32_Healthy!C333,Patient20_Healthy!C333)</f>
        <v>37.95112592871758</v>
      </c>
      <c r="F351" s="43">
        <f>AVERAGE(Patient3_Healthy!D333,Patient4_Healthy!D333,Patient7_Healthy!D333,Patient32_Healthy!D333,Patient20_Healthy!D333)</f>
        <v>78.7109375</v>
      </c>
      <c r="G351" s="50">
        <f>STDEV(Patient3_Healthy!D333,Patient4_Healthy!D333,Patient7_Healthy!D333,Patient32_Healthy!D333,Patient20_Healthy!D333)</f>
        <v>28.768012996683378</v>
      </c>
      <c r="H351" s="63">
        <f>AVERAGE(Patient3_Healthy!E333,Patient4_Healthy!E333,Patient7_Healthy!E333,Patient32_Healthy!E333,Patient20_Healthy!E333)</f>
        <v>201.953125</v>
      </c>
      <c r="I351" s="63">
        <f>STDEV(Patient3_Healthy!E333,Patient4_Healthy!E333,Patient7_Healthy!E333,Patient32_Healthy!E333,Patient20_Healthy!E333)</f>
        <v>66.890610628721305</v>
      </c>
      <c r="M351" s="24" t="s">
        <v>11</v>
      </c>
      <c r="N351" s="63">
        <f>AVERAGE(Patient3_Healthy!K333,Patient4_Healthy!K333,Patient7_Healthy!K333,Patient32_Healthy!K333,Patient20_Healthy!K333)</f>
        <v>0.23904761904761904</v>
      </c>
      <c r="O351" s="50">
        <f>STDEV(Patient3_Healthy!K333,Patient4_Healthy!K333,Patient7_Healthy!K333,Patient32_Healthy!K333,Patient20_Healthy!K333)</f>
        <v>0.1613224823471843</v>
      </c>
      <c r="P351" s="43">
        <f>AVERAGE(Patient3_Healthy!L333,Patient4_Healthy!L333,Patient7_Healthy!L333,Patient32_Healthy!L333,Patient20_Healthy!L333)</f>
        <v>0.56696544210433175</v>
      </c>
      <c r="Q351" s="50">
        <f>STDEV(Patient3_Healthy!L333,Patient4_Healthy!L333,Patient7_Healthy!L333,Patient32_Healthy!L333,Patient20_Healthy!L333)</f>
        <v>0.28777886565918348</v>
      </c>
      <c r="R351" s="43">
        <f>AVERAGE(Patient3_Healthy!M333,Patient4_Healthy!M333,Patient7_Healthy!M333,Patient32_Healthy!M333,Patient20_Healthy!M333)</f>
        <v>0.74952380952380948</v>
      </c>
      <c r="S351" s="50">
        <f>STDEV(Patient3_Healthy!M333,Patient4_Healthy!M333,Patient7_Healthy!M333,Patient32_Healthy!M333,Patient20_Healthy!M333)</f>
        <v>0.27494794394955246</v>
      </c>
      <c r="T351" s="63">
        <f>AVERAGE(Patient3_Healthy!N333,Patient4_Healthy!N333,Patient7_Healthy!N333,Patient32_Healthy!N333,Patient20_Healthy!N333)</f>
        <v>0.91333333333333333</v>
      </c>
      <c r="U351" s="63">
        <f>STDEV(Patient3_Healthy!N333,Patient4_Healthy!N333,Patient7_Healthy!N333,Patient32_Healthy!N333,Patient20_Healthy!N333)</f>
        <v>0.17633198950145756</v>
      </c>
    </row>
    <row r="352" spans="1:21" x14ac:dyDescent="0.25">
      <c r="A352" s="21" t="s">
        <v>16</v>
      </c>
      <c r="B352" s="63">
        <f>AVERAGE(Patient3_Healthy!B334,Patient4_Healthy!B334,Patient7_Healthy!B334,Patient32_Healthy!B334,Patient20_Healthy!B334)</f>
        <v>44.140625</v>
      </c>
      <c r="C352" s="63">
        <f>STDEV(Patient3_Healthy!B334,Patient4_Healthy!B334,Patient7_Healthy!B334,Patient32_Healthy!B334,Patient20_Healthy!B334)</f>
        <v>23.227000684354742</v>
      </c>
      <c r="D352" s="43">
        <f>AVERAGE(Patient3_Healthy!C334,Patient4_Healthy!C334,Patient7_Healthy!C334,Patient32_Healthy!C334,Patient20_Healthy!C334)</f>
        <v>64.621243282743464</v>
      </c>
      <c r="E352" s="50">
        <f>STDEV(Patient3_Healthy!C334,Patient4_Healthy!C334,Patient7_Healthy!C334,Patient32_Healthy!C334,Patient20_Healthy!C334)</f>
        <v>25.175259146758155</v>
      </c>
      <c r="F352" s="43">
        <f>AVERAGE(Patient3_Healthy!D334,Patient4_Healthy!D334,Patient7_Healthy!D334,Patient32_Healthy!D334,Patient20_Healthy!D334)</f>
        <v>87.890625</v>
      </c>
      <c r="G352" s="50">
        <f>STDEV(Patient3_Healthy!D334,Patient4_Healthy!D334,Patient7_Healthy!D334,Patient32_Healthy!D334,Patient20_Healthy!D334)</f>
        <v>33.503353121891493</v>
      </c>
      <c r="H352" s="63">
        <f>AVERAGE(Patient3_Healthy!E334,Patient4_Healthy!E334,Patient7_Healthy!E334,Patient32_Healthy!E334,Patient20_Healthy!E334)</f>
        <v>162.3046875</v>
      </c>
      <c r="I352" s="63">
        <f>STDEV(Patient3_Healthy!E334,Patient4_Healthy!E334,Patient7_Healthy!E334,Patient32_Healthy!E334,Patient20_Healthy!E334)</f>
        <v>40.597289978683072</v>
      </c>
    </row>
    <row r="353" spans="1:21" x14ac:dyDescent="0.25">
      <c r="A353" s="21" t="s">
        <v>24</v>
      </c>
      <c r="B353" s="63">
        <f>AVERAGE(Patient3_Healthy!B335,Patient4_Healthy!B335,Patient7_Healthy!B335,Patient32_Healthy!B335,Patient20_Healthy!B335)</f>
        <v>32.421875</v>
      </c>
      <c r="C353" s="63">
        <f>STDEV(Patient3_Healthy!B335,Patient4_Healthy!B335,Patient7_Healthy!B335,Patient32_Healthy!B335,Patient20_Healthy!B335)</f>
        <v>9.7997450814860159</v>
      </c>
      <c r="D353" s="43">
        <f>AVERAGE(Patient3_Healthy!C335,Patient4_Healthy!C335,Patient7_Healthy!C335,Patient32_Healthy!C335,Patient20_Healthy!C335)</f>
        <v>63.798651677691339</v>
      </c>
      <c r="E353" s="50">
        <f>STDEV(Patient3_Healthy!C335,Patient4_Healthy!C335,Patient7_Healthy!C335,Patient32_Healthy!C335,Patient20_Healthy!C335)</f>
        <v>13.045048830566682</v>
      </c>
      <c r="F353" s="43">
        <f>AVERAGE(Patient3_Healthy!D335,Patient4_Healthy!D335,Patient7_Healthy!D335,Patient32_Healthy!D335,Patient20_Healthy!D335)</f>
        <v>91.6015625</v>
      </c>
      <c r="G353" s="50">
        <f>STDEV(Patient3_Healthy!D335,Patient4_Healthy!D335,Patient7_Healthy!D335,Patient32_Healthy!D335,Patient20_Healthy!D335)</f>
        <v>31.556722282128831</v>
      </c>
      <c r="H353" s="63">
        <f>AVERAGE(Patient3_Healthy!E335,Patient4_Healthy!E335,Patient7_Healthy!E335,Patient32_Healthy!E335,Patient20_Healthy!E335)</f>
        <v>164.6484375</v>
      </c>
      <c r="I353" s="63">
        <f>STDEV(Patient3_Healthy!E335,Patient4_Healthy!E335,Patient7_Healthy!E335,Patient32_Healthy!E335,Patient20_Healthy!E335)</f>
        <v>46.448868726868469</v>
      </c>
    </row>
    <row r="354" spans="1:21" x14ac:dyDescent="0.25">
      <c r="A354" s="21" t="s">
        <v>19</v>
      </c>
      <c r="B354" s="63">
        <f>AVERAGE(Patient3_Healthy!B336,Patient4_Healthy!B336,Patient7_Healthy!B336,Patient32_Healthy!B336,Patient20_Healthy!B336)</f>
        <v>37.6953125</v>
      </c>
      <c r="C354" s="63">
        <f>STDEV(Patient3_Healthy!B336,Patient4_Healthy!B336,Patient7_Healthy!B336,Patient32_Healthy!B336,Patient20_Healthy!B336)</f>
        <v>24.390613739187021</v>
      </c>
      <c r="D354" s="43">
        <f>AVERAGE(Patient3_Healthy!C336,Patient4_Healthy!C336,Patient7_Healthy!C336,Patient32_Healthy!C336,Patient20_Healthy!C336)</f>
        <v>80.253537263480652</v>
      </c>
      <c r="E354" s="50">
        <f>STDEV(Patient3_Healthy!C336,Patient4_Healthy!C336,Patient7_Healthy!C336,Patient32_Healthy!C336,Patient20_Healthy!C336)</f>
        <v>13.34020718226996</v>
      </c>
      <c r="F354" s="43">
        <f>AVERAGE(Patient3_Healthy!D336,Patient4_Healthy!D336,Patient7_Healthy!D336,Patient32_Healthy!D336,Patient20_Healthy!D336)</f>
        <v>104.296875</v>
      </c>
      <c r="G354" s="50">
        <f>STDEV(Patient3_Healthy!D336,Patient4_Healthy!D336,Patient7_Healthy!D336,Patient32_Healthy!D336,Patient20_Healthy!D336)</f>
        <v>21.455502616561954</v>
      </c>
      <c r="H354" s="63">
        <f>AVERAGE(Patient3_Healthy!E336,Patient4_Healthy!E336,Patient7_Healthy!E336,Patient32_Healthy!E336,Patient20_Healthy!E336)</f>
        <v>201.5625</v>
      </c>
      <c r="I354" s="63">
        <f>STDEV(Patient3_Healthy!E336,Patient4_Healthy!E336,Patient7_Healthy!E336,Patient32_Healthy!E336,Patient20_Healthy!E336)</f>
        <v>62.119661834837842</v>
      </c>
    </row>
    <row r="355" spans="1:21" x14ac:dyDescent="0.25">
      <c r="A355" s="21" t="s">
        <v>26</v>
      </c>
      <c r="B355" s="63">
        <f>AVERAGE(Patient3_Healthy!B337,Patient4_Healthy!B337,Patient7_Healthy!B337,Patient32_Healthy!B337,Patient20_Healthy!B337)</f>
        <v>45.703125</v>
      </c>
      <c r="C355" s="63">
        <f>STDEV(Patient3_Healthy!B337,Patient4_Healthy!B337,Patient7_Healthy!B337,Patient32_Healthy!B337,Patient20_Healthy!B337)</f>
        <v>13.235934871546782</v>
      </c>
      <c r="D355" s="43">
        <f>AVERAGE(Patient3_Healthy!C337,Patient4_Healthy!C337,Patient7_Healthy!C337,Patient32_Healthy!C337,Patient20_Healthy!C337)</f>
        <v>82.118242555423322</v>
      </c>
      <c r="E355" s="50">
        <f>STDEV(Patient3_Healthy!C337,Patient4_Healthy!C337,Patient7_Healthy!C337,Patient32_Healthy!C337,Patient20_Healthy!C337)</f>
        <v>29.807561742329401</v>
      </c>
      <c r="F355" s="43">
        <f>AVERAGE(Patient3_Healthy!D337,Patient4_Healthy!D337,Patient7_Healthy!D337,Patient32_Healthy!D337,Patient20_Healthy!D337)</f>
        <v>143.1640625</v>
      </c>
      <c r="G355" s="50">
        <f>STDEV(Patient3_Healthy!D337,Patient4_Healthy!D337,Patient7_Healthy!D337,Patient32_Healthy!D337,Patient20_Healthy!D337)</f>
        <v>56.029502181851427</v>
      </c>
      <c r="H355" s="63">
        <f>AVERAGE(Patient3_Healthy!E337,Patient4_Healthy!E337,Patient7_Healthy!E337,Patient32_Healthy!E337,Patient20_Healthy!E337)</f>
        <v>226.953125</v>
      </c>
      <c r="I355" s="63">
        <f>STDEV(Patient3_Healthy!E337,Patient4_Healthy!E337,Patient7_Healthy!E337,Patient32_Healthy!E337,Patient20_Healthy!E337)</f>
        <v>130.8404254003529</v>
      </c>
    </row>
    <row r="356" spans="1:21" x14ac:dyDescent="0.25">
      <c r="A356" s="21" t="s">
        <v>22</v>
      </c>
      <c r="B356" s="63">
        <f>AVERAGE(Patient3_Healthy!B338,Patient4_Healthy!B338,Patient7_Healthy!B338,Patient32_Healthy!B338)</f>
        <v>56.396484375</v>
      </c>
      <c r="C356" s="63">
        <f>STDEV(Patient3_Healthy!B338,Patient4_Healthy!B338,Patient7_Healthy!B338,Patient32_Healthy!B338)</f>
        <v>14.580462945287204</v>
      </c>
      <c r="D356" s="43">
        <f>AVERAGE(Patient3_Healthy!C338,Patient4_Healthy!C338,Patient7_Healthy!C338,Patient32_Healthy!C338)</f>
        <v>85.332018091621592</v>
      </c>
      <c r="E356" s="50">
        <f>STDEV(Patient3_Healthy!C338,Patient4_Healthy!C338,Patient7_Healthy!C338,Patient32_Healthy!C338)</f>
        <v>17.591969372391798</v>
      </c>
      <c r="F356" s="43">
        <f>AVERAGE(Patient3_Healthy!D338,Patient4_Healthy!D338,Patient7_Healthy!D338,Patient32_Healthy!D338)</f>
        <v>123.779296875</v>
      </c>
      <c r="G356" s="50">
        <f>STDEV(Patient3_Healthy!D338,Patient4_Healthy!D338,Patient7_Healthy!D338,Patient32_Healthy!D338)</f>
        <v>52.977203024734074</v>
      </c>
      <c r="H356" s="63">
        <f>AVERAGE(Patient3_Healthy!E338,Patient4_Healthy!E338,Patient7_Healthy!E338,Patient32_Healthy!E338)</f>
        <v>234.375</v>
      </c>
      <c r="I356" s="63">
        <f>STDEV(Patient3_Healthy!E338,Patient4_Healthy!E338,Patient7_Healthy!E338,Patient32_Healthy!E338)</f>
        <v>124.64090265341395</v>
      </c>
    </row>
    <row r="357" spans="1:21" x14ac:dyDescent="0.25">
      <c r="A357" s="21" t="s">
        <v>27</v>
      </c>
      <c r="B357" s="63">
        <f>AVERAGE(Patient3_Healthy!B339,Patient4_Healthy!B339,Patient7_Healthy!B339,Patient32_Healthy!B339,Patient20_Healthy!B339)</f>
        <v>41.2109375</v>
      </c>
      <c r="C357" s="63">
        <f>STDEV(Patient3_Healthy!B339,Patient4_Healthy!B339,Patient7_Healthy!B339,Patient32_Healthy!B339,Patient20_Healthy!B339)</f>
        <v>7.7327472245426385</v>
      </c>
      <c r="D357" s="43">
        <f>AVERAGE(Patient3_Healthy!C339,Patient4_Healthy!C339,Patient7_Healthy!C339,Patient32_Healthy!C339,Patient20_Healthy!C339)</f>
        <v>93.930928141811961</v>
      </c>
      <c r="E357" s="50">
        <f>STDEV(Patient3_Healthy!C339,Patient4_Healthy!C339,Patient7_Healthy!C339,Patient32_Healthy!C339,Patient20_Healthy!C339)</f>
        <v>11.625097803154395</v>
      </c>
      <c r="F357" s="43">
        <f>AVERAGE(Patient3_Healthy!D339,Patient4_Healthy!D339,Patient7_Healthy!D339,Patient32_Healthy!D339,Patient20_Healthy!D339)</f>
        <v>144.7265625</v>
      </c>
      <c r="G357" s="50">
        <f>STDEV(Patient3_Healthy!D339,Patient4_Healthy!D339,Patient7_Healthy!D339,Patient32_Healthy!D339,Patient20_Healthy!D339)</f>
        <v>31.153721315544963</v>
      </c>
      <c r="H357" s="63">
        <f>AVERAGE(Patient3_Healthy!E339,Patient4_Healthy!E339,Patient7_Healthy!E339,Patient32_Healthy!E339,Patient20_Healthy!E339)</f>
        <v>255.2734375</v>
      </c>
      <c r="I357" s="63">
        <f>STDEV(Patient3_Healthy!E339,Patient4_Healthy!E339,Patient7_Healthy!E339,Patient32_Healthy!E339,Patient20_Healthy!E339)</f>
        <v>58.461765412419069</v>
      </c>
    </row>
    <row r="359" spans="1:21" x14ac:dyDescent="0.25">
      <c r="A359" s="64" t="s">
        <v>208</v>
      </c>
      <c r="M359" s="64" t="s">
        <v>209</v>
      </c>
    </row>
    <row r="360" spans="1:21" x14ac:dyDescent="0.25">
      <c r="A360" s="21"/>
      <c r="B360" s="91" t="s">
        <v>89</v>
      </c>
      <c r="C360" s="91"/>
      <c r="D360" s="92" t="s">
        <v>90</v>
      </c>
      <c r="E360" s="93"/>
      <c r="F360" s="92" t="s">
        <v>91</v>
      </c>
      <c r="G360" s="93"/>
      <c r="H360" s="91" t="s">
        <v>92</v>
      </c>
      <c r="I360" s="91"/>
      <c r="M360" s="24"/>
      <c r="N360" s="90" t="s">
        <v>89</v>
      </c>
      <c r="O360" s="89"/>
      <c r="P360" s="88" t="s">
        <v>90</v>
      </c>
      <c r="Q360" s="89"/>
      <c r="R360" s="88" t="s">
        <v>91</v>
      </c>
      <c r="S360" s="89"/>
      <c r="T360" s="90" t="s">
        <v>92</v>
      </c>
      <c r="U360" s="90"/>
    </row>
    <row r="361" spans="1:21" x14ac:dyDescent="0.25">
      <c r="A361" s="21"/>
      <c r="B361" s="21" t="s">
        <v>192</v>
      </c>
      <c r="C361" s="21" t="s">
        <v>193</v>
      </c>
      <c r="D361" s="22" t="s">
        <v>192</v>
      </c>
      <c r="E361" s="23" t="s">
        <v>193</v>
      </c>
      <c r="F361" s="22" t="s">
        <v>192</v>
      </c>
      <c r="G361" s="23" t="s">
        <v>193</v>
      </c>
      <c r="H361" s="21" t="s">
        <v>192</v>
      </c>
      <c r="I361" s="21" t="s">
        <v>193</v>
      </c>
      <c r="M361" s="24"/>
      <c r="N361" s="24" t="s">
        <v>192</v>
      </c>
      <c r="O361" s="25" t="s">
        <v>193</v>
      </c>
      <c r="P361" s="26" t="s">
        <v>192</v>
      </c>
      <c r="Q361" s="25" t="s">
        <v>193</v>
      </c>
      <c r="R361" s="26" t="s">
        <v>192</v>
      </c>
      <c r="S361" s="25" t="s">
        <v>193</v>
      </c>
      <c r="T361" s="24" t="s">
        <v>192</v>
      </c>
      <c r="U361" s="24" t="s">
        <v>193</v>
      </c>
    </row>
    <row r="362" spans="1:21" x14ac:dyDescent="0.25">
      <c r="A362" s="21" t="s">
        <v>13</v>
      </c>
      <c r="B362" s="63">
        <f>AVERAGE(Patient3_Healthy!B344,Patient4_Healthy!B344,Patient7_Healthy!B344,Patient32_Healthy!B344,Patient20_Healthy!B344)</f>
        <v>38.671875</v>
      </c>
      <c r="C362" s="63">
        <f>STDEV(Patient3_Healthy!B344,Patient4_Healthy!B344,Patient7_Healthy!B344,Patient32_Healthy!B344,Patient20_Healthy!B344)</f>
        <v>15.279380637193707</v>
      </c>
      <c r="D362" s="43">
        <f>AVERAGE(Patient3_Healthy!C344,Patient4_Healthy!C344,Patient7_Healthy!C344,Patient32_Healthy!C344,Patient20_Healthy!C344)</f>
        <v>61.588289685506687</v>
      </c>
      <c r="E362" s="50">
        <f>STDEV(Patient3_Healthy!C344,Patient4_Healthy!C344,Patient7_Healthy!C344,Patient32_Healthy!C344,Patient20_Healthy!C344)</f>
        <v>18.53906137158922</v>
      </c>
      <c r="F362" s="43">
        <f>AVERAGE(Patient3_Healthy!D344,Patient4_Healthy!D344,Patient7_Healthy!D344,Patient32_Healthy!D344,Patient20_Healthy!D344)</f>
        <v>87.3046875</v>
      </c>
      <c r="G362" s="50">
        <f>STDEV(Patient3_Healthy!D344,Patient4_Healthy!D344,Patient7_Healthy!D344,Patient32_Healthy!D344,Patient20_Healthy!D344)</f>
        <v>43.74193389650096</v>
      </c>
      <c r="H362" s="63">
        <f>AVERAGE(Patient3_Healthy!E344,Patient4_Healthy!E344,Patient7_Healthy!E344,Patient32_Healthy!E344,Patient20_Healthy!E344)</f>
        <v>207.6171875</v>
      </c>
      <c r="I362" s="63">
        <f>STDEV(Patient3_Healthy!E344,Patient4_Healthy!E344,Patient7_Healthy!E344,Patient32_Healthy!E344,Patient20_Healthy!E344)</f>
        <v>31.414362680423544</v>
      </c>
      <c r="M362" s="24" t="s">
        <v>10</v>
      </c>
      <c r="N362" s="63">
        <f>AVERAGE(Patient3_Healthy!K344,Patient4_Healthy!K344,Patient7_Healthy!K344,Patient32_Healthy!K344,Patient20_Healthy!K344)</f>
        <v>5.9784946236559132E-2</v>
      </c>
      <c r="O362" s="50">
        <f>STDEV(Patient3_Healthy!K344,Patient4_Healthy!K344,Patient7_Healthy!K344,Patient32_Healthy!K344,Patient20_Healthy!K344)</f>
        <v>2.8148640037244307E-2</v>
      </c>
      <c r="P362" s="43">
        <f>AVERAGE(Patient3_Healthy!L344,Patient4_Healthy!L344,Patient7_Healthy!L344,Patient32_Healthy!L344,Patient20_Healthy!L344)</f>
        <v>1.8954245196469082</v>
      </c>
      <c r="Q362" s="50">
        <f>STDEV(Patient3_Healthy!L344,Patient4_Healthy!L344,Patient7_Healthy!L344,Patient32_Healthy!L344,Patient20_Healthy!L344)</f>
        <v>3.0653005932179429</v>
      </c>
      <c r="R362" s="43">
        <f>AVERAGE(Patient3_Healthy!M344,Patient4_Healthy!M344,Patient7_Healthy!M344,Patient32_Healthy!M344,Patient20_Healthy!M344)</f>
        <v>0.28494623655913981</v>
      </c>
      <c r="S362" s="50">
        <f>STDEV(Patient3_Healthy!M344,Patient4_Healthy!M344,Patient7_Healthy!M344,Patient32_Healthy!M344,Patient20_Healthy!M344)</f>
        <v>8.4266368760916491E-2</v>
      </c>
      <c r="T362" s="63">
        <f>AVERAGE(Patient3_Healthy!N344,Patient4_Healthy!N344,Patient7_Healthy!N344,Patient32_Healthy!N344,Patient20_Healthy!N344)</f>
        <v>0.51763440860215049</v>
      </c>
      <c r="U362" s="63">
        <f>STDEV(Patient3_Healthy!N344,Patient4_Healthy!N344,Patient7_Healthy!N344,Patient32_Healthy!N344,Patient20_Healthy!N344)</f>
        <v>0.21250179380742293</v>
      </c>
    </row>
    <row r="363" spans="1:21" x14ac:dyDescent="0.25">
      <c r="A363" s="21" t="s">
        <v>23</v>
      </c>
      <c r="B363" s="63">
        <f>AVERAGE(Patient3_Healthy!B345,Patient4_Healthy!B345,Patient7_Healthy!B345,Patient32_Healthy!B345,Patient20_Healthy!B345)</f>
        <v>32.421875</v>
      </c>
      <c r="C363" s="63">
        <f>STDEV(Patient3_Healthy!B345,Patient4_Healthy!B345,Patient7_Healthy!B345,Patient32_Healthy!B345,Patient20_Healthy!B345)</f>
        <v>17.365247445621275</v>
      </c>
      <c r="D363" s="43">
        <f>AVERAGE(Patient3_Healthy!C345,Patient4_Healthy!C345,Patient7_Healthy!C345,Patient32_Healthy!C345,Patient20_Healthy!C345)</f>
        <v>67.404915315251088</v>
      </c>
      <c r="E363" s="50">
        <f>STDEV(Patient3_Healthy!C345,Patient4_Healthy!C345,Patient7_Healthy!C345,Patient32_Healthy!C345,Patient20_Healthy!C345)</f>
        <v>20.773106140149849</v>
      </c>
      <c r="F363" s="43">
        <f>AVERAGE(Patient3_Healthy!D345,Patient4_Healthy!D345,Patient7_Healthy!D345,Patient32_Healthy!D345,Patient20_Healthy!D345)</f>
        <v>120.8984375</v>
      </c>
      <c r="G363" s="50">
        <f>STDEV(Patient3_Healthy!D345,Patient4_Healthy!D345,Patient7_Healthy!D345,Patient32_Healthy!D345,Patient20_Healthy!D345)</f>
        <v>78.76749964448625</v>
      </c>
      <c r="H363" s="63">
        <f>AVERAGE(Patient3_Healthy!E345,Patient4_Healthy!E345,Patient7_Healthy!E345,Patient32_Healthy!E345,Patient20_Healthy!E345)</f>
        <v>291.9921875</v>
      </c>
      <c r="I363" s="63">
        <f>STDEV(Patient3_Healthy!E345,Patient4_Healthy!E345,Patient7_Healthy!E345,Patient32_Healthy!E345,Patient20_Healthy!E345)</f>
        <v>82.601833494956495</v>
      </c>
      <c r="M363" s="24" t="s">
        <v>11</v>
      </c>
      <c r="N363" s="63">
        <f>AVERAGE(Patient3_Healthy!K345,Patient4_Healthy!K345,Patient7_Healthy!K345,Patient32_Healthy!K345,Patient20_Healthy!K345)</f>
        <v>7.3118279569892461E-2</v>
      </c>
      <c r="O363" s="50">
        <f>STDEV(Patient3_Healthy!K345,Patient4_Healthy!K345,Patient7_Healthy!K345,Patient32_Healthy!K345,Patient20_Healthy!K345)</f>
        <v>4.3710702417586775E-2</v>
      </c>
      <c r="P363" s="43">
        <f>AVERAGE(Patient3_Healthy!L345,Patient4_Healthy!L345,Patient7_Healthy!L345,Patient32_Healthy!L345,Patient20_Healthy!L345)</f>
        <v>1.8180085344086927</v>
      </c>
      <c r="Q363" s="50">
        <f>STDEV(Patient3_Healthy!L345,Patient4_Healthy!L345,Patient7_Healthy!L345,Patient32_Healthy!L345,Patient20_Healthy!L345)</f>
        <v>3.4121366221165905</v>
      </c>
      <c r="R363" s="43">
        <f>AVERAGE(Patient3_Healthy!M345,Patient4_Healthy!M345,Patient7_Healthy!M345,Patient32_Healthy!M345,Patient20_Healthy!M345)</f>
        <v>0.25161290322580648</v>
      </c>
      <c r="S363" s="50">
        <f>STDEV(Patient3_Healthy!M345,Patient4_Healthy!M345,Patient7_Healthy!M345,Patient32_Healthy!M345,Patient20_Healthy!M345)</f>
        <v>9.5810615021226953E-2</v>
      </c>
      <c r="T363" s="63">
        <f>AVERAGE(Patient3_Healthy!N345,Patient4_Healthy!N345,Patient7_Healthy!N345,Patient32_Healthy!N345,Patient20_Healthy!N345)</f>
        <v>0.65376344086021498</v>
      </c>
      <c r="U363" s="63">
        <f>STDEV(Patient3_Healthy!N345,Patient4_Healthy!N345,Patient7_Healthy!N345,Patient32_Healthy!N345,Patient20_Healthy!N345)</f>
        <v>0.21749023019722208</v>
      </c>
    </row>
    <row r="364" spans="1:21" x14ac:dyDescent="0.25">
      <c r="A364" s="21" t="s">
        <v>16</v>
      </c>
      <c r="B364" s="63">
        <f>AVERAGE(Patient3_Healthy!B346,Patient4_Healthy!B346,Patient7_Healthy!B346,Patient32_Healthy!B346,Patient20_Healthy!B346)</f>
        <v>28.90625</v>
      </c>
      <c r="C364" s="63">
        <f>STDEV(Patient3_Healthy!B346,Patient4_Healthy!B346,Patient7_Healthy!B346,Patient32_Healthy!B346,Patient20_Healthy!B346)</f>
        <v>12.189440450492128</v>
      </c>
      <c r="D364" s="43">
        <f>AVERAGE(Patient3_Healthy!C346,Patient4_Healthy!C346,Patient7_Healthy!C346,Patient32_Healthy!C346,Patient20_Healthy!C346)</f>
        <v>69.595768899698356</v>
      </c>
      <c r="E364" s="50">
        <f>STDEV(Patient3_Healthy!C346,Patient4_Healthy!C346,Patient7_Healthy!C346,Patient32_Healthy!C346,Patient20_Healthy!C346)</f>
        <v>30.530624692648278</v>
      </c>
      <c r="F364" s="43">
        <f>AVERAGE(Patient3_Healthy!D346,Patient4_Healthy!D346,Patient7_Healthy!D346,Patient32_Healthy!D346,Patient20_Healthy!D346)</f>
        <v>115.0390625</v>
      </c>
      <c r="G364" s="50">
        <f>STDEV(Patient3_Healthy!D346,Patient4_Healthy!D346,Patient7_Healthy!D346,Patient32_Healthy!D346,Patient20_Healthy!D346)</f>
        <v>42.158781095832552</v>
      </c>
      <c r="H364" s="63">
        <f>AVERAGE(Patient3_Healthy!E346,Patient4_Healthy!E346,Patient7_Healthy!E346,Patient32_Healthy!E346,Patient20_Healthy!E346)</f>
        <v>209.1796875</v>
      </c>
      <c r="I364" s="63">
        <f>STDEV(Patient3_Healthy!E346,Patient4_Healthy!E346,Patient7_Healthy!E346,Patient32_Healthy!E346,Patient20_Healthy!E346)</f>
        <v>42.809764468376727</v>
      </c>
    </row>
    <row r="365" spans="1:21" x14ac:dyDescent="0.25">
      <c r="A365" s="21" t="s">
        <v>24</v>
      </c>
      <c r="B365" s="63">
        <f>AVERAGE(Patient3_Healthy!B347,Patient4_Healthy!B347,Patient7_Healthy!B347,Patient32_Healthy!B347,Patient20_Healthy!B347)</f>
        <v>35.9375</v>
      </c>
      <c r="C365" s="63">
        <f>STDEV(Patient3_Healthy!B347,Patient4_Healthy!B347,Patient7_Healthy!B347,Patient32_Healthy!B347,Patient20_Healthy!B347)</f>
        <v>11.249559181901724</v>
      </c>
      <c r="D365" s="43">
        <f>AVERAGE(Patient3_Healthy!C347,Patient4_Healthy!C347,Patient7_Healthy!C347,Patient32_Healthy!C347,Patient20_Healthy!C347)</f>
        <v>68.572336977487666</v>
      </c>
      <c r="E365" s="50">
        <f>STDEV(Patient3_Healthy!C347,Patient4_Healthy!C347,Patient7_Healthy!C347,Patient32_Healthy!C347,Patient20_Healthy!C347)</f>
        <v>24.166108221877906</v>
      </c>
      <c r="F365" s="43">
        <f>AVERAGE(Patient3_Healthy!D347,Patient4_Healthy!D347,Patient7_Healthy!D347,Patient32_Healthy!D347,Patient20_Healthy!D347)</f>
        <v>110.7421875</v>
      </c>
      <c r="G365" s="50">
        <f>STDEV(Patient3_Healthy!D347,Patient4_Healthy!D347,Patient7_Healthy!D347,Patient32_Healthy!D347,Patient20_Healthy!D347)</f>
        <v>42.949880444823236</v>
      </c>
      <c r="H365" s="63">
        <f>AVERAGE(Patient3_Healthy!E347,Patient4_Healthy!E347,Patient7_Healthy!E347,Patient32_Healthy!E347,Patient20_Healthy!E347)</f>
        <v>231.4453125</v>
      </c>
      <c r="I365" s="63">
        <f>STDEV(Patient3_Healthy!E347,Patient4_Healthy!E347,Patient7_Healthy!E347,Patient32_Healthy!E347,Patient20_Healthy!E347)</f>
        <v>117.62410528996033</v>
      </c>
    </row>
    <row r="366" spans="1:21" x14ac:dyDescent="0.25">
      <c r="A366" s="21" t="s">
        <v>19</v>
      </c>
      <c r="B366" s="63">
        <f>AVERAGE(Patient3_Healthy!B348,Patient4_Healthy!B348,Patient7_Healthy!B348,Patient32_Healthy!B348,Patient20_Healthy!B348)</f>
        <v>42.1875</v>
      </c>
      <c r="C366" s="63">
        <f>STDEV(Patient3_Healthy!B348,Patient4_Healthy!B348,Patient7_Healthy!B348,Patient32_Healthy!B348,Patient20_Healthy!B348)</f>
        <v>22.602728403863729</v>
      </c>
      <c r="D366" s="43">
        <f>AVERAGE(Patient3_Healthy!C348,Patient4_Healthy!C348,Patient7_Healthy!C348,Patient32_Healthy!C348,Patient20_Healthy!C348)</f>
        <v>71.130585265986923</v>
      </c>
      <c r="E366" s="50">
        <f>STDEV(Patient3_Healthy!C348,Patient4_Healthy!C348,Patient7_Healthy!C348,Patient32_Healthy!C348,Patient20_Healthy!C348)</f>
        <v>24.619571477364449</v>
      </c>
      <c r="F366" s="43">
        <f>AVERAGE(Patient3_Healthy!D348,Patient4_Healthy!D348,Patient7_Healthy!D348,Patient32_Healthy!D348,Patient20_Healthy!D348)</f>
        <v>109.375</v>
      </c>
      <c r="G366" s="50">
        <f>STDEV(Patient3_Healthy!D348,Patient4_Healthy!D348,Patient7_Healthy!D348,Patient32_Healthy!D348,Patient20_Healthy!D348)</f>
        <v>36.565713333689558</v>
      </c>
      <c r="H366" s="63">
        <f>AVERAGE(Patient3_Healthy!E348,Patient4_Healthy!E348,Patient7_Healthy!E348,Patient32_Healthy!E348,Patient20_Healthy!E348)</f>
        <v>222.8515625</v>
      </c>
      <c r="I366" s="63">
        <f>STDEV(Patient3_Healthy!E348,Patient4_Healthy!E348,Patient7_Healthy!E348,Patient32_Healthy!E348,Patient20_Healthy!E348)</f>
        <v>62.184107702309454</v>
      </c>
    </row>
    <row r="367" spans="1:21" x14ac:dyDescent="0.25">
      <c r="A367" s="21" t="s">
        <v>26</v>
      </c>
      <c r="B367" s="63">
        <f>AVERAGE(Patient3_Healthy!B349,Patient4_Healthy!B349,Patient7_Healthy!B349,Patient32_Healthy!B349,Patient20_Healthy!B349)</f>
        <v>47.0703125</v>
      </c>
      <c r="C367" s="63">
        <f>STDEV(Patient3_Healthy!B349,Patient4_Healthy!B349,Patient7_Healthy!B349,Patient32_Healthy!B349,Patient20_Healthy!B349)</f>
        <v>16.49205611920668</v>
      </c>
      <c r="D367" s="43">
        <f>AVERAGE(Patient3_Healthy!C349,Patient4_Healthy!C349,Patient7_Healthy!C349,Patient32_Healthy!C349,Patient20_Healthy!C349)</f>
        <v>90.94641369372421</v>
      </c>
      <c r="E367" s="50">
        <f>STDEV(Patient3_Healthy!C349,Patient4_Healthy!C349,Patient7_Healthy!C349,Patient32_Healthy!C349,Patient20_Healthy!C349)</f>
        <v>28.191946251108789</v>
      </c>
      <c r="F367" s="43">
        <f>AVERAGE(Patient3_Healthy!D349,Patient4_Healthy!D349,Patient7_Healthy!D349,Patient32_Healthy!D349,Patient20_Healthy!D349)</f>
        <v>162.6953125</v>
      </c>
      <c r="G367" s="50">
        <f>STDEV(Patient3_Healthy!D349,Patient4_Healthy!D349,Patient7_Healthy!D349,Patient32_Healthy!D349,Patient20_Healthy!D349)</f>
        <v>64.890355286656543</v>
      </c>
      <c r="H367" s="63">
        <f>AVERAGE(Patient3_Healthy!E349,Patient4_Healthy!E349,Patient7_Healthy!E349,Patient32_Healthy!E349,Patient20_Healthy!E349)</f>
        <v>274.609375</v>
      </c>
      <c r="I367" s="63">
        <f>STDEV(Patient3_Healthy!E349,Patient4_Healthy!E349,Patient7_Healthy!E349,Patient32_Healthy!E349,Patient20_Healthy!E349)</f>
        <v>98.209856602267223</v>
      </c>
    </row>
    <row r="368" spans="1:21" x14ac:dyDescent="0.25">
      <c r="A368" s="21" t="s">
        <v>22</v>
      </c>
      <c r="B368" s="63">
        <f>AVERAGE(Patient3_Healthy!B350,Patient4_Healthy!B350,Patient7_Healthy!B350,Patient32_Healthy!B350)</f>
        <v>37.59765625</v>
      </c>
      <c r="C368" s="63">
        <f>STDEV(Patient3_Healthy!B350,Patient4_Healthy!B350,Patient7_Healthy!B350,Patient32_Healthy!B350)</f>
        <v>13.566839833447075</v>
      </c>
      <c r="D368" s="43">
        <f>AVERAGE(Patient3_Healthy!C350,Patient4_Healthy!C350,Patient7_Healthy!C350,Patient32_Healthy!C350)</f>
        <v>80.049087689928314</v>
      </c>
      <c r="E368" s="50">
        <f>STDEV(Patient3_Healthy!C350,Patient4_Healthy!C350,Patient7_Healthy!C350,Patient32_Healthy!C350)</f>
        <v>15.485484908924212</v>
      </c>
      <c r="F368" s="43">
        <f>AVERAGE(Patient3_Healthy!D350,Patient4_Healthy!D350,Patient7_Healthy!D350,Patient32_Healthy!D350)</f>
        <v>137.6953125</v>
      </c>
      <c r="G368" s="50">
        <f>STDEV(Patient3_Healthy!D350,Patient4_Healthy!D350,Patient7_Healthy!D350,Patient32_Healthy!D350)</f>
        <v>45.79095904584814</v>
      </c>
      <c r="H368" s="63">
        <f>AVERAGE(Patient3_Healthy!E350,Patient4_Healthy!E350,Patient7_Healthy!E350,Patient32_Healthy!E350)</f>
        <v>251.46484375</v>
      </c>
      <c r="I368" s="63">
        <f>STDEV(Patient3_Healthy!E350,Patient4_Healthy!E350,Patient7_Healthy!E350,Patient32_Healthy!E350)</f>
        <v>84.92725625487067</v>
      </c>
    </row>
    <row r="369" spans="1:21" x14ac:dyDescent="0.25">
      <c r="A369" s="21" t="s">
        <v>27</v>
      </c>
      <c r="B369" s="63">
        <f>AVERAGE(Patient3_Healthy!B351,Patient4_Healthy!B351,Patient7_Healthy!B351,Patient32_Healthy!B351,Patient20_Healthy!B351)</f>
        <v>43.9453125</v>
      </c>
      <c r="C369" s="63">
        <f>STDEV(Patient3_Healthy!B351,Patient4_Healthy!B351,Patient7_Healthy!B351,Patient32_Healthy!B351,Patient20_Healthy!B351)</f>
        <v>19.494594509450323</v>
      </c>
      <c r="D369" s="43">
        <f>AVERAGE(Patient3_Healthy!C351,Patient4_Healthy!C351,Patient7_Healthy!C351,Patient32_Healthy!C351,Patient20_Healthy!C351)</f>
        <v>94.933968459449403</v>
      </c>
      <c r="E369" s="50">
        <f>STDEV(Patient3_Healthy!C351,Patient4_Healthy!C351,Patient7_Healthy!C351,Patient32_Healthy!C351,Patient20_Healthy!C351)</f>
        <v>13.267319052934738</v>
      </c>
      <c r="F369" s="43">
        <f>AVERAGE(Patient3_Healthy!D351,Patient4_Healthy!D351,Patient7_Healthy!D351,Patient32_Healthy!D351,Patient20_Healthy!D351)</f>
        <v>161.1328125</v>
      </c>
      <c r="G369" s="50">
        <f>STDEV(Patient3_Healthy!D351,Patient4_Healthy!D351,Patient7_Healthy!D351,Patient32_Healthy!D351,Patient20_Healthy!D351)</f>
        <v>39.877962869326986</v>
      </c>
      <c r="H369" s="63">
        <f>AVERAGE(Patient3_Healthy!E351,Patient4_Healthy!E351,Patient7_Healthy!E351,Patient32_Healthy!E351,Patient20_Healthy!E351)</f>
        <v>260.9375</v>
      </c>
      <c r="I369" s="63">
        <f>STDEV(Patient3_Healthy!E351,Patient4_Healthy!E351,Patient7_Healthy!E351,Patient32_Healthy!E351,Patient20_Healthy!E351)</f>
        <v>54.941513869651082</v>
      </c>
    </row>
    <row r="371" spans="1:21" x14ac:dyDescent="0.25">
      <c r="A371" s="64" t="s">
        <v>210</v>
      </c>
      <c r="M371" s="64" t="s">
        <v>172</v>
      </c>
    </row>
    <row r="372" spans="1:21" x14ac:dyDescent="0.25">
      <c r="A372" s="21"/>
      <c r="B372" s="91" t="s">
        <v>89</v>
      </c>
      <c r="C372" s="91"/>
      <c r="D372" s="92" t="s">
        <v>90</v>
      </c>
      <c r="E372" s="93"/>
      <c r="F372" s="92" t="s">
        <v>91</v>
      </c>
      <c r="G372" s="93"/>
      <c r="H372" s="91" t="s">
        <v>92</v>
      </c>
      <c r="I372" s="91"/>
      <c r="M372" s="24"/>
      <c r="N372" s="90" t="s">
        <v>89</v>
      </c>
      <c r="O372" s="89"/>
      <c r="P372" s="88" t="s">
        <v>90</v>
      </c>
      <c r="Q372" s="89"/>
      <c r="R372" s="88" t="s">
        <v>91</v>
      </c>
      <c r="S372" s="89"/>
      <c r="T372" s="90" t="s">
        <v>92</v>
      </c>
      <c r="U372" s="90"/>
    </row>
    <row r="373" spans="1:21" x14ac:dyDescent="0.25">
      <c r="A373" s="21"/>
      <c r="B373" s="21" t="s">
        <v>192</v>
      </c>
      <c r="C373" s="21" t="s">
        <v>193</v>
      </c>
      <c r="D373" s="22" t="s">
        <v>192</v>
      </c>
      <c r="E373" s="23" t="s">
        <v>193</v>
      </c>
      <c r="F373" s="22" t="s">
        <v>192</v>
      </c>
      <c r="G373" s="23" t="s">
        <v>193</v>
      </c>
      <c r="H373" s="21" t="s">
        <v>192</v>
      </c>
      <c r="I373" s="21" t="s">
        <v>193</v>
      </c>
      <c r="M373" s="24"/>
      <c r="N373" s="24" t="s">
        <v>192</v>
      </c>
      <c r="O373" s="25" t="s">
        <v>193</v>
      </c>
      <c r="P373" s="26" t="s">
        <v>192</v>
      </c>
      <c r="Q373" s="25" t="s">
        <v>193</v>
      </c>
      <c r="R373" s="26" t="s">
        <v>192</v>
      </c>
      <c r="S373" s="25" t="s">
        <v>193</v>
      </c>
      <c r="T373" s="24" t="s">
        <v>192</v>
      </c>
      <c r="U373" s="24" t="s">
        <v>193</v>
      </c>
    </row>
    <row r="374" spans="1:21" x14ac:dyDescent="0.25">
      <c r="A374" s="21" t="s">
        <v>13</v>
      </c>
      <c r="B374" s="63">
        <f>AVERAGE(Patient3_Healthy!B356,Patient4_Healthy!B356,Patient7_Healthy!B356,Patient32_Healthy!B356,Patient20_Healthy!B356)</f>
        <v>33.59375</v>
      </c>
      <c r="C374" s="63">
        <f>STDEV(Patient3_Healthy!B356,Patient4_Healthy!B356,Patient7_Healthy!B356,Patient32_Healthy!B356,Patient20_Healthy!B356)</f>
        <v>15.496296101684871</v>
      </c>
      <c r="D374" s="43">
        <f>AVERAGE(Patient3_Healthy!C356,Patient4_Healthy!C356,Patient7_Healthy!C356,Patient32_Healthy!C356,Patient20_Healthy!C356)</f>
        <v>62.420436534996043</v>
      </c>
      <c r="E374" s="50">
        <f>STDEV(Patient3_Healthy!C356,Patient4_Healthy!C356,Patient7_Healthy!C356,Patient32_Healthy!C356,Patient20_Healthy!C356)</f>
        <v>11.392412037956925</v>
      </c>
      <c r="F374" s="43">
        <f>AVERAGE(Patient3_Healthy!D356,Patient4_Healthy!D356,Patient7_Healthy!D356,Patient32_Healthy!D356,Patient20_Healthy!D356)</f>
        <v>67.578125</v>
      </c>
      <c r="G374" s="50">
        <f>STDEV(Patient3_Healthy!D356,Patient4_Healthy!D356,Patient7_Healthy!D356,Patient32_Healthy!D356,Patient20_Healthy!D356)</f>
        <v>8.9609919898081731</v>
      </c>
      <c r="H374" s="63">
        <f>AVERAGE(Patient3_Healthy!E356,Patient4_Healthy!E356,Patient7_Healthy!E356,Patient32_Healthy!E356,Patient20_Healthy!E356)</f>
        <v>137.109375</v>
      </c>
      <c r="I374" s="63">
        <f>STDEV(Patient3_Healthy!E356,Patient4_Healthy!E356,Patient7_Healthy!E356,Patient32_Healthy!E356,Patient20_Healthy!E356)</f>
        <v>32.795638338702432</v>
      </c>
      <c r="M374" s="24" t="s">
        <v>10</v>
      </c>
      <c r="N374" s="63">
        <f>AVERAGE(Patient3_Healthy!K356,Patient4_Healthy!K356,Patient7_Healthy!K356,Patient32_Healthy!K356,Patient20_Healthy!K356)</f>
        <v>0.20274725274725275</v>
      </c>
      <c r="O374" s="50">
        <f>STDEV(Patient3_Healthy!K356,Patient4_Healthy!K356,Patient7_Healthy!K356,Patient32_Healthy!K356,Patient20_Healthy!K356)</f>
        <v>0.21758303424882708</v>
      </c>
      <c r="P374" s="43">
        <f>AVERAGE(Patient3_Healthy!L356,Patient4_Healthy!L356,Patient7_Healthy!L356,Patient32_Healthy!L356,Patient20_Healthy!L356)</f>
        <v>0.79297970049687472</v>
      </c>
      <c r="Q374" s="50">
        <f>STDEV(Patient3_Healthy!L356,Patient4_Healthy!L356,Patient7_Healthy!L356,Patient32_Healthy!L356,Patient20_Healthy!L356)</f>
        <v>0.63673339825245634</v>
      </c>
      <c r="R374" s="43">
        <f>AVERAGE(Patient3_Healthy!M356,Patient4_Healthy!M356,Patient7_Healthy!M356,Patient32_Healthy!M356,Patient20_Healthy!M356)</f>
        <v>0.57289377289377275</v>
      </c>
      <c r="S374" s="50">
        <f>STDEV(Patient3_Healthy!M356,Patient4_Healthy!M356,Patient7_Healthy!M356,Patient32_Healthy!M356,Patient20_Healthy!M356)</f>
        <v>0.48649501615467211</v>
      </c>
      <c r="T374" s="63">
        <f>AVERAGE(Patient3_Healthy!N356,Patient4_Healthy!N356,Patient7_Healthy!N356,Patient32_Healthy!N356,Patient20_Healthy!N356)</f>
        <v>1.1508424908424906</v>
      </c>
      <c r="U374" s="63">
        <f>STDEV(Patient3_Healthy!N356,Patient4_Healthy!N356,Patient7_Healthy!N356,Patient32_Healthy!N356,Patient20_Healthy!N356)</f>
        <v>0.72275538311789345</v>
      </c>
    </row>
    <row r="375" spans="1:21" x14ac:dyDescent="0.25">
      <c r="A375" s="21" t="s">
        <v>23</v>
      </c>
      <c r="B375" s="63">
        <f>AVERAGE(Patient3_Healthy!B357,Patient4_Healthy!B357,Patient7_Healthy!B357,Patient32_Healthy!B357,Patient20_Healthy!B357)</f>
        <v>26.5625</v>
      </c>
      <c r="C375" s="63">
        <f>STDEV(Patient3_Healthy!B357,Patient4_Healthy!B357,Patient7_Healthy!B357,Patient32_Healthy!B357,Patient20_Healthy!B357)</f>
        <v>5.6268985511280993</v>
      </c>
      <c r="D375" s="43">
        <f>AVERAGE(Patient3_Healthy!C357,Patient4_Healthy!C357,Patient7_Healthy!C357,Patient32_Healthy!C357,Patient20_Healthy!C357)</f>
        <v>4.4207867563440972</v>
      </c>
      <c r="E375" s="50">
        <f>STDEV(Patient3_Healthy!C357,Patient4_Healthy!C357,Patient7_Healthy!C357,Patient32_Healthy!C357,Patient20_Healthy!C357)</f>
        <v>72.071259722600558</v>
      </c>
      <c r="F375" s="43">
        <f>AVERAGE(Patient3_Healthy!D357,Patient4_Healthy!D357,Patient7_Healthy!D357,Patient32_Healthy!D357,Patient20_Healthy!D357)</f>
        <v>54.4921875</v>
      </c>
      <c r="G375" s="50">
        <f>STDEV(Patient3_Healthy!D357,Patient4_Healthy!D357,Patient7_Healthy!D357,Patient32_Healthy!D357,Patient20_Healthy!D357)</f>
        <v>18.025449775237494</v>
      </c>
      <c r="H375" s="63">
        <f>AVERAGE(Patient3_Healthy!E357,Patient4_Healthy!E357,Patient7_Healthy!E357,Patient32_Healthy!E357,Patient20_Healthy!E357)</f>
        <v>144.921875</v>
      </c>
      <c r="I375" s="63">
        <f>STDEV(Patient3_Healthy!E357,Patient4_Healthy!E357,Patient7_Healthy!E357,Patient32_Healthy!E357,Patient20_Healthy!E357)</f>
        <v>70.246686864085333</v>
      </c>
      <c r="M375" s="24" t="s">
        <v>11</v>
      </c>
      <c r="N375" s="63">
        <f>AVERAGE(Patient3_Healthy!K357,Patient4_Healthy!K357,Patient7_Healthy!K357,Patient32_Healthy!K357,Patient20_Healthy!K357)</f>
        <v>0.20824175824175825</v>
      </c>
      <c r="O375" s="50">
        <f>STDEV(Patient3_Healthy!K357,Patient4_Healthy!K357,Patient7_Healthy!K357,Patient32_Healthy!K357,Patient20_Healthy!K357)</f>
        <v>0.28752694695748127</v>
      </c>
      <c r="P375" s="43">
        <f>AVERAGE(Patient3_Healthy!L357,Patient4_Healthy!L357,Patient7_Healthy!L357,Patient32_Healthy!L357,Patient20_Healthy!L357)</f>
        <v>0.57025057185738603</v>
      </c>
      <c r="Q375" s="50">
        <f>STDEV(Patient3_Healthy!L357,Patient4_Healthy!L357,Patient7_Healthy!L357,Patient32_Healthy!L357,Patient20_Healthy!L357)</f>
        <v>0.23336628111833235</v>
      </c>
      <c r="R375" s="43">
        <f>AVERAGE(Patient3_Healthy!M357,Patient4_Healthy!M357,Patient7_Healthy!M357,Patient32_Healthy!M357,Patient20_Healthy!M357)</f>
        <v>0.40384615384615385</v>
      </c>
      <c r="S375" s="50">
        <f>STDEV(Patient3_Healthy!M357,Patient4_Healthy!M357,Patient7_Healthy!M357,Patient32_Healthy!M357,Patient20_Healthy!M357)</f>
        <v>0.33853194683361276</v>
      </c>
      <c r="T375" s="63">
        <f>AVERAGE(Patient3_Healthy!N357,Patient4_Healthy!N357,Patient7_Healthy!N357,Patient32_Healthy!N357,Patient20_Healthy!N357)</f>
        <v>1.0890476190476188</v>
      </c>
      <c r="U375" s="63">
        <f>STDEV(Patient3_Healthy!N357,Patient4_Healthy!N357,Patient7_Healthy!N357,Patient32_Healthy!N357,Patient20_Healthy!N357)</f>
        <v>0.77213665327963033</v>
      </c>
    </row>
    <row r="376" spans="1:21" x14ac:dyDescent="0.25">
      <c r="A376" s="21" t="s">
        <v>16</v>
      </c>
      <c r="B376" s="63">
        <f>AVERAGE(Patient3_Healthy!B358,Patient4_Healthy!B358,Patient7_Healthy!B358,Patient32_Healthy!B358,Patient20_Healthy!B358)</f>
        <v>31.640625</v>
      </c>
      <c r="C376" s="63">
        <f>STDEV(Patient3_Healthy!B358,Patient4_Healthy!B358,Patient7_Healthy!B358,Patient32_Healthy!B358,Patient20_Healthy!B358)</f>
        <v>7.0623768483455249</v>
      </c>
      <c r="D376" s="43">
        <f>AVERAGE(Patient3_Healthy!C358,Patient4_Healthy!C358,Patient7_Healthy!C358,Patient32_Healthy!C358,Patient20_Healthy!C358)</f>
        <v>62.046590173382114</v>
      </c>
      <c r="E376" s="50">
        <f>STDEV(Patient3_Healthy!C358,Patient4_Healthy!C358,Patient7_Healthy!C358,Patient32_Healthy!C358,Patient20_Healthy!C358)</f>
        <v>17.074607757412466</v>
      </c>
      <c r="F376" s="43">
        <f>AVERAGE(Patient3_Healthy!D358,Patient4_Healthy!D358,Patient7_Healthy!D358,Patient32_Healthy!D358,Patient20_Healthy!D358)</f>
        <v>79.6875</v>
      </c>
      <c r="G376" s="50">
        <f>STDEV(Patient3_Healthy!D358,Patient4_Healthy!D358,Patient7_Healthy!D358,Patient32_Healthy!D358,Patient20_Healthy!D358)</f>
        <v>28.908559346096734</v>
      </c>
      <c r="H376" s="63">
        <f>AVERAGE(Patient3_Healthy!E358,Patient4_Healthy!E358,Patient7_Healthy!E358,Patient32_Healthy!E358,Patient20_Healthy!E358)</f>
        <v>131.4453125</v>
      </c>
      <c r="I376" s="63">
        <f>STDEV(Patient3_Healthy!E358,Patient4_Healthy!E358,Patient7_Healthy!E358,Patient32_Healthy!E358,Patient20_Healthy!E358)</f>
        <v>51.293242284940057</v>
      </c>
    </row>
    <row r="377" spans="1:21" x14ac:dyDescent="0.25">
      <c r="A377" s="21" t="s">
        <v>24</v>
      </c>
      <c r="B377" s="63">
        <f>AVERAGE(Patient3_Healthy!B359,Patient4_Healthy!B359,Patient7_Healthy!B359,Patient32_Healthy!B359,Patient20_Healthy!B359)</f>
        <v>41.40625</v>
      </c>
      <c r="C377" s="63">
        <f>STDEV(Patient3_Healthy!B359,Patient4_Healthy!B359,Patient7_Healthy!B359,Patient32_Healthy!B359,Patient20_Healthy!B359)</f>
        <v>16.509394889847002</v>
      </c>
      <c r="D377" s="43">
        <f>AVERAGE(Patient3_Healthy!C359,Patient4_Healthy!C359,Patient7_Healthy!C359,Patient32_Healthy!C359,Patient20_Healthy!C359)</f>
        <v>66.62525309321434</v>
      </c>
      <c r="E377" s="50">
        <f>STDEV(Patient3_Healthy!C359,Patient4_Healthy!C359,Patient7_Healthy!C359,Patient32_Healthy!C359,Patient20_Healthy!C359)</f>
        <v>74.497825664677976</v>
      </c>
      <c r="F377" s="43">
        <f>AVERAGE(Patient3_Healthy!D359,Patient4_Healthy!D359,Patient7_Healthy!D359,Patient32_Healthy!D359,Patient20_Healthy!D359)</f>
        <v>105.2734375</v>
      </c>
      <c r="G377" s="50">
        <f>STDEV(Patient3_Healthy!D359,Patient4_Healthy!D359,Patient7_Healthy!D359,Patient32_Healthy!D359,Patient20_Healthy!D359)</f>
        <v>52.781373732463024</v>
      </c>
      <c r="H377" s="63">
        <f>AVERAGE(Patient3_Healthy!E359,Patient4_Healthy!E359,Patient7_Healthy!E359,Patient32_Healthy!E359,Patient20_Healthy!E359)</f>
        <v>212.6953125</v>
      </c>
      <c r="I377" s="63">
        <f>STDEV(Patient3_Healthy!E359,Patient4_Healthy!E359,Patient7_Healthy!E359,Patient32_Healthy!E359,Patient20_Healthy!E359)</f>
        <v>82.804783875486422</v>
      </c>
    </row>
    <row r="378" spans="1:21" x14ac:dyDescent="0.25">
      <c r="A378" s="21" t="s">
        <v>19</v>
      </c>
      <c r="B378" s="63">
        <f>AVERAGE(Patient3_Healthy!B360,Patient4_Healthy!B360,Patient7_Healthy!B360,Patient32_Healthy!B360,Patient20_Healthy!B360)</f>
        <v>51.3671875</v>
      </c>
      <c r="C378" s="63">
        <f>STDEV(Patient3_Healthy!B360,Patient4_Healthy!B360,Patient7_Healthy!B360,Patient32_Healthy!B360,Patient20_Healthy!B360)</f>
        <v>6.275886333226417</v>
      </c>
      <c r="D378" s="43">
        <f>AVERAGE(Patient3_Healthy!C360,Patient4_Healthy!C360,Patient7_Healthy!C360,Patient32_Healthy!C360,Patient20_Healthy!C360)</f>
        <v>76.571267338407111</v>
      </c>
      <c r="E378" s="50">
        <f>STDEV(Patient3_Healthy!C360,Patient4_Healthy!C360,Patient7_Healthy!C360,Patient32_Healthy!C360,Patient20_Healthy!C360)</f>
        <v>14.770942399353771</v>
      </c>
      <c r="F378" s="43">
        <f>AVERAGE(Patient3_Healthy!D360,Patient4_Healthy!D360,Patient7_Healthy!D360,Patient32_Healthy!D360,Patient20_Healthy!D360)</f>
        <v>97.265625</v>
      </c>
      <c r="G378" s="50">
        <f>STDEV(Patient3_Healthy!D360,Patient4_Healthy!D360,Patient7_Healthy!D360,Patient32_Healthy!D360,Patient20_Healthy!D360)</f>
        <v>18.054525231854097</v>
      </c>
      <c r="H378" s="63">
        <f>AVERAGE(Patient3_Healthy!E360,Patient4_Healthy!E360,Patient7_Healthy!E360,Patient32_Healthy!E360,Patient20_Healthy!E360)</f>
        <v>167.1875</v>
      </c>
      <c r="I378" s="63">
        <f>STDEV(Patient3_Healthy!E360,Patient4_Healthy!E360,Patient7_Healthy!E360,Patient32_Healthy!E360,Patient20_Healthy!E360)</f>
        <v>52.695479000385582</v>
      </c>
    </row>
    <row r="379" spans="1:21" x14ac:dyDescent="0.25">
      <c r="A379" s="21" t="s">
        <v>26</v>
      </c>
      <c r="B379" s="63">
        <f>AVERAGE(Patient3_Healthy!B361,Patient4_Healthy!B361,Patient7_Healthy!B361,Patient32_Healthy!B361,Patient20_Healthy!B361)</f>
        <v>48.6328125</v>
      </c>
      <c r="C379" s="63">
        <f>STDEV(Patient3_Healthy!B361,Patient4_Healthy!B361,Patient7_Healthy!B361,Patient32_Healthy!B361,Patient20_Healthy!B361)</f>
        <v>14.606058488862699</v>
      </c>
      <c r="D379" s="43">
        <f>AVERAGE(Patient3_Healthy!C361,Patient4_Healthy!C361,Patient7_Healthy!C361,Patient32_Healthy!C361,Patient20_Healthy!C361)</f>
        <v>82.105400508093879</v>
      </c>
      <c r="E379" s="50">
        <f>STDEV(Patient3_Healthy!C361,Patient4_Healthy!C361,Patient7_Healthy!C361,Patient32_Healthy!C361,Patient20_Healthy!C361)</f>
        <v>23.342175832774167</v>
      </c>
      <c r="F379" s="43">
        <f>AVERAGE(Patient3_Healthy!D361,Patient4_Healthy!D361,Patient7_Healthy!D361,Patient32_Healthy!D361,Patient20_Healthy!D361)</f>
        <v>94.7265625</v>
      </c>
      <c r="G379" s="50">
        <f>STDEV(Patient3_Healthy!D361,Patient4_Healthy!D361,Patient7_Healthy!D361,Patient32_Healthy!D361,Patient20_Healthy!D361)</f>
        <v>28.496555588700925</v>
      </c>
      <c r="H379" s="63">
        <f>AVERAGE(Patient3_Healthy!E361,Patient4_Healthy!E361,Patient7_Healthy!E361,Patient32_Healthy!E361,Patient20_Healthy!E361)</f>
        <v>164.0625</v>
      </c>
      <c r="I379" s="63">
        <f>STDEV(Patient3_Healthy!E361,Patient4_Healthy!E361,Patient7_Healthy!E361,Patient32_Healthy!E361,Patient20_Healthy!E361)</f>
        <v>70.359955773613478</v>
      </c>
    </row>
    <row r="380" spans="1:21" x14ac:dyDescent="0.25">
      <c r="A380" s="21" t="s">
        <v>22</v>
      </c>
      <c r="B380" s="63">
        <f>AVERAGE(Patient3_Healthy!B362,Patient4_Healthy!B362,Patient7_Healthy!B362,Patient32_Healthy!B362)</f>
        <v>34.66796875</v>
      </c>
      <c r="C380" s="63">
        <f>STDEV(Patient3_Healthy!B362,Patient4_Healthy!B362,Patient7_Healthy!B362,Patient32_Healthy!B362)</f>
        <v>17.550977300401787</v>
      </c>
      <c r="D380" s="43">
        <f>AVERAGE(Patient3_Healthy!C362,Patient4_Healthy!C362,Patient7_Healthy!C362,Patient32_Healthy!C362)</f>
        <v>59.47638703545568</v>
      </c>
      <c r="E380" s="50">
        <f>STDEV(Patient3_Healthy!C362,Patient4_Healthy!C362,Patient7_Healthy!C362,Patient32_Healthy!C362)</f>
        <v>14.584491850087987</v>
      </c>
      <c r="F380" s="43">
        <f>AVERAGE(Patient3_Healthy!D362,Patient4_Healthy!D362,Patient7_Healthy!D362,Patient32_Healthy!D362)</f>
        <v>86.669921875</v>
      </c>
      <c r="G380" s="50">
        <f>STDEV(Patient3_Healthy!D362,Patient4_Healthy!D362,Patient7_Healthy!D362,Patient32_Healthy!D362)</f>
        <v>18.552545791964935</v>
      </c>
      <c r="H380" s="63">
        <f>AVERAGE(Patient3_Healthy!E362,Patient4_Healthy!E362,Patient7_Healthy!E362,Patient32_Healthy!E362)</f>
        <v>145.5078125</v>
      </c>
      <c r="I380" s="63">
        <f>STDEV(Patient3_Healthy!E362,Patient4_Healthy!E362,Patient7_Healthy!E362,Patient32_Healthy!E362)</f>
        <v>45.971102718514921</v>
      </c>
    </row>
    <row r="381" spans="1:21" x14ac:dyDescent="0.25">
      <c r="A381" s="21" t="s">
        <v>27</v>
      </c>
      <c r="B381" s="63">
        <f>AVERAGE(Patient3_Healthy!B363,Patient4_Healthy!B363,Patient7_Healthy!B363,Patient32_Healthy!B363,Patient20_Healthy!B363)</f>
        <v>47.0703125</v>
      </c>
      <c r="C381" s="63">
        <f>STDEV(Patient3_Healthy!B363,Patient4_Healthy!B363,Patient7_Healthy!B363,Patient32_Healthy!B363,Patient20_Healthy!B363)</f>
        <v>13.343575040934377</v>
      </c>
      <c r="D381" s="43">
        <f>AVERAGE(Patient3_Healthy!C363,Patient4_Healthy!C363,Patient7_Healthy!C363,Patient32_Healthy!C363,Patient20_Healthy!C363)</f>
        <v>75.654911082359845</v>
      </c>
      <c r="E381" s="50">
        <f>STDEV(Patient3_Healthy!C363,Patient4_Healthy!C363,Patient7_Healthy!C363,Patient32_Healthy!C363,Patient20_Healthy!C363)</f>
        <v>15.253492955237892</v>
      </c>
      <c r="F381" s="43">
        <f>AVERAGE(Patient3_Healthy!D363,Patient4_Healthy!D363,Patient7_Healthy!D363,Patient32_Healthy!D363,Patient20_Healthy!D363)</f>
        <v>107.8125</v>
      </c>
      <c r="G381" s="50">
        <f>STDEV(Patient3_Healthy!D363,Patient4_Healthy!D363,Patient7_Healthy!D363,Patient32_Healthy!D363,Patient20_Healthy!D363)</f>
        <v>15.511673991845525</v>
      </c>
      <c r="H381" s="63">
        <f>AVERAGE(Patient3_Healthy!E363,Patient4_Healthy!E363,Patient7_Healthy!E363,Patient32_Healthy!E363,Patient20_Healthy!E363)</f>
        <v>170.703125</v>
      </c>
      <c r="I381" s="63">
        <f>STDEV(Patient3_Healthy!E363,Patient4_Healthy!E363,Patient7_Healthy!E363,Patient32_Healthy!E363,Patient20_Healthy!E363)</f>
        <v>36.496532954852157</v>
      </c>
    </row>
    <row r="407" spans="1:9" x14ac:dyDescent="0.25">
      <c r="A407" s="64" t="s">
        <v>211</v>
      </c>
    </row>
    <row r="408" spans="1:9" x14ac:dyDescent="0.25">
      <c r="A408" s="21"/>
      <c r="B408" s="91" t="s">
        <v>89</v>
      </c>
      <c r="C408" s="91"/>
      <c r="D408" s="92" t="s">
        <v>90</v>
      </c>
      <c r="E408" s="93"/>
      <c r="F408" s="92" t="s">
        <v>91</v>
      </c>
      <c r="G408" s="93"/>
      <c r="H408" s="91" t="s">
        <v>92</v>
      </c>
      <c r="I408" s="91"/>
    </row>
    <row r="409" spans="1:9" x14ac:dyDescent="0.25">
      <c r="A409" s="21"/>
      <c r="B409" s="21" t="s">
        <v>192</v>
      </c>
      <c r="C409" s="21" t="s">
        <v>193</v>
      </c>
      <c r="D409" s="22" t="s">
        <v>192</v>
      </c>
      <c r="E409" s="23" t="s">
        <v>193</v>
      </c>
      <c r="F409" s="22" t="s">
        <v>192</v>
      </c>
      <c r="G409" s="23" t="s">
        <v>193</v>
      </c>
      <c r="H409" s="21" t="s">
        <v>192</v>
      </c>
      <c r="I409" s="21" t="s">
        <v>193</v>
      </c>
    </row>
    <row r="410" spans="1:9" x14ac:dyDescent="0.25">
      <c r="A410" s="21" t="s">
        <v>13</v>
      </c>
      <c r="B410">
        <f>AVERAGE(Patient3_Healthy!B392,Patient4_Healthy!B392,Patient7_Healthy!B392,Patient32_Healthy!B392)</f>
        <v>0.9765625</v>
      </c>
      <c r="C410">
        <f>STDEV(Patient3_Healthy!B392,Patient4_Healthy!B392,Patient7_Healthy!B392,Patient32_Healthy!B392)</f>
        <v>0</v>
      </c>
      <c r="D410" s="43">
        <f>AVERAGE(Patient3_Healthy!C392,Patient4_Healthy!C392,Patient7_Healthy!C392,Patient32_Healthy!C392)</f>
        <v>2.9373347399782199</v>
      </c>
      <c r="E410" s="50">
        <f>STDEV(Patient3_Healthy!C392,Patient4_Healthy!C392,Patient7_Healthy!C392,Patient32_Healthy!C392)</f>
        <v>0.28811932642817761</v>
      </c>
      <c r="F410" s="43">
        <f>AVERAGE(Patient3_Healthy!D392,Patient4_Healthy!D392,Patient7_Healthy!D392,Patient32_Healthy!D392)</f>
        <v>5.126953125</v>
      </c>
      <c r="G410" s="50">
        <f>STDEV(Patient3_Healthy!D392,Patient4_Healthy!D392,Patient7_Healthy!D392,Patient32_Healthy!D392)</f>
        <v>0.93498740991829887</v>
      </c>
      <c r="H410">
        <f>AVERAGE(Patient3_Healthy!E392,Patient4_Healthy!E392,Patient7_Healthy!E392,Patient32_Healthy!E392)</f>
        <v>6.8359375</v>
      </c>
      <c r="I410">
        <f>STDEV(Patient3_Healthy!E392,Patient4_Healthy!E392,Patient7_Healthy!E392,Patient32_Healthy!E392)</f>
        <v>0</v>
      </c>
    </row>
    <row r="411" spans="1:9" x14ac:dyDescent="0.25">
      <c r="A411" s="21" t="s">
        <v>23</v>
      </c>
      <c r="B411">
        <f>AVERAGE(Patient3_Healthy!B393,Patient4_Healthy!B393,Patient7_Healthy!B393,Patient32_Healthy!B393)</f>
        <v>1.46484375</v>
      </c>
      <c r="C411">
        <f>STDEV(Patient3_Healthy!B393,Patient4_Healthy!B393,Patient7_Healthy!B393,Patient32_Healthy!B393)</f>
        <v>0.56381862225549384</v>
      </c>
      <c r="D411" s="43">
        <f>AVERAGE(Patient3_Healthy!C393,Patient4_Healthy!C393,Patient7_Healthy!C393,Patient32_Healthy!C393)</f>
        <v>3.4634375369624633</v>
      </c>
      <c r="E411" s="50">
        <f>STDEV(Patient3_Healthy!C393,Patient4_Healthy!C393,Patient7_Healthy!C393,Patient32_Healthy!C393)</f>
        <v>0.27541191110378815</v>
      </c>
      <c r="F411" s="43">
        <f>AVERAGE(Patient3_Healthy!D393,Patient4_Healthy!D393,Patient7_Healthy!D393,Patient32_Healthy!D393)</f>
        <v>5.859375</v>
      </c>
      <c r="G411" s="50">
        <f>STDEV(Patient3_Healthy!D393,Patient4_Healthy!D393,Patient7_Healthy!D393,Patient32_Healthy!D393)</f>
        <v>0</v>
      </c>
      <c r="H411">
        <f>AVERAGE(Patient3_Healthy!E393,Patient4_Healthy!E393,Patient7_Healthy!E393,Patient32_Healthy!E393)</f>
        <v>7.568359375</v>
      </c>
      <c r="I411">
        <f>STDEV(Patient3_Healthy!E393,Patient4_Healthy!E393,Patient7_Healthy!E393,Patient32_Healthy!E393)</f>
        <v>0.48828125</v>
      </c>
    </row>
    <row r="412" spans="1:9" x14ac:dyDescent="0.25">
      <c r="A412" s="21" t="s">
        <v>16</v>
      </c>
      <c r="B412">
        <f>AVERAGE(Patient3_Healthy!B394,Patient4_Healthy!B394,Patient7_Healthy!B394,Patient32_Healthy!B394)</f>
        <v>1.220703125</v>
      </c>
      <c r="C412">
        <f>STDEV(Patient3_Healthy!B394,Patient4_Healthy!B394,Patient7_Healthy!B394,Patient32_Healthy!B394)</f>
        <v>0.48828125</v>
      </c>
      <c r="D412" s="43">
        <f>AVERAGE(Patient3_Healthy!C394,Patient4_Healthy!C394,Patient7_Healthy!C394,Patient32_Healthy!C394)</f>
        <v>3.2805531474808758</v>
      </c>
      <c r="E412" s="50">
        <f>STDEV(Patient3_Healthy!C394,Patient4_Healthy!C394,Patient7_Healthy!C394,Patient32_Healthy!C394)</f>
        <v>0.14887606395953357</v>
      </c>
      <c r="F412" s="43">
        <f>AVERAGE(Patient3_Healthy!D394,Patient4_Healthy!D394,Patient7_Healthy!D394,Patient32_Healthy!D394)</f>
        <v>5.859375</v>
      </c>
      <c r="G412" s="50">
        <f>STDEV(Patient3_Healthy!D394,Patient4_Healthy!D394,Patient7_Healthy!D394,Patient32_Healthy!D394)</f>
        <v>0</v>
      </c>
      <c r="H412">
        <f>AVERAGE(Patient3_Healthy!E394,Patient4_Healthy!E394,Patient7_Healthy!E394,Patient32_Healthy!E394)</f>
        <v>7.8125</v>
      </c>
      <c r="I412">
        <f>STDEV(Patient3_Healthy!E394,Patient4_Healthy!E394,Patient7_Healthy!E394,Patient32_Healthy!E394)</f>
        <v>0</v>
      </c>
    </row>
    <row r="413" spans="1:9" x14ac:dyDescent="0.25">
      <c r="A413" s="21" t="s">
        <v>24</v>
      </c>
      <c r="B413">
        <f>AVERAGE(Patient3_Healthy!B395,Patient4_Healthy!B395,Patient7_Healthy!B395,Patient32_Healthy!B395)</f>
        <v>1.220703125</v>
      </c>
      <c r="C413">
        <f>STDEV(Patient3_Healthy!B395,Patient4_Healthy!B395,Patient7_Healthy!B395,Patient32_Healthy!B395)</f>
        <v>0.48828125</v>
      </c>
      <c r="D413" s="43">
        <f>AVERAGE(Patient3_Healthy!C395,Patient4_Healthy!C395,Patient7_Healthy!C395,Patient32_Healthy!C395)</f>
        <v>3.6895496050697276</v>
      </c>
      <c r="E413" s="50">
        <f>STDEV(Patient3_Healthy!C395,Patient4_Healthy!C395,Patient7_Healthy!C395,Patient32_Healthy!C395)</f>
        <v>0.24724898602730017</v>
      </c>
      <c r="F413" s="43">
        <f>AVERAGE(Patient3_Healthy!D395,Patient4_Healthy!D395,Patient7_Healthy!D395,Patient32_Healthy!D395)</f>
        <v>5.859375</v>
      </c>
      <c r="G413" s="50">
        <f>STDEV(Patient3_Healthy!D395,Patient4_Healthy!D395,Patient7_Healthy!D395,Patient32_Healthy!D395)</f>
        <v>0</v>
      </c>
      <c r="H413">
        <f>AVERAGE(Patient3_Healthy!E395,Patient4_Healthy!E395,Patient7_Healthy!E395,Patient32_Healthy!E395)</f>
        <v>7.8125</v>
      </c>
      <c r="I413">
        <f>STDEV(Patient3_Healthy!E395,Patient4_Healthy!E395,Patient7_Healthy!E395,Patient32_Healthy!E395)</f>
        <v>0</v>
      </c>
    </row>
    <row r="414" spans="1:9" x14ac:dyDescent="0.25">
      <c r="A414" s="21" t="s">
        <v>19</v>
      </c>
      <c r="B414">
        <f>AVERAGE(Patient3_Healthy!B396,Patient4_Healthy!B396,Patient7_Healthy!B396,Patient32_Healthy!B396)</f>
        <v>1.220703125</v>
      </c>
      <c r="C414">
        <f>STDEV(Patient3_Healthy!B396,Patient4_Healthy!B396,Patient7_Healthy!B396,Patient32_Healthy!B396)</f>
        <v>0.48828125</v>
      </c>
      <c r="D414" s="43">
        <f>AVERAGE(Patient3_Healthy!C396,Patient4_Healthy!C396,Patient7_Healthy!C396,Patient32_Healthy!C396)</f>
        <v>4.3869187270653045</v>
      </c>
      <c r="E414" s="50">
        <f>STDEV(Patient3_Healthy!C396,Patient4_Healthy!C396,Patient7_Healthy!C396,Patient32_Healthy!C396)</f>
        <v>1.950921939216407</v>
      </c>
      <c r="F414" s="43">
        <f>AVERAGE(Patient3_Healthy!D396,Patient4_Healthy!D396,Patient7_Healthy!D396,Patient32_Healthy!D396)</f>
        <v>6.103515625</v>
      </c>
      <c r="G414" s="50">
        <f>STDEV(Patient3_Healthy!D396,Patient4_Healthy!D396,Patient7_Healthy!D396,Patient32_Healthy!D396)</f>
        <v>0.48828125</v>
      </c>
      <c r="H414">
        <f>AVERAGE(Patient3_Healthy!E396,Patient4_Healthy!E396,Patient7_Healthy!E396,Patient32_Healthy!E396)</f>
        <v>7.568359375</v>
      </c>
      <c r="I414">
        <f>STDEV(Patient3_Healthy!E396,Patient4_Healthy!E396,Patient7_Healthy!E396,Patient32_Healthy!E396)</f>
        <v>0.93498740991829887</v>
      </c>
    </row>
    <row r="415" spans="1:9" x14ac:dyDescent="0.25">
      <c r="A415" s="21" t="s">
        <v>26</v>
      </c>
      <c r="B415">
        <f>AVERAGE(Patient3_Healthy!B397,Patient4_Healthy!B397,Patient7_Healthy!B397,Patient32_Healthy!B397)</f>
        <v>1.708984375</v>
      </c>
      <c r="C415">
        <f>STDEV(Patient3_Healthy!B397,Patient4_Healthy!B397,Patient7_Healthy!B397,Patient32_Healthy!B397)</f>
        <v>0.93498740991829887</v>
      </c>
      <c r="D415" s="43">
        <f>AVERAGE(Patient3_Healthy!C397,Patient4_Healthy!C397,Patient7_Healthy!C397,Patient32_Healthy!C397)</f>
        <v>4.9026523112790938</v>
      </c>
      <c r="E415" s="50">
        <f>STDEV(Patient3_Healthy!C397,Patient4_Healthy!C397,Patient7_Healthy!C397,Patient32_Healthy!C397)</f>
        <v>2.4168026734775276</v>
      </c>
      <c r="F415" s="43">
        <f>AVERAGE(Patient3_Healthy!D397,Patient4_Healthy!D397,Patient7_Healthy!D397,Patient32_Healthy!D397)</f>
        <v>6.103515625</v>
      </c>
      <c r="G415" s="50">
        <f>STDEV(Patient3_Healthy!D397,Patient4_Healthy!D397,Patient7_Healthy!D397,Patient32_Healthy!D397)</f>
        <v>0.48828125</v>
      </c>
      <c r="H415">
        <f>AVERAGE(Patient3_Healthy!E397,Patient4_Healthy!E397,Patient7_Healthy!E397,Patient32_Healthy!E397)</f>
        <v>8.056640625</v>
      </c>
      <c r="I415">
        <f>STDEV(Patient3_Healthy!E397,Patient4_Healthy!E397,Patient7_Healthy!E397,Patient32_Healthy!E397)</f>
        <v>0.48828125</v>
      </c>
    </row>
    <row r="416" spans="1:9" x14ac:dyDescent="0.25">
      <c r="A416" s="21" t="s">
        <v>22</v>
      </c>
      <c r="B416">
        <f>AVERAGE(Patient3_Healthy!B398,Patient4_Healthy!B398,Patient7_Healthy!B398,Patient32_Healthy!B398)</f>
        <v>1.46484375</v>
      </c>
      <c r="C416">
        <f>STDEV(Patient3_Healthy!B398,Patient4_Healthy!B398,Patient7_Healthy!B398,Patient32_Healthy!B398)</f>
        <v>0.56381862225549384</v>
      </c>
      <c r="D416" s="43">
        <f>AVERAGE(Patient3_Healthy!C398,Patient4_Healthy!C398,Patient7_Healthy!C398,Patient32_Healthy!C398)</f>
        <v>3.7737620196051855</v>
      </c>
      <c r="E416" s="50">
        <f>STDEV(Patient3_Healthy!C398,Patient4_Healthy!C398,Patient7_Healthy!C398,Patient32_Healthy!C398)</f>
        <v>0.56082075712621049</v>
      </c>
      <c r="F416" s="43">
        <f>AVERAGE(Patient3_Healthy!D398,Patient4_Healthy!D398,Patient7_Healthy!D398,Patient32_Healthy!D398)</f>
        <v>5.859375</v>
      </c>
      <c r="G416" s="50">
        <f>STDEV(Patient3_Healthy!D398,Patient4_Healthy!D398,Patient7_Healthy!D398,Patient32_Healthy!D398)</f>
        <v>0</v>
      </c>
      <c r="H416">
        <f>AVERAGE(Patient3_Healthy!E398,Patient4_Healthy!E398,Patient7_Healthy!E398,Patient32_Healthy!E398)</f>
        <v>7.8125</v>
      </c>
      <c r="I416">
        <f>STDEV(Patient3_Healthy!E398,Patient4_Healthy!E398,Patient7_Healthy!E398,Patient32_Healthy!E398)</f>
        <v>0</v>
      </c>
    </row>
    <row r="417" spans="1:33" x14ac:dyDescent="0.25">
      <c r="A417" s="21" t="s">
        <v>27</v>
      </c>
      <c r="B417">
        <f>AVERAGE(Patient3_Healthy!B399,Patient4_Healthy!B399,Patient7_Healthy!B399,Patient32_Healthy!B399)</f>
        <v>1.220703125</v>
      </c>
      <c r="C417">
        <f>STDEV(Patient3_Healthy!B399,Patient4_Healthy!B399,Patient7_Healthy!B399,Patient32_Healthy!B399)</f>
        <v>0.48828125</v>
      </c>
      <c r="D417" s="43">
        <f>AVERAGE(Patient3_Healthy!C399,Patient4_Healthy!C399,Patient7_Healthy!C399,Patient32_Healthy!C399)</f>
        <v>4.2145049333621118</v>
      </c>
      <c r="E417" s="50">
        <f>STDEV(Patient3_Healthy!C399,Patient4_Healthy!C399,Patient7_Healthy!C399,Patient32_Healthy!C399)</f>
        <v>0.89412435085558062</v>
      </c>
      <c r="F417" s="43">
        <f>AVERAGE(Patient3_Healthy!D399,Patient4_Healthy!D399,Patient7_Healthy!D399,Patient32_Healthy!D399)</f>
        <v>6.103515625</v>
      </c>
      <c r="G417" s="50">
        <f>STDEV(Patient3_Healthy!D399,Patient4_Healthy!D399,Patient7_Healthy!D399,Patient32_Healthy!D399)</f>
        <v>0.48828125</v>
      </c>
      <c r="H417">
        <f>AVERAGE(Patient3_Healthy!E399,Patient4_Healthy!E399,Patient7_Healthy!E399,Patient32_Healthy!E399)</f>
        <v>8.056640625</v>
      </c>
      <c r="I417">
        <f>STDEV(Patient3_Healthy!E399,Patient4_Healthy!E399,Patient7_Healthy!E399,Patient32_Healthy!E399)</f>
        <v>0.48828125</v>
      </c>
    </row>
    <row r="423" spans="1:33" s="63" customFormat="1" x14ac:dyDescent="0.25"/>
    <row r="425" spans="1:33" x14ac:dyDescent="0.25">
      <c r="A425" s="64" t="s">
        <v>112</v>
      </c>
      <c r="Q425" s="64" t="s">
        <v>113</v>
      </c>
    </row>
    <row r="426" spans="1:33" x14ac:dyDescent="0.25">
      <c r="A426" s="100"/>
      <c r="B426" s="94" t="s">
        <v>10</v>
      </c>
      <c r="C426" s="102"/>
      <c r="D426" s="102"/>
      <c r="E426" s="103"/>
      <c r="F426" s="95" t="s">
        <v>93</v>
      </c>
      <c r="G426" s="102"/>
      <c r="H426" s="102"/>
      <c r="I426" s="102"/>
      <c r="L426" s="106"/>
      <c r="M426" s="107" t="s">
        <v>114</v>
      </c>
      <c r="N426" s="107"/>
      <c r="Q426" s="46"/>
      <c r="R426" s="108" t="s">
        <v>115</v>
      </c>
      <c r="S426" s="109"/>
      <c r="T426" s="108" t="s">
        <v>116</v>
      </c>
      <c r="U426" s="109"/>
      <c r="V426" s="108" t="s">
        <v>117</v>
      </c>
      <c r="W426" s="109"/>
      <c r="X426" s="108" t="s">
        <v>118</v>
      </c>
      <c r="Y426" s="109"/>
      <c r="Z426" s="108" t="s">
        <v>119</v>
      </c>
      <c r="AA426" s="109"/>
      <c r="AB426" s="108" t="s">
        <v>120</v>
      </c>
      <c r="AC426" s="109"/>
      <c r="AD426" s="108" t="s">
        <v>121</v>
      </c>
      <c r="AE426" s="109"/>
      <c r="AF426" s="110" t="s">
        <v>122</v>
      </c>
      <c r="AG426" s="110"/>
    </row>
    <row r="427" spans="1:33" x14ac:dyDescent="0.25">
      <c r="A427" s="100"/>
      <c r="B427" s="97" t="s">
        <v>123</v>
      </c>
      <c r="C427" s="104"/>
      <c r="D427" s="99" t="s">
        <v>124</v>
      </c>
      <c r="E427" s="104"/>
      <c r="F427" s="97" t="s">
        <v>123</v>
      </c>
      <c r="G427" s="104"/>
      <c r="H427" s="99" t="s">
        <v>124</v>
      </c>
      <c r="I427" s="105"/>
      <c r="L427" s="106"/>
      <c r="M427" s="44" t="s">
        <v>212</v>
      </c>
      <c r="N427" s="44" t="s">
        <v>17</v>
      </c>
      <c r="Q427" s="46"/>
      <c r="R427" s="45" t="s">
        <v>212</v>
      </c>
      <c r="S427" s="47" t="s">
        <v>17</v>
      </c>
      <c r="T427" s="46" t="s">
        <v>212</v>
      </c>
      <c r="U427" s="46" t="s">
        <v>17</v>
      </c>
      <c r="V427" s="45" t="s">
        <v>212</v>
      </c>
      <c r="W427" s="47" t="s">
        <v>17</v>
      </c>
      <c r="X427" s="45" t="s">
        <v>212</v>
      </c>
      <c r="Y427" s="47" t="s">
        <v>17</v>
      </c>
      <c r="Z427" s="45" t="s">
        <v>212</v>
      </c>
      <c r="AA427" s="47" t="s">
        <v>17</v>
      </c>
      <c r="AB427" s="45" t="s">
        <v>212</v>
      </c>
      <c r="AC427" s="47" t="s">
        <v>17</v>
      </c>
      <c r="AD427" s="45" t="s">
        <v>212</v>
      </c>
      <c r="AE427" s="47" t="s">
        <v>17</v>
      </c>
      <c r="AF427" s="46" t="s">
        <v>212</v>
      </c>
      <c r="AG427" s="46" t="s">
        <v>17</v>
      </c>
    </row>
    <row r="428" spans="1:33" x14ac:dyDescent="0.25">
      <c r="A428" s="101"/>
      <c r="B428" s="40" t="s">
        <v>212</v>
      </c>
      <c r="C428" s="41" t="s">
        <v>17</v>
      </c>
      <c r="D428" s="42" t="s">
        <v>212</v>
      </c>
      <c r="E428" s="41" t="s">
        <v>17</v>
      </c>
      <c r="F428" s="40" t="s">
        <v>212</v>
      </c>
      <c r="G428" s="41" t="s">
        <v>17</v>
      </c>
      <c r="H428" s="42" t="s">
        <v>212</v>
      </c>
      <c r="I428" s="42" t="s">
        <v>17</v>
      </c>
      <c r="L428" s="44" t="s">
        <v>125</v>
      </c>
      <c r="M428">
        <f>AVERAGE(Patient3_Healthy!H409,Patient4_Healthy!H409,Patient7_Healthy!H409,Patient32_Healthy!H409,Patient20_Healthy!H409)</f>
        <v>838.45393599485692</v>
      </c>
      <c r="N428">
        <f>STDEV(Patient3_Healthy!H409,Patient4_Healthy!H409,Patient7_Healthy!H409,Patient32_Healthy!H409,Patient20_Healthy!H409)</f>
        <v>1246.9810874958148</v>
      </c>
      <c r="Q428" s="46" t="s">
        <v>125</v>
      </c>
      <c r="R428" s="43">
        <f>AVERAGE(Patient3_Healthy!M409,Patient4_Healthy!M409,Patient7_Healthy!M409,Patient32_Healthy!M409,Patient20_Healthy!M409)</f>
        <v>0.76118419433457463</v>
      </c>
      <c r="S428" s="50">
        <f>STDEV(Patient3_Healthy!M409,Patient4_Healthy!M409,Patient7_Healthy!M409,Patient32_Healthy!M409,Patient20_Healthy!M409)</f>
        <v>0.32272031281749014</v>
      </c>
      <c r="T428" s="63">
        <f>AVERAGE(Patient3_Healthy!N409,Patient4_Healthy!N409,Patient7_Healthy!N409,Patient32_Healthy!N409,Patient20_Healthy!N409)</f>
        <v>0.7617941588718754</v>
      </c>
      <c r="U428" s="63">
        <f>STDEV(Patient3_Healthy!N409,Patient4_Healthy!N409,Patient7_Healthy!N409,Patient32_Healthy!N409,Patient20_Healthy!N409)</f>
        <v>0.27294847607357725</v>
      </c>
      <c r="V428" s="43">
        <f>AVERAGE(Patient3_Healthy!O409,Patient4_Healthy!O409,Patient7_Healthy!O409,Patient32_Healthy!O409,Patient20_Healthy!O409)</f>
        <v>0.81021713588523059</v>
      </c>
      <c r="W428" s="50">
        <f>STDEV(Patient3_Healthy!O409,Patient4_Healthy!O409,Patient7_Healthy!O409,Patient32_Healthy!O409,Patient20_Healthy!O409)</f>
        <v>0.2224243570853521</v>
      </c>
      <c r="X428" s="43">
        <f>AVERAGE(Patient3_Healthy!P409,Patient4_Healthy!P409,Patient7_Healthy!P409,Patient32_Healthy!P409,Patient20_Healthy!P409)</f>
        <v>0.81058259266741395</v>
      </c>
      <c r="Y428" s="50">
        <f>STDEV(Patient3_Healthy!P409,Patient4_Healthy!P409,Patient7_Healthy!P409,Patient32_Healthy!P409,Patient20_Healthy!P409)</f>
        <v>0.1505675647703579</v>
      </c>
      <c r="Z428" s="43">
        <f>AVERAGE(Patient3_Healthy!Q409,Patient4_Healthy!Q409,Patient7_Healthy!Q409,Patient32_Healthy!Q409,Patient20_Healthy!Q409)</f>
        <v>0.91748422419841058</v>
      </c>
      <c r="AA428" s="50">
        <f>STDEV(Patient3_Healthy!Q409,Patient4_Healthy!Q409,Patient7_Healthy!Q409,Patient32_Healthy!Q409,Patient20_Healthy!Q409)</f>
        <v>0.18451088390848658</v>
      </c>
      <c r="AB428" s="43">
        <f>AVERAGE(Patient3_Healthy!R409,Patient4_Healthy!R409,Patient7_Healthy!R409,Patient32_Healthy!R409,Patient20_Healthy!R409)</f>
        <v>0.88868101314143588</v>
      </c>
      <c r="AC428" s="50">
        <f>STDEV(Patient3_Healthy!R409,Patient4_Healthy!R409,Patient7_Healthy!R409,Patient32_Healthy!R409,Patient20_Healthy!R409)</f>
        <v>0.17478737056904478</v>
      </c>
      <c r="AD428" s="43">
        <f>AVERAGE(Patient3_Healthy!S409,Patient4_Healthy!S409,Patient7_Healthy!S409,Patient32_Healthy!S409)</f>
        <v>0.80615115240609514</v>
      </c>
      <c r="AE428" s="50">
        <f>STDEV(Patient3_Healthy!S409,Patient4_Healthy!S409,Patient7_Healthy!S409,Patient32_Healthy!S409)</f>
        <v>0.38769769518780978</v>
      </c>
      <c r="AF428" s="63">
        <f>AVERAGE(Patient3_Healthy!T409,Patient4_Healthy!T409,Patient7_Healthy!T409,Patient32_Healthy!T409,Patient20_Healthy!T409)</f>
        <v>0.67125292557968319</v>
      </c>
      <c r="AG428" s="63">
        <f>STDEV(Patient3_Healthy!T409,Patient4_Healthy!T409,Patient7_Healthy!T409,Patient32_Healthy!T409,Patient20_Healthy!T409)</f>
        <v>0.41559770251805972</v>
      </c>
    </row>
    <row r="429" spans="1:33" x14ac:dyDescent="0.25">
      <c r="A429" s="42" t="s">
        <v>125</v>
      </c>
      <c r="B429" s="43">
        <f>AVERAGE(Patient3_Healthy!B410,Patient4_Healthy!B410,Patient7_Healthy!B410,Patient32_Healthy!B410,Patient20_Healthy!B410)</f>
        <v>8.3487086280199421</v>
      </c>
      <c r="C429" s="50">
        <f>STDEV(Patient3_Healthy!B410,Patient4_Healthy!B410,Patient7_Healthy!B410,Patient32_Healthy!B410,Patient20_Healthy!B410)</f>
        <v>7.0252125209641276</v>
      </c>
      <c r="D429">
        <f>AVERAGE(Patient3_Healthy!C410,Patient4_Healthy!C410,Patient7_Healthy!C410,Patient32_Healthy!C410,Patient20_Healthy!C410)</f>
        <v>1.6938465889099663</v>
      </c>
      <c r="E429" s="50">
        <f>STDEV(Patient3_Healthy!C410,Patient4_Healthy!C410,Patient7_Healthy!C410,Patient32_Healthy!C410,Patient20_Healthy!C410)</f>
        <v>1.4404344309498109</v>
      </c>
      <c r="F429" s="43">
        <f>AVERAGE(Patient3_Healthy!D410,Patient4_Healthy!D410,Patient7_Healthy!D410,Patient32_Healthy!D410,Patient20_Healthy!D410)</f>
        <v>10.748604965276266</v>
      </c>
      <c r="G429" s="50">
        <f>STDEV(Patient3_Healthy!D410,Patient4_Healthy!D410,Patient7_Healthy!D410,Patient32_Healthy!D410,Patient20_Healthy!D410)</f>
        <v>6.9937790709674035</v>
      </c>
      <c r="H429">
        <f>AVERAGE(Patient3_Healthy!E410,Patient4_Healthy!E410,Patient7_Healthy!E410,Patient32_Healthy!E410,Patient20_Healthy!E410)</f>
        <v>-1.5963399919584167</v>
      </c>
      <c r="I429">
        <f>STDEV(Patient3_Healthy!E410,Patient4_Healthy!E410,Patient7_Healthy!E410,Patient32_Healthy!E410,Patient20_Healthy!E410)</f>
        <v>4.9399711903792882</v>
      </c>
      <c r="L429" s="44" t="s">
        <v>126</v>
      </c>
      <c r="M429" s="63">
        <f>AVERAGE(Patient3_Healthy!H410,Patient4_Healthy!H410,Patient7_Healthy!H410,Patient32_Healthy!H410,Patient20_Healthy!H410)</f>
        <v>220.90259981655436</v>
      </c>
      <c r="N429" s="63">
        <f>STDEV(Patient3_Healthy!H410,Patient4_Healthy!H410,Patient7_Healthy!H410,Patient32_Healthy!H410,Patient20_Healthy!H410)</f>
        <v>88.372613904317689</v>
      </c>
      <c r="Q429" s="46" t="s">
        <v>126</v>
      </c>
      <c r="R429" s="43">
        <f>AVERAGE(Patient3_Healthy!M410,Patient4_Healthy!M410,Patient7_Healthy!M410,Patient32_Healthy!M410,Patient20_Healthy!M410)</f>
        <v>0.70700382449877408</v>
      </c>
      <c r="S429" s="50">
        <f>STDEV(Patient3_Healthy!M410,Patient4_Healthy!M410,Patient7_Healthy!M410,Patient32_Healthy!M410,Patient20_Healthy!M410)</f>
        <v>0.29780204155304435</v>
      </c>
      <c r="T429" s="63">
        <f>AVERAGE(Patient3_Healthy!N410,Patient4_Healthy!N410,Patient7_Healthy!N410,Patient32_Healthy!N410,Patient20_Healthy!N410)</f>
        <v>0.77482022332313583</v>
      </c>
      <c r="U429" s="63">
        <f>STDEV(Patient3_Healthy!N410,Patient4_Healthy!N410,Patient7_Healthy!N410,Patient32_Healthy!N410,Patient20_Healthy!N410)</f>
        <v>0.2715035519373436</v>
      </c>
      <c r="V429" s="43">
        <f>AVERAGE(Patient3_Healthy!O410,Patient4_Healthy!O410,Patient7_Healthy!O410,Patient32_Healthy!O410,Patient20_Healthy!O410)</f>
        <v>0.79331342465750565</v>
      </c>
      <c r="W429" s="50">
        <f>STDEV(Patient3_Healthy!O410,Patient4_Healthy!O410,Patient7_Healthy!O410,Patient32_Healthy!O410,Patient20_Healthy!O410)</f>
        <v>0.23387314011177027</v>
      </c>
      <c r="X429" s="43">
        <f>AVERAGE(Patient3_Healthy!P410,Patient4_Healthy!P410,Patient7_Healthy!P410,Patient32_Healthy!P410,Patient20_Healthy!P410)</f>
        <v>0.75906628521625297</v>
      </c>
      <c r="Y429" s="50">
        <f>STDEV(Patient3_Healthy!P410,Patient4_Healthy!P410,Patient7_Healthy!P410,Patient32_Healthy!P410,Patient20_Healthy!P410)</f>
        <v>0.19154327519196895</v>
      </c>
      <c r="Z429" s="43">
        <f>AVERAGE(Patient3_Healthy!Q410,Patient4_Healthy!Q410,Patient7_Healthy!Q410,Patient32_Healthy!Q410,Patient20_Healthy!Q410)</f>
        <v>0.58497808419619512</v>
      </c>
      <c r="AA429" s="50">
        <f>STDEV(Patient3_Healthy!Q410,Patient4_Healthy!Q410,Patient7_Healthy!Q410,Patient32_Healthy!Q410,Patient20_Healthy!Q410)</f>
        <v>0.13938171383496425</v>
      </c>
      <c r="AB429" s="43">
        <f>AVERAGE(Patient3_Healthy!R410,Patient4_Healthy!R410,Patient7_Healthy!R410,Patient32_Healthy!R410,Patient20_Healthy!R410)</f>
        <v>0.75846574010866663</v>
      </c>
      <c r="AC429" s="50">
        <f>STDEV(Patient3_Healthy!R410,Patient4_Healthy!R410,Patient7_Healthy!R410,Patient32_Healthy!R410,Patient20_Healthy!R410)</f>
        <v>0.27197239379392507</v>
      </c>
      <c r="AD429" s="43">
        <f>AVERAGE(Patient3_Healthy!S410,Patient4_Healthy!S410,Patient7_Healthy!S410,Patient32_Healthy!S410)</f>
        <v>0.63235333429744633</v>
      </c>
      <c r="AE429" s="50">
        <f>STDEV(Patient3_Healthy!S410,Patient4_Healthy!S410,Patient7_Healthy!S410,Patient32_Healthy!S410)</f>
        <v>0.32103767877978445</v>
      </c>
      <c r="AF429" s="63">
        <f>AVERAGE(Patient3_Healthy!T410,Patient4_Healthy!T410,Patient7_Healthy!T410,Patient32_Healthy!T410,Patient20_Healthy!T410)</f>
        <v>0.6066489687401122</v>
      </c>
      <c r="AG429" s="63">
        <f>STDEV(Patient3_Healthy!T410,Patient4_Healthy!T410,Patient7_Healthy!T410,Patient32_Healthy!T410,Patient20_Healthy!T410)</f>
        <v>0.3613096259333341</v>
      </c>
    </row>
    <row r="430" spans="1:33" x14ac:dyDescent="0.25">
      <c r="A430" s="42" t="s">
        <v>126</v>
      </c>
      <c r="B430" s="43">
        <f>AVERAGE(Patient3_Healthy!B411,Patient4_Healthy!B411,Patient7_Healthy!B411,Patient32_Healthy!B411,Patient20_Healthy!B411)</f>
        <v>4.5437601138185286</v>
      </c>
      <c r="C430" s="50">
        <f>STDEV(Patient3_Healthy!B411,Patient4_Healthy!B411,Patient7_Healthy!B411,Patient32_Healthy!B411,Patient20_Healthy!B411)</f>
        <v>1.0022425621405155</v>
      </c>
      <c r="D430" s="63">
        <f>AVERAGE(Patient3_Healthy!C411,Patient4_Healthy!C411,Patient7_Healthy!C411,Patient32_Healthy!C411,Patient20_Healthy!C411)</f>
        <v>4.0322313512279793E-2</v>
      </c>
      <c r="E430" s="50">
        <f>STDEV(Patient3_Healthy!C411,Patient4_Healthy!C411,Patient7_Healthy!C411,Patient32_Healthy!C411,Patient20_Healthy!C411)</f>
        <v>2.3380066251313059</v>
      </c>
      <c r="F430" s="43">
        <f>AVERAGE(Patient3_Healthy!D411,Patient4_Healthy!D411,Patient7_Healthy!D411,Patient32_Healthy!D411,Patient20_Healthy!D411)</f>
        <v>5.7618731174732218</v>
      </c>
      <c r="G430" s="50">
        <f>STDEV(Patient3_Healthy!D411,Patient4_Healthy!D411,Patient7_Healthy!D411,Patient32_Healthy!D411,Patient20_Healthy!D411)</f>
        <v>2.5006462854204003</v>
      </c>
      <c r="H430" s="63">
        <f>AVERAGE(Patient3_Healthy!E411,Patient4_Healthy!E411,Patient7_Healthy!E411,Patient32_Healthy!E411,Patient20_Healthy!E411)</f>
        <v>6.1391819771339173E-2</v>
      </c>
      <c r="I430" s="63">
        <f>STDEV(Patient3_Healthy!E411,Patient4_Healthy!E411,Patient7_Healthy!E411,Patient32_Healthy!E411,Patient20_Healthy!E411)</f>
        <v>5.5516394946979162</v>
      </c>
      <c r="L430" s="44" t="s">
        <v>127</v>
      </c>
      <c r="M430" s="63">
        <f>AVERAGE(Patient3_Healthy!H411,Patient4_Healthy!H411,Patient7_Healthy!H411,Patient32_Healthy!H411,Patient20_Healthy!H411)</f>
        <v>172.98445765700853</v>
      </c>
      <c r="N430" s="63">
        <f>STDEV(Patient3_Healthy!H411,Patient4_Healthy!H411,Patient7_Healthy!H411,Patient32_Healthy!H411,Patient20_Healthy!H411)</f>
        <v>127.72256796934437</v>
      </c>
      <c r="Q430" s="46" t="s">
        <v>127</v>
      </c>
      <c r="R430" s="43">
        <f>AVERAGE(Patient3_Healthy!M411,Patient4_Healthy!M411,Patient7_Healthy!M411,Patient32_Healthy!M411,Patient20_Healthy!M411)</f>
        <v>0.74187309886667729</v>
      </c>
      <c r="S430" s="50">
        <f>STDEV(Patient3_Healthy!M411,Patient4_Healthy!M411,Patient7_Healthy!M411,Patient32_Healthy!M411,Patient20_Healthy!M411)</f>
        <v>0.30943681776238674</v>
      </c>
      <c r="T430" s="63">
        <f>AVERAGE(Patient3_Healthy!N411,Patient4_Healthy!N411,Patient7_Healthy!N411,Patient32_Healthy!N411,Patient20_Healthy!N411)</f>
        <v>0.7735090530745512</v>
      </c>
      <c r="U430" s="63">
        <f>STDEV(Patient3_Healthy!N411,Patient4_Healthy!N411,Patient7_Healthy!N411,Patient32_Healthy!N411,Patient20_Healthy!N411)</f>
        <v>0.27598760283377788</v>
      </c>
      <c r="V430" s="43">
        <f>AVERAGE(Patient3_Healthy!O411,Patient4_Healthy!O411,Patient7_Healthy!O411,Patient32_Healthy!O411,Patient20_Healthy!O411)</f>
        <v>0.83132676537341299</v>
      </c>
      <c r="W430" s="50">
        <f>STDEV(Patient3_Healthy!O411,Patient4_Healthy!O411,Patient7_Healthy!O411,Patient32_Healthy!O411,Patient20_Healthy!O411)</f>
        <v>0.2090046724216813</v>
      </c>
      <c r="X430" s="43">
        <f>AVERAGE(Patient3_Healthy!P411,Patient4_Healthy!P411,Patient7_Healthy!P411,Patient32_Healthy!P411,Patient20_Healthy!P411)</f>
        <v>0.84464984100576646</v>
      </c>
      <c r="Y430" s="50">
        <f>STDEV(Patient3_Healthy!P411,Patient4_Healthy!P411,Patient7_Healthy!P411,Patient32_Healthy!P411,Patient20_Healthy!P411)</f>
        <v>0.12882445980604371</v>
      </c>
      <c r="Z430" s="43">
        <f>AVERAGE(Patient3_Healthy!Q411,Patient4_Healthy!Q411,Patient7_Healthy!Q411,Patient32_Healthy!Q411,Patient20_Healthy!Q411)</f>
        <v>0.56206572572341351</v>
      </c>
      <c r="AA430" s="50">
        <f>STDEV(Patient3_Healthy!Q411,Patient4_Healthy!Q411,Patient7_Healthy!Q411,Patient32_Healthy!Q411,Patient20_Healthy!Q411)</f>
        <v>0.13679789966714689</v>
      </c>
      <c r="AB430" s="43">
        <f>AVERAGE(Patient3_Healthy!R411,Patient4_Healthy!R411,Patient7_Healthy!R411,Patient32_Healthy!R411,Patient20_Healthy!R411)</f>
        <v>0.70854830983040795</v>
      </c>
      <c r="AC430" s="50">
        <f>STDEV(Patient3_Healthy!R411,Patient4_Healthy!R411,Patient7_Healthy!R411,Patient32_Healthy!R411,Patient20_Healthy!R411)</f>
        <v>0.16147798908463112</v>
      </c>
      <c r="AD430" s="43">
        <f>AVERAGE(Patient3_Healthy!S411,Patient4_Healthy!S411,Patient7_Healthy!S411,Patient32_Healthy!S411)</f>
        <v>0.65365859258371561</v>
      </c>
      <c r="AE430" s="50">
        <f>STDEV(Patient3_Healthy!S411,Patient4_Healthy!S411,Patient7_Healthy!S411,Patient32_Healthy!S411)</f>
        <v>0.28517442802007431</v>
      </c>
      <c r="AF430" s="63">
        <f>AVERAGE(Patient3_Healthy!T411,Patient4_Healthy!T411,Patient7_Healthy!T411,Patient32_Healthy!T411,Patient20_Healthy!T411)</f>
        <v>0.5875247652080775</v>
      </c>
      <c r="AG430" s="63">
        <f>STDEV(Patient3_Healthy!T411,Patient4_Healthy!T411,Patient7_Healthy!T411,Patient32_Healthy!T411,Patient20_Healthy!T411)</f>
        <v>0.3282595541903941</v>
      </c>
    </row>
    <row r="431" spans="1:33" x14ac:dyDescent="0.25">
      <c r="A431" s="42" t="s">
        <v>127</v>
      </c>
      <c r="B431" s="43">
        <f>AVERAGE(Patient3_Healthy!B412,Patient4_Healthy!B412,Patient7_Healthy!B412,Patient32_Healthy!B412,Patient20_Healthy!B412)</f>
        <v>4.8451920919454379</v>
      </c>
      <c r="C431" s="50">
        <f>STDEV(Patient3_Healthy!B412,Patient4_Healthy!B412,Patient7_Healthy!B412,Patient32_Healthy!B412,Patient20_Healthy!B412)</f>
        <v>1.5767249991529895</v>
      </c>
      <c r="D431" s="63">
        <f>AVERAGE(Patient3_Healthy!C412,Patient4_Healthy!C412,Patient7_Healthy!C412,Patient32_Healthy!C412,Patient20_Healthy!C412)</f>
        <v>-0.85518751080057709</v>
      </c>
      <c r="E431" s="50">
        <f>STDEV(Patient3_Healthy!C412,Patient4_Healthy!C412,Patient7_Healthy!C412,Patient32_Healthy!C412,Patient20_Healthy!C412)</f>
        <v>2.7774682781975235</v>
      </c>
      <c r="F431" s="43">
        <f>AVERAGE(Patient3_Healthy!D412,Patient4_Healthy!D412,Patient7_Healthy!D412,Patient32_Healthy!D412,Patient20_Healthy!D412)</f>
        <v>5.9304993541353479</v>
      </c>
      <c r="G431" s="50">
        <f>STDEV(Patient3_Healthy!D412,Patient4_Healthy!D412,Patient7_Healthy!D412,Patient32_Healthy!D412,Patient20_Healthy!D412)</f>
        <v>2.136984493833149</v>
      </c>
      <c r="H431" s="63">
        <f>AVERAGE(Patient3_Healthy!E412,Patient4_Healthy!E412,Patient7_Healthy!E412,Patient32_Healthy!E412,Patient20_Healthy!E412)</f>
        <v>0.87235937068112324</v>
      </c>
      <c r="I431" s="63">
        <f>STDEV(Patient3_Healthy!E412,Patient4_Healthy!E412,Patient7_Healthy!E412,Patient32_Healthy!E412,Patient20_Healthy!E412)</f>
        <v>5.6670088181970319</v>
      </c>
      <c r="L431" s="44" t="s">
        <v>128</v>
      </c>
      <c r="M431" s="63">
        <f>AVERAGE(Patient3_Healthy!H412,Patient4_Healthy!H412,Patient7_Healthy!H412,Patient32_Healthy!H412,Patient20_Healthy!H412)</f>
        <v>153.2131701554855</v>
      </c>
      <c r="N431" s="63">
        <f>STDEV(Patient3_Healthy!H412,Patient4_Healthy!H412,Patient7_Healthy!H412,Patient32_Healthy!H412,Patient20_Healthy!H412)</f>
        <v>49.165776255024667</v>
      </c>
      <c r="Q431" s="46" t="s">
        <v>128</v>
      </c>
      <c r="R431" s="43">
        <f>AVERAGE(Patient3_Healthy!M412,Patient4_Healthy!M412,Patient7_Healthy!M412,Patient32_Healthy!M412,Patient20_Healthy!M412)</f>
        <v>0.70476027245862682</v>
      </c>
      <c r="S431" s="50">
        <f>STDEV(Patient3_Healthy!M412,Patient4_Healthy!M412,Patient7_Healthy!M412,Patient32_Healthy!M412,Patient20_Healthy!M412)</f>
        <v>0.29620457013521279</v>
      </c>
      <c r="T431" s="63">
        <f>AVERAGE(Patient3_Healthy!N412,Patient4_Healthy!N412,Patient7_Healthy!N412,Patient32_Healthy!N412,Patient20_Healthy!N412)</f>
        <v>0.77348244783300402</v>
      </c>
      <c r="U431" s="63">
        <f>STDEV(Patient3_Healthy!N412,Patient4_Healthy!N412,Patient7_Healthy!N412,Patient32_Healthy!N412,Patient20_Healthy!N412)</f>
        <v>0.27271665121598121</v>
      </c>
      <c r="V431" s="43">
        <f>AVERAGE(Patient3_Healthy!O412,Patient4_Healthy!O412,Patient7_Healthy!O412,Patient32_Healthy!O412,Patient20_Healthy!O412)</f>
        <v>0.74989843632547371</v>
      </c>
      <c r="W431" s="50">
        <f>STDEV(Patient3_Healthy!O412,Patient4_Healthy!O412,Patient7_Healthy!O412,Patient32_Healthy!O412,Patient20_Healthy!O412)</f>
        <v>0.19688695241463053</v>
      </c>
      <c r="X431" s="43">
        <f>AVERAGE(Patient3_Healthy!P412,Patient4_Healthy!P412,Patient7_Healthy!P412,Patient32_Healthy!P412,Patient20_Healthy!P412)</f>
        <v>0.77672056773475862</v>
      </c>
      <c r="Y431" s="50">
        <f>STDEV(Patient3_Healthy!P412,Patient4_Healthy!P412,Patient7_Healthy!P412,Patient32_Healthy!P412,Patient20_Healthy!P412)</f>
        <v>0.13587455078704566</v>
      </c>
      <c r="Z431" s="43">
        <f>AVERAGE(Patient3_Healthy!Q412,Patient4_Healthy!Q412,Patient7_Healthy!Q412,Patient32_Healthy!Q412,Patient20_Healthy!Q412)</f>
        <v>0.51225569097008328</v>
      </c>
      <c r="AA431" s="50">
        <f>STDEV(Patient3_Healthy!Q412,Patient4_Healthy!Q412,Patient7_Healthy!Q412,Patient32_Healthy!Q412,Patient20_Healthy!Q412)</f>
        <v>0.14392708506158713</v>
      </c>
      <c r="AB431" s="43">
        <f>AVERAGE(Patient3_Healthy!R412,Patient4_Healthy!R412,Patient7_Healthy!R412,Patient32_Healthy!R412,Patient20_Healthy!R412)</f>
        <v>0.7462411489590417</v>
      </c>
      <c r="AC431" s="50">
        <f>STDEV(Patient3_Healthy!R412,Patient4_Healthy!R412,Patient7_Healthy!R412,Patient32_Healthy!R412,Patient20_Healthy!R412)</f>
        <v>0.27533401480756736</v>
      </c>
      <c r="AD431" s="43">
        <f>AVERAGE(Patient3_Healthy!S412,Patient4_Healthy!S412,Patient7_Healthy!S412,Patient32_Healthy!S412)</f>
        <v>0.62458371644459987</v>
      </c>
      <c r="AE431" s="50">
        <f>STDEV(Patient3_Healthy!S412,Patient4_Healthy!S412,Patient7_Healthy!S412,Patient32_Healthy!S412)</f>
        <v>0.30723620213997732</v>
      </c>
      <c r="AF431" s="63">
        <f>AVERAGE(Patient3_Healthy!T412,Patient4_Healthy!T412,Patient7_Healthy!T412,Patient32_Healthy!T412,Patient20_Healthy!T412)</f>
        <v>0.5516024094593418</v>
      </c>
      <c r="AG431" s="63">
        <f>STDEV(Patient3_Healthy!T412,Patient4_Healthy!T412,Patient7_Healthy!T412,Patient32_Healthy!T412,Patient20_Healthy!T412)</f>
        <v>0.3137153994273093</v>
      </c>
    </row>
    <row r="432" spans="1:33" x14ac:dyDescent="0.25">
      <c r="A432" s="42" t="s">
        <v>128</v>
      </c>
      <c r="B432" s="43">
        <f>AVERAGE(Patient3_Healthy!B413,Patient4_Healthy!B413,Patient7_Healthy!B413,Patient32_Healthy!B413,Patient20_Healthy!B413)</f>
        <v>3.3954331540471863</v>
      </c>
      <c r="C432" s="50">
        <f>STDEV(Patient3_Healthy!B413,Patient4_Healthy!B413,Patient7_Healthy!B413,Patient32_Healthy!B413,Patient20_Healthy!B413)</f>
        <v>0.45403864695338519</v>
      </c>
      <c r="D432" s="63">
        <f>AVERAGE(Patient3_Healthy!C413,Patient4_Healthy!C413,Patient7_Healthy!C413,Patient32_Healthy!C413,Patient20_Healthy!C413)</f>
        <v>1.4835213050895999</v>
      </c>
      <c r="E432" s="50">
        <f>STDEV(Patient3_Healthy!C413,Patient4_Healthy!C413,Patient7_Healthy!C413,Patient32_Healthy!C413,Patient20_Healthy!C413)</f>
        <v>2.1819037135778099</v>
      </c>
      <c r="F432" s="43">
        <f>AVERAGE(Patient3_Healthy!D413,Patient4_Healthy!D413,Patient7_Healthy!D413,Patient32_Healthy!D413,Patient20_Healthy!D413)</f>
        <v>4.2092727565508241</v>
      </c>
      <c r="G432" s="50">
        <f>STDEV(Patient3_Healthy!D413,Patient4_Healthy!D413,Patient7_Healthy!D413,Patient32_Healthy!D413,Patient20_Healthy!D413)</f>
        <v>0.93969089701121244</v>
      </c>
      <c r="H432" s="63">
        <f>AVERAGE(Patient3_Healthy!E413,Patient4_Healthy!E413,Patient7_Healthy!E413,Patient32_Healthy!E413,Patient20_Healthy!E413)</f>
        <v>-1.340545110176163</v>
      </c>
      <c r="I432" s="63">
        <f>STDEV(Patient3_Healthy!E413,Patient4_Healthy!E413,Patient7_Healthy!E413,Patient32_Healthy!E413,Patient20_Healthy!E413)</f>
        <v>5.2563208919595503</v>
      </c>
      <c r="L432" s="44" t="s">
        <v>129</v>
      </c>
      <c r="M432" s="63">
        <f>AVERAGE(Patient3_Healthy!H413,Patient4_Healthy!H413,Patient7_Healthy!H413,Patient32_Healthy!H413,Patient20_Healthy!H413)</f>
        <v>169.64258812456825</v>
      </c>
      <c r="N432" s="63">
        <f>STDEV(Patient3_Healthy!H413,Patient4_Healthy!H413,Patient7_Healthy!H413,Patient32_Healthy!H413,Patient20_Healthy!H413)</f>
        <v>27.099945146546276</v>
      </c>
      <c r="Q432" s="46" t="s">
        <v>129</v>
      </c>
      <c r="R432" s="43">
        <f>AVERAGE(Patient3_Healthy!M413,Patient4_Healthy!M413,Patient7_Healthy!M413,Patient32_Healthy!M413,Patient20_Healthy!M413)</f>
        <v>0.74607150090118135</v>
      </c>
      <c r="S432" s="50">
        <f>STDEV(Patient3_Healthy!M413,Patient4_Healthy!M413,Patient7_Healthy!M413,Patient32_Healthy!M413,Patient20_Healthy!M413)</f>
        <v>0.27307255002499764</v>
      </c>
      <c r="T432" s="63">
        <f>AVERAGE(Patient3_Healthy!N413,Patient4_Healthy!N413,Patient7_Healthy!N413,Patient32_Healthy!N413,Patient20_Healthy!N413)</f>
        <v>0.77334154494499108</v>
      </c>
      <c r="U432" s="63">
        <f>STDEV(Patient3_Healthy!N413,Patient4_Healthy!N413,Patient7_Healthy!N413,Patient32_Healthy!N413,Patient20_Healthy!N413)</f>
        <v>0.28231884540615038</v>
      </c>
      <c r="V432" s="43">
        <f>AVERAGE(Patient3_Healthy!O413,Patient4_Healthy!O413,Patient7_Healthy!O413,Patient32_Healthy!O413,Patient20_Healthy!O413)</f>
        <v>0.81627180817888656</v>
      </c>
      <c r="W432" s="50">
        <f>STDEV(Patient3_Healthy!O413,Patient4_Healthy!O413,Patient7_Healthy!O413,Patient32_Healthy!O413,Patient20_Healthy!O413)</f>
        <v>0.10502616001988524</v>
      </c>
      <c r="X432" s="43">
        <f>AVERAGE(Patient3_Healthy!P413,Patient4_Healthy!P413,Patient7_Healthy!P413,Patient32_Healthy!P413,Patient20_Healthy!P413)</f>
        <v>0.79446175834675903</v>
      </c>
      <c r="Y432" s="50">
        <f>STDEV(Patient3_Healthy!P413,Patient4_Healthy!P413,Patient7_Healthy!P413,Patient32_Healthy!P413,Patient20_Healthy!P413)</f>
        <v>9.4943050594608946E-2</v>
      </c>
      <c r="Z432" s="43">
        <f>AVERAGE(Patient3_Healthy!Q413,Patient4_Healthy!Q413,Patient7_Healthy!Q413,Patient32_Healthy!Q413,Patient20_Healthy!Q413)</f>
        <v>0.50362325154339582</v>
      </c>
      <c r="AA432" s="50">
        <f>STDEV(Patient3_Healthy!Q413,Patient4_Healthy!Q413,Patient7_Healthy!Q413,Patient32_Healthy!Q413,Patient20_Healthy!Q413)</f>
        <v>0.10723672433913799</v>
      </c>
      <c r="AB432" s="43">
        <f>AVERAGE(Patient3_Healthy!R413,Patient4_Healthy!R413,Patient7_Healthy!R413,Patient32_Healthy!R413,Patient20_Healthy!R413)</f>
        <v>0.73257327757860169</v>
      </c>
      <c r="AC432" s="50">
        <f>STDEV(Patient3_Healthy!R413,Patient4_Healthy!R413,Patient7_Healthy!R413,Patient32_Healthy!R413,Patient20_Healthy!R413)</f>
        <v>0.19428437936054124</v>
      </c>
      <c r="AD432" s="43">
        <f>AVERAGE(Patient3_Healthy!S413,Patient4_Healthy!S413,Patient7_Healthy!S413,Patient32_Healthy!S413)</f>
        <v>0.59366144955976219</v>
      </c>
      <c r="AE432" s="50">
        <f>STDEV(Patient3_Healthy!S413,Patient4_Healthy!S413,Patient7_Healthy!S413,Patient32_Healthy!S413)</f>
        <v>0.28639568971805768</v>
      </c>
      <c r="AF432" s="63">
        <f>AVERAGE(Patient3_Healthy!T413,Patient4_Healthy!T413,Patient7_Healthy!T413,Patient32_Healthy!T413,Patient20_Healthy!T413)</f>
        <v>0.66941849156995525</v>
      </c>
      <c r="AG432" s="63">
        <f>STDEV(Patient3_Healthy!T413,Patient4_Healthy!T413,Patient7_Healthy!T413,Patient32_Healthy!T413,Patient20_Healthy!T413)</f>
        <v>0.29091675224360153</v>
      </c>
    </row>
    <row r="433" spans="1:33" x14ac:dyDescent="0.25">
      <c r="A433" s="42" t="s">
        <v>129</v>
      </c>
      <c r="B433" s="43">
        <f>AVERAGE(Patient3_Healthy!B414,Patient4_Healthy!B414,Patient7_Healthy!B414,Patient32_Healthy!B414,Patient20_Healthy!B414)</f>
        <v>4.9131304820990875</v>
      </c>
      <c r="C433" s="50">
        <f>STDEV(Patient3_Healthy!B414,Patient4_Healthy!B414,Patient7_Healthy!B414,Patient32_Healthy!B414,Patient20_Healthy!B414)</f>
        <v>1.0246451326225514</v>
      </c>
      <c r="D433" s="63">
        <f>AVERAGE(Patient3_Healthy!C414,Patient4_Healthy!C414,Patient7_Healthy!C414,Patient32_Healthy!C414,Patient20_Healthy!C414)</f>
        <v>-1.7007921007549001</v>
      </c>
      <c r="E433" s="50">
        <f>STDEV(Patient3_Healthy!C414,Patient4_Healthy!C414,Patient7_Healthy!C414,Patient32_Healthy!C414,Patient20_Healthy!C414)</f>
        <v>2.6537684672846722</v>
      </c>
      <c r="F433" s="43">
        <f>AVERAGE(Patient3_Healthy!D414,Patient4_Healthy!D414,Patient7_Healthy!D414,Patient32_Healthy!D414,Patient20_Healthy!D414)</f>
        <v>5.376725342326961</v>
      </c>
      <c r="G433" s="50">
        <f>STDEV(Patient3_Healthy!D414,Patient4_Healthy!D414,Patient7_Healthy!D414,Patient32_Healthy!D414,Patient20_Healthy!D414)</f>
        <v>0.83582055457434701</v>
      </c>
      <c r="H433" s="63">
        <f>AVERAGE(Patient3_Healthy!E414,Patient4_Healthy!E414,Patient7_Healthy!E414,Patient32_Healthy!E414,Patient20_Healthy!E414)</f>
        <v>-0.73071025806842704</v>
      </c>
      <c r="I433" s="63">
        <f>STDEV(Patient3_Healthy!E414,Patient4_Healthy!E414,Patient7_Healthy!E414,Patient32_Healthy!E414,Patient20_Healthy!E414)</f>
        <v>2.9654909144092945</v>
      </c>
      <c r="L433" s="44" t="s">
        <v>130</v>
      </c>
      <c r="M433" s="63">
        <f>AVERAGE(Patient3_Healthy!H414,Patient4_Healthy!H414,Patient7_Healthy!H414,Patient32_Healthy!H414,Patient20_Healthy!H414)</f>
        <v>122.77962898747887</v>
      </c>
      <c r="N433" s="63">
        <f>STDEV(Patient3_Healthy!H414,Patient4_Healthy!H414,Patient7_Healthy!H414,Patient32_Healthy!H414,Patient20_Healthy!H414)</f>
        <v>49.058998372501769</v>
      </c>
      <c r="Q433" s="46" t="s">
        <v>130</v>
      </c>
      <c r="R433" s="43">
        <f>AVERAGE(Patient3_Healthy!M414,Patient4_Healthy!M414,Patient7_Healthy!M414,Patient32_Healthy!M414,Patient20_Healthy!M414)</f>
        <v>0.73715253720391161</v>
      </c>
      <c r="S433" s="50">
        <f>STDEV(Patient3_Healthy!M414,Patient4_Healthy!M414,Patient7_Healthy!M414,Patient32_Healthy!M414,Patient20_Healthy!M414)</f>
        <v>0.31376955041871774</v>
      </c>
      <c r="T433" s="63">
        <f>AVERAGE(Patient3_Healthy!N414,Patient4_Healthy!N414,Patient7_Healthy!N414,Patient32_Healthy!N414,Patient20_Healthy!N414)</f>
        <v>0.7728419391402086</v>
      </c>
      <c r="U433" s="63">
        <f>STDEV(Patient3_Healthy!N414,Patient4_Healthy!N414,Patient7_Healthy!N414,Patient32_Healthy!N414,Patient20_Healthy!N414)</f>
        <v>0.25188132424874299</v>
      </c>
      <c r="V433" s="43">
        <f>AVERAGE(Patient3_Healthy!O414,Patient4_Healthy!O414,Patient7_Healthy!O414,Patient32_Healthy!O414,Patient20_Healthy!O414)</f>
        <v>0.7370785277599502</v>
      </c>
      <c r="W433" s="50">
        <f>STDEV(Patient3_Healthy!O414,Patient4_Healthy!O414,Patient7_Healthy!O414,Patient32_Healthy!O414,Patient20_Healthy!O414)</f>
        <v>0.13158488030675855</v>
      </c>
      <c r="X433" s="43">
        <f>AVERAGE(Patient3_Healthy!P414,Patient4_Healthy!P414,Patient7_Healthy!P414,Patient32_Healthy!P414,Patient20_Healthy!P414)</f>
        <v>0.70980571559427641</v>
      </c>
      <c r="Y433" s="50">
        <f>STDEV(Patient3_Healthy!P414,Patient4_Healthy!P414,Patient7_Healthy!P414,Patient32_Healthy!P414,Patient20_Healthy!P414)</f>
        <v>9.8618723449738072E-2</v>
      </c>
      <c r="Z433" s="43">
        <f>AVERAGE(Patient3_Healthy!Q414,Patient4_Healthy!Q414,Patient7_Healthy!Q414,Patient32_Healthy!Q414,Patient20_Healthy!Q414)</f>
        <v>0.49999980248520987</v>
      </c>
      <c r="AA433" s="50">
        <f>STDEV(Patient3_Healthy!Q414,Patient4_Healthy!Q414,Patient7_Healthy!Q414,Patient32_Healthy!Q414,Patient20_Healthy!Q414)</f>
        <v>0.11273355899486859</v>
      </c>
      <c r="AB433" s="43">
        <f>AVERAGE(Patient3_Healthy!R414,Patient4_Healthy!R414,Patient7_Healthy!R414,Patient32_Healthy!R414,Patient20_Healthy!R414)</f>
        <v>0.69526667634077177</v>
      </c>
      <c r="AC433" s="50">
        <f>STDEV(Patient3_Healthy!R414,Patient4_Healthy!R414,Patient7_Healthy!R414,Patient32_Healthy!R414,Patient20_Healthy!R414)</f>
        <v>0.19115309490151217</v>
      </c>
      <c r="AD433" s="43">
        <f>AVERAGE(Patient3_Healthy!S414,Patient4_Healthy!S414,Patient7_Healthy!S414,Patient32_Healthy!S414)</f>
        <v>0.63894768828442405</v>
      </c>
      <c r="AE433" s="50">
        <f>STDEV(Patient3_Healthy!S414,Patient4_Healthy!S414,Patient7_Healthy!S414,Patient32_Healthy!S414)</f>
        <v>0.21556408992325121</v>
      </c>
      <c r="AF433" s="63">
        <f>AVERAGE(Patient3_Healthy!T414,Patient4_Healthy!T414,Patient7_Healthy!T414,Patient32_Healthy!T414,Patient20_Healthy!T414)</f>
        <v>0.57853405903716015</v>
      </c>
      <c r="AG433" s="63">
        <f>STDEV(Patient3_Healthy!T414,Patient4_Healthy!T414,Patient7_Healthy!T414,Patient32_Healthy!T414,Patient20_Healthy!T414)</f>
        <v>0.27003432512417153</v>
      </c>
    </row>
    <row r="434" spans="1:33" x14ac:dyDescent="0.25">
      <c r="A434" s="42" t="s">
        <v>130</v>
      </c>
      <c r="B434" s="43">
        <f>AVERAGE(Patient3_Healthy!B415,Patient4_Healthy!B415,Patient7_Healthy!B415,Patient32_Healthy!B415,Patient20_Healthy!B415)</f>
        <v>3.8320159556630231</v>
      </c>
      <c r="C434" s="50">
        <f>STDEV(Patient3_Healthy!B415,Patient4_Healthy!B415,Patient7_Healthy!B415,Patient32_Healthy!B415,Patient20_Healthy!B415)</f>
        <v>1.4173193843055916</v>
      </c>
      <c r="D434" s="63">
        <f>AVERAGE(Patient3_Healthy!C415,Patient4_Healthy!C415,Patient7_Healthy!C415,Patient32_Healthy!C415,Patient20_Healthy!C415)</f>
        <v>-1.6466645434099256</v>
      </c>
      <c r="E434" s="50">
        <f>STDEV(Patient3_Healthy!C415,Patient4_Healthy!C415,Patient7_Healthy!C415,Patient32_Healthy!C415,Patient20_Healthy!C415)</f>
        <v>4.8514335715625689</v>
      </c>
      <c r="F434" s="43">
        <f>AVERAGE(Patient3_Healthy!D415,Patient4_Healthy!D415,Patient7_Healthy!D415,Patient32_Healthy!D415,Patient20_Healthy!D415)</f>
        <v>4.8185385501225309</v>
      </c>
      <c r="G434" s="50">
        <f>STDEV(Patient3_Healthy!D415,Patient4_Healthy!D415,Patient7_Healthy!D415,Patient32_Healthy!D415,Patient20_Healthy!D415)</f>
        <v>1.172775516378612</v>
      </c>
      <c r="H434" s="63">
        <f>AVERAGE(Patient3_Healthy!E415,Patient4_Healthy!E415,Patient7_Healthy!E415,Patient32_Healthy!E415,Patient20_Healthy!E415)</f>
        <v>3.789802284356329</v>
      </c>
      <c r="I434" s="63">
        <f>STDEV(Patient3_Healthy!E415,Patient4_Healthy!E415,Patient7_Healthy!E415,Patient32_Healthy!E415,Patient20_Healthy!E415)</f>
        <v>4.8827705520491378</v>
      </c>
      <c r="L434" s="44" t="s">
        <v>131</v>
      </c>
      <c r="M434" s="63">
        <f>AVERAGE(Patient3_Healthy!H415,Patient4_Healthy!H415,Patient7_Healthy!H415,Patient32_Healthy!H415,Patient20_Healthy!H415)</f>
        <v>110.54498569391778</v>
      </c>
      <c r="N434" s="63">
        <f>STDEV(Patient3_Healthy!H415,Patient4_Healthy!H415,Patient7_Healthy!H415,Patient32_Healthy!H415,Patient20_Healthy!H415)</f>
        <v>38.173990380422708</v>
      </c>
      <c r="Q434" s="46" t="s">
        <v>131</v>
      </c>
      <c r="R434" s="43">
        <f>AVERAGE(Patient3_Healthy!M415,Patient4_Healthy!M415,Patient7_Healthy!M415,Patient32_Healthy!M415,Patient20_Healthy!M415)</f>
        <v>0.70335986705821585</v>
      </c>
      <c r="S434" s="50">
        <f>STDEV(Patient3_Healthy!M415,Patient4_Healthy!M415,Patient7_Healthy!M415,Patient32_Healthy!M415,Patient20_Healthy!M415)</f>
        <v>0.30083188765728114</v>
      </c>
      <c r="T434" s="63">
        <f>AVERAGE(Patient3_Healthy!N415,Patient4_Healthy!N415,Patient7_Healthy!N415,Patient32_Healthy!N415,Patient20_Healthy!N415)</f>
        <v>0.79159005575682317</v>
      </c>
      <c r="U434" s="63">
        <f>STDEV(Patient3_Healthy!N415,Patient4_Healthy!N415,Patient7_Healthy!N415,Patient32_Healthy!N415,Patient20_Healthy!N415)</f>
        <v>0.26960034951768785</v>
      </c>
      <c r="V434" s="43">
        <f>AVERAGE(Patient3_Healthy!O415,Patient4_Healthy!O415,Patient7_Healthy!O415,Patient32_Healthy!O415,Patient20_Healthy!O415)</f>
        <v>0.73314921941464051</v>
      </c>
      <c r="W434" s="50">
        <f>STDEV(Patient3_Healthy!O415,Patient4_Healthy!O415,Patient7_Healthy!O415,Patient32_Healthy!O415,Patient20_Healthy!O415)</f>
        <v>0.20854841391560833</v>
      </c>
      <c r="X434" s="43">
        <f>AVERAGE(Patient3_Healthy!P415,Patient4_Healthy!P415,Patient7_Healthy!P415,Patient32_Healthy!P415,Patient20_Healthy!P415)</f>
        <v>0.76428728726766693</v>
      </c>
      <c r="Y434" s="50">
        <f>STDEV(Patient3_Healthy!P415,Patient4_Healthy!P415,Patient7_Healthy!P415,Patient32_Healthy!P415,Patient20_Healthy!P415)</f>
        <v>0.13911841776110309</v>
      </c>
      <c r="Z434" s="43">
        <f>AVERAGE(Patient3_Healthy!Q415,Patient4_Healthy!Q415,Patient7_Healthy!Q415,Patient32_Healthy!Q415,Patient20_Healthy!Q415)</f>
        <v>0.43271206671438539</v>
      </c>
      <c r="AA434" s="50">
        <f>STDEV(Patient3_Healthy!Q415,Patient4_Healthy!Q415,Patient7_Healthy!Q415,Patient32_Healthy!Q415,Patient20_Healthy!Q415)</f>
        <v>8.9213949373095444E-2</v>
      </c>
      <c r="AB434" s="43">
        <f>AVERAGE(Patient3_Healthy!R415,Patient4_Healthy!R415,Patient7_Healthy!R415,Patient32_Healthy!R415,Patient20_Healthy!R415)</f>
        <v>0.68721406498928705</v>
      </c>
      <c r="AC434" s="50">
        <f>STDEV(Patient3_Healthy!R415,Patient4_Healthy!R415,Patient7_Healthy!R415,Patient32_Healthy!R415,Patient20_Healthy!R415)</f>
        <v>0.20895604563986486</v>
      </c>
      <c r="AD434" s="43">
        <f>AVERAGE(Patient3_Healthy!S415,Patient4_Healthy!S415,Patient7_Healthy!S415,Patient32_Healthy!S415)</f>
        <v>0.62008512644247926</v>
      </c>
      <c r="AE434" s="50">
        <f>STDEV(Patient3_Healthy!S415,Patient4_Healthy!S415,Patient7_Healthy!S415,Patient32_Healthy!S415)</f>
        <v>0.27400786852810144</v>
      </c>
      <c r="AF434" s="63">
        <f>AVERAGE(Patient3_Healthy!T415,Patient4_Healthy!T415,Patient7_Healthy!T415,Patient32_Healthy!T415,Patient20_Healthy!T415)</f>
        <v>0.61242838808400535</v>
      </c>
      <c r="AG434" s="63">
        <f>STDEV(Patient3_Healthy!T415,Patient4_Healthy!T415,Patient7_Healthy!T415,Patient32_Healthy!T415,Patient20_Healthy!T415)</f>
        <v>0.28982793205206425</v>
      </c>
    </row>
    <row r="435" spans="1:33" x14ac:dyDescent="0.25">
      <c r="A435" s="42" t="s">
        <v>131</v>
      </c>
      <c r="B435" s="43">
        <f>AVERAGE(Patient3_Healthy!B416,Patient4_Healthy!B416,Patient7_Healthy!B416,Patient32_Healthy!B416,Patient20_Healthy!B416)</f>
        <v>3.47521443224307</v>
      </c>
      <c r="C435" s="50">
        <f>STDEV(Patient3_Healthy!B416,Patient4_Healthy!B416,Patient7_Healthy!B416,Patient32_Healthy!B416,Patient20_Healthy!B416)</f>
        <v>1.128719600087349</v>
      </c>
      <c r="D435" s="63">
        <f>AVERAGE(Patient3_Healthy!C416,Patient4_Healthy!C416,Patient7_Healthy!C416,Patient32_Healthy!C416,Patient20_Healthy!C416)</f>
        <v>0.92086906237190858</v>
      </c>
      <c r="E435" s="50">
        <f>STDEV(Patient3_Healthy!C416,Patient4_Healthy!C416,Patient7_Healthy!C416,Patient32_Healthy!C416,Patient20_Healthy!C416)</f>
        <v>1.8409362539501797</v>
      </c>
      <c r="F435" s="43">
        <f>AVERAGE(Patient3_Healthy!D416,Patient4_Healthy!D416,Patient7_Healthy!D416,Patient32_Healthy!D416,Patient20_Healthy!D416)</f>
        <v>4.34580738793486</v>
      </c>
      <c r="G435" s="50">
        <f>STDEV(Patient3_Healthy!D416,Patient4_Healthy!D416,Patient7_Healthy!D416,Patient32_Healthy!D416,Patient20_Healthy!D416)</f>
        <v>1.6204923275947558</v>
      </c>
      <c r="H435" s="63">
        <f>AVERAGE(Patient3_Healthy!E416,Patient4_Healthy!E416,Patient7_Healthy!E416,Patient32_Healthy!E416,Patient20_Healthy!E416)</f>
        <v>-1.1912137771401534</v>
      </c>
      <c r="I435" s="63">
        <f>STDEV(Patient3_Healthy!E416,Patient4_Healthy!E416,Patient7_Healthy!E416,Patient32_Healthy!E416,Patient20_Healthy!E416)</f>
        <v>1.7734826605055194</v>
      </c>
      <c r="L435" s="44" t="s">
        <v>132</v>
      </c>
      <c r="M435" s="63">
        <f>AVERAGE(Patient3_Healthy!H416,Patient4_Healthy!H416,Patient7_Healthy!H416,Patient32_Healthy!H416,Patient20_Healthy!H416)</f>
        <v>129.59932896088731</v>
      </c>
      <c r="N435" s="63">
        <f>STDEV(Patient3_Healthy!H416,Patient4_Healthy!H416,Patient7_Healthy!H416,Patient32_Healthy!H416,Patient20_Healthy!H416)</f>
        <v>43.271377146498054</v>
      </c>
      <c r="Q435" s="46" t="s">
        <v>132</v>
      </c>
      <c r="R435" s="43">
        <f>AVERAGE(Patient3_Healthy!M416,Patient4_Healthy!M416,Patient7_Healthy!M416,Patient32_Healthy!M416,Patient20_Healthy!M416)</f>
        <v>0.71792365660801727</v>
      </c>
      <c r="S435" s="50">
        <f>STDEV(Patient3_Healthy!M416,Patient4_Healthy!M416,Patient7_Healthy!M416,Patient32_Healthy!M416,Patient20_Healthy!M416)</f>
        <v>0.31295680002935883</v>
      </c>
      <c r="T435" s="63">
        <f>AVERAGE(Patient3_Healthy!N416,Patient4_Healthy!N416,Patient7_Healthy!N416,Patient32_Healthy!N416,Patient20_Healthy!N416)</f>
        <v>0.80758667080645308</v>
      </c>
      <c r="U435" s="63">
        <f>STDEV(Patient3_Healthy!N416,Patient4_Healthy!N416,Patient7_Healthy!N416,Patient32_Healthy!N416,Patient20_Healthy!N416)</f>
        <v>0.27694029291727179</v>
      </c>
      <c r="V435" s="43">
        <f>AVERAGE(Patient3_Healthy!O416,Patient4_Healthy!O416,Patient7_Healthy!O416,Patient32_Healthy!O416,Patient20_Healthy!O416)</f>
        <v>0.77981948466225259</v>
      </c>
      <c r="W435" s="50">
        <f>STDEV(Patient3_Healthy!O416,Patient4_Healthy!O416,Patient7_Healthy!O416,Patient32_Healthy!O416,Patient20_Healthy!O416)</f>
        <v>0.1487568030170201</v>
      </c>
      <c r="X435" s="43">
        <f>AVERAGE(Patient3_Healthy!P416,Patient4_Healthy!P416,Patient7_Healthy!P416,Patient32_Healthy!P416,Patient20_Healthy!P416)</f>
        <v>0.72318219675457873</v>
      </c>
      <c r="Y435" s="50">
        <f>STDEV(Patient3_Healthy!P416,Patient4_Healthy!P416,Patient7_Healthy!P416,Patient32_Healthy!P416,Patient20_Healthy!P416)</f>
        <v>0.17310159789960336</v>
      </c>
      <c r="Z435" s="43">
        <f>AVERAGE(Patient3_Healthy!Q416,Patient4_Healthy!Q416,Patient7_Healthy!Q416,Patient32_Healthy!Q416,Patient20_Healthy!Q416)</f>
        <v>0.52710726883543446</v>
      </c>
      <c r="AA435" s="50">
        <f>STDEV(Patient3_Healthy!Q416,Patient4_Healthy!Q416,Patient7_Healthy!Q416,Patient32_Healthy!Q416,Patient20_Healthy!Q416)</f>
        <v>0.11301264078318018</v>
      </c>
      <c r="AB435" s="43">
        <f>AVERAGE(Patient3_Healthy!R416,Patient4_Healthy!R416,Patient7_Healthy!R416,Patient32_Healthy!R416,Patient20_Healthy!R416)</f>
        <v>0.75366364914723849</v>
      </c>
      <c r="AC435" s="50">
        <f>STDEV(Patient3_Healthy!R416,Patient4_Healthy!R416,Patient7_Healthy!R416,Patient32_Healthy!R416,Patient20_Healthy!R416)</f>
        <v>0.23025929073290757</v>
      </c>
      <c r="AD435" s="43">
        <f>AVERAGE(Patient3_Healthy!S416,Patient4_Healthy!S416,Patient7_Healthy!S416,Patient32_Healthy!S416)</f>
        <v>0.57200271382319556</v>
      </c>
      <c r="AE435" s="50">
        <f>STDEV(Patient3_Healthy!S416,Patient4_Healthy!S416,Patient7_Healthy!S416,Patient32_Healthy!S416)</f>
        <v>0.27213253992989711</v>
      </c>
      <c r="AF435" s="63">
        <f>AVERAGE(Patient3_Healthy!T416,Patient4_Healthy!T416,Patient7_Healthy!T416,Patient32_Healthy!T416,Patient20_Healthy!T416)</f>
        <v>0.60583293258410476</v>
      </c>
      <c r="AG435" s="63">
        <f>STDEV(Patient3_Healthy!T416,Patient4_Healthy!T416,Patient7_Healthy!T416,Patient32_Healthy!T416,Patient20_Healthy!T416)</f>
        <v>0.2750562210845241</v>
      </c>
    </row>
    <row r="436" spans="1:33" x14ac:dyDescent="0.25">
      <c r="A436" s="42" t="s">
        <v>132</v>
      </c>
      <c r="B436" s="43">
        <f>AVERAGE(Patient3_Healthy!B417,Patient4_Healthy!B417,Patient7_Healthy!B417,Patient32_Healthy!B417,Patient20_Healthy!B417)</f>
        <v>3.9091113302717444</v>
      </c>
      <c r="C436" s="50">
        <f>STDEV(Patient3_Healthy!B417,Patient4_Healthy!B417,Patient7_Healthy!B417,Patient32_Healthy!B417,Patient20_Healthy!B417)</f>
        <v>1.5808689049025662</v>
      </c>
      <c r="D436" s="63">
        <f>AVERAGE(Patient3_Healthy!C417,Patient4_Healthy!C417,Patient7_Healthy!C417,Patient32_Healthy!C417,Patient20_Healthy!C417)</f>
        <v>-1.0672158124084692</v>
      </c>
      <c r="E436" s="50">
        <f>STDEV(Patient3_Healthy!C417,Patient4_Healthy!C417,Patient7_Healthy!C417,Patient32_Healthy!C417,Patient20_Healthy!C417)</f>
        <v>1.8070833494442782</v>
      </c>
      <c r="F436" s="43">
        <f>AVERAGE(Patient3_Healthy!D417,Patient4_Healthy!D417,Patient7_Healthy!D417,Patient32_Healthy!D417,Patient20_Healthy!D417)</f>
        <v>4.3125013478917857</v>
      </c>
      <c r="G436" s="50">
        <f>STDEV(Patient3_Healthy!D417,Patient4_Healthy!D417,Patient7_Healthy!D417,Patient32_Healthy!D417,Patient20_Healthy!D417)</f>
        <v>1.6782849173360683</v>
      </c>
      <c r="H436" s="63">
        <f>AVERAGE(Patient3_Healthy!E417,Patient4_Healthy!E417,Patient7_Healthy!E417,Patient32_Healthy!E417,Patient20_Healthy!E417)</f>
        <v>1.625630244387176</v>
      </c>
      <c r="I436" s="63">
        <f>STDEV(Patient3_Healthy!E417,Patient4_Healthy!E417,Patient7_Healthy!E417,Patient32_Healthy!E417,Patient20_Healthy!E417)</f>
        <v>2.9297638081867241</v>
      </c>
      <c r="L436" s="44" t="s">
        <v>133</v>
      </c>
      <c r="M436" s="63">
        <f>AVERAGE(Patient3_Healthy!H417,Patient4_Healthy!H417,Patient7_Healthy!H417,Patient32_Healthy!H417,Patient20_Healthy!H417)</f>
        <v>138.13574304671118</v>
      </c>
      <c r="N436" s="63">
        <f>STDEV(Patient3_Healthy!H417,Patient4_Healthy!H417,Patient7_Healthy!H417,Patient32_Healthy!H417,Patient20_Healthy!H417)</f>
        <v>48.000465689457549</v>
      </c>
      <c r="Q436" s="46" t="s">
        <v>133</v>
      </c>
      <c r="R436" s="43">
        <f>AVERAGE(Patient3_Healthy!M417,Patient4_Healthy!M417,Patient7_Healthy!M417,Patient32_Healthy!M417,Patient20_Healthy!M417)</f>
        <v>0.72547893764600657</v>
      </c>
      <c r="S436" s="50">
        <f>STDEV(Patient3_Healthy!M417,Patient4_Healthy!M417,Patient7_Healthy!M417,Patient32_Healthy!M417,Patient20_Healthy!M417)</f>
        <v>0.31715170940274789</v>
      </c>
      <c r="T436" s="63">
        <f>AVERAGE(Patient3_Healthy!N417,Patient4_Healthy!N417,Patient7_Healthy!N417,Patient32_Healthy!N417,Patient20_Healthy!N417)</f>
        <v>0.81432730556208033</v>
      </c>
      <c r="U436" s="63">
        <f>STDEV(Patient3_Healthy!N417,Patient4_Healthy!N417,Patient7_Healthy!N417,Patient32_Healthy!N417,Patient20_Healthy!N417)</f>
        <v>0.26593898299628854</v>
      </c>
      <c r="V436" s="43">
        <f>AVERAGE(Patient3_Healthy!O417,Patient4_Healthy!O417,Patient7_Healthy!O417,Patient32_Healthy!O417,Patient20_Healthy!O417)</f>
        <v>0.79036341680455136</v>
      </c>
      <c r="W436" s="50">
        <f>STDEV(Patient3_Healthy!O417,Patient4_Healthy!O417,Patient7_Healthy!O417,Patient32_Healthy!O417,Patient20_Healthy!O417)</f>
        <v>0.24966744776878277</v>
      </c>
      <c r="X436" s="43">
        <f>AVERAGE(Patient3_Healthy!P417,Patient4_Healthy!P417,Patient7_Healthy!P417,Patient32_Healthy!P417,Patient20_Healthy!P417)</f>
        <v>0.8143334214492477</v>
      </c>
      <c r="Y436" s="50">
        <f>STDEV(Patient3_Healthy!P417,Patient4_Healthy!P417,Patient7_Healthy!P417,Patient32_Healthy!P417,Patient20_Healthy!P417)</f>
        <v>0.17512155130630705</v>
      </c>
      <c r="Z436" s="43">
        <f>AVERAGE(Patient3_Healthy!Q417,Patient4_Healthy!Q417,Patient7_Healthy!Q417,Patient32_Healthy!Q417,Patient20_Healthy!Q417)</f>
        <v>0.51449228931699909</v>
      </c>
      <c r="AA436" s="50">
        <f>STDEV(Patient3_Healthy!Q417,Patient4_Healthy!Q417,Patient7_Healthy!Q417,Patient32_Healthy!Q417,Patient20_Healthy!Q417)</f>
        <v>0.14537869040834894</v>
      </c>
      <c r="AB436" s="43">
        <f>AVERAGE(Patient3_Healthy!R417,Patient4_Healthy!R417,Patient7_Healthy!R417,Patient32_Healthy!R417,Patient20_Healthy!R417)</f>
        <v>0.75204396495437797</v>
      </c>
      <c r="AC436" s="50">
        <f>STDEV(Patient3_Healthy!R417,Patient4_Healthy!R417,Patient7_Healthy!R417,Patient32_Healthy!R417,Patient20_Healthy!R417)</f>
        <v>0.25634519364610125</v>
      </c>
      <c r="AD436" s="43">
        <f>AVERAGE(Patient3_Healthy!S417,Patient4_Healthy!S417,Patient7_Healthy!S417,Patient32_Healthy!S417)</f>
        <v>0.59991541409245464</v>
      </c>
      <c r="AE436" s="50">
        <f>STDEV(Patient3_Healthy!S417,Patient4_Healthy!S417,Patient7_Healthy!S417,Patient32_Healthy!S417)</f>
        <v>0.27551765390351468</v>
      </c>
      <c r="AF436" s="63">
        <f>AVERAGE(Patient3_Healthy!T417,Patient4_Healthy!T417,Patient7_Healthy!T417,Patient32_Healthy!T417,Patient20_Healthy!T417)</f>
        <v>0.6756120103978509</v>
      </c>
      <c r="AG436" s="63">
        <f>STDEV(Patient3_Healthy!T417,Patient4_Healthy!T417,Patient7_Healthy!T417,Patient32_Healthy!T417,Patient20_Healthy!T417)</f>
        <v>0.29348257994582561</v>
      </c>
    </row>
    <row r="437" spans="1:33" x14ac:dyDescent="0.25">
      <c r="A437" s="42" t="s">
        <v>133</v>
      </c>
      <c r="B437" s="43">
        <f>AVERAGE(Patient3_Healthy!B418,Patient4_Healthy!B418,Patient7_Healthy!B418,Patient32_Healthy!B418,Patient20_Healthy!B418)</f>
        <v>4.2323374924272228</v>
      </c>
      <c r="C437" s="50">
        <f>STDEV(Patient3_Healthy!B418,Patient4_Healthy!B418,Patient7_Healthy!B418,Patient32_Healthy!B418,Patient20_Healthy!B418)</f>
        <v>0.50011091896575122</v>
      </c>
      <c r="D437" s="63">
        <f>AVERAGE(Patient3_Healthy!C418,Patient4_Healthy!C418,Patient7_Healthy!C418,Patient32_Healthy!C418,Patient20_Healthy!C418)</f>
        <v>0.55760925652101467</v>
      </c>
      <c r="E437" s="50">
        <f>STDEV(Patient3_Healthy!C418,Patient4_Healthy!C418,Patient7_Healthy!C418,Patient32_Healthy!C418,Patient20_Healthy!C418)</f>
        <v>2.2588616615636217</v>
      </c>
      <c r="F437" s="43">
        <f>AVERAGE(Patient3_Healthy!D418,Patient4_Healthy!D418,Patient7_Healthy!D418,Patient32_Healthy!D418,Patient20_Healthy!D418)</f>
        <v>5.4165603787137542</v>
      </c>
      <c r="G437" s="50">
        <f>STDEV(Patient3_Healthy!D418,Patient4_Healthy!D418,Patient7_Healthy!D418,Patient32_Healthy!D418,Patient20_Healthy!D418)</f>
        <v>1.4185748772402949</v>
      </c>
      <c r="H437" s="63">
        <f>AVERAGE(Patient3_Healthy!E418,Patient4_Healthy!E418,Patient7_Healthy!E418,Patient32_Healthy!E418,Patient20_Healthy!E418)</f>
        <v>0.13450186192765726</v>
      </c>
      <c r="I437" s="63">
        <f>STDEV(Patient3_Healthy!E418,Patient4_Healthy!E418,Patient7_Healthy!E418,Patient32_Healthy!E418,Patient20_Healthy!E418)</f>
        <v>3.5760054001455779</v>
      </c>
      <c r="L437" s="44" t="s">
        <v>134</v>
      </c>
      <c r="M437" s="63">
        <f>AVERAGE(Patient3_Healthy!H418,Patient4_Healthy!H418,Patient7_Healthy!H418,Patient32_Healthy!H418,Patient20_Healthy!H418)</f>
        <v>170.5678698598243</v>
      </c>
      <c r="N437" s="63">
        <f>STDEV(Patient3_Healthy!H418,Patient4_Healthy!H418,Patient7_Healthy!H418,Patient32_Healthy!H418,Patient20_Healthy!H418)</f>
        <v>130.11794930786195</v>
      </c>
      <c r="Q437" s="46" t="s">
        <v>134</v>
      </c>
      <c r="R437" s="43">
        <f>AVERAGE(Patient3_Healthy!M418,Patient4_Healthy!M418,Patient7_Healthy!M418,Patient32_Healthy!M418,Patient20_Healthy!M418)</f>
        <v>0.77660995097224128</v>
      </c>
      <c r="S437" s="50">
        <f>STDEV(Patient3_Healthy!M418,Patient4_Healthy!M418,Patient7_Healthy!M418,Patient32_Healthy!M418,Patient20_Healthy!M418)</f>
        <v>0.23871249047568716</v>
      </c>
      <c r="T437" s="63">
        <f>AVERAGE(Patient3_Healthy!N418,Patient4_Healthy!N418,Patient7_Healthy!N418,Patient32_Healthy!N418,Patient20_Healthy!N418)</f>
        <v>0.87236983710273319</v>
      </c>
      <c r="U437" s="63">
        <f>STDEV(Patient3_Healthy!N418,Patient4_Healthy!N418,Patient7_Healthy!N418,Patient32_Healthy!N418,Patient20_Healthy!N418)</f>
        <v>0.18967198526267101</v>
      </c>
      <c r="V437" s="43">
        <f>AVERAGE(Patient3_Healthy!O418,Patient4_Healthy!O418,Patient7_Healthy!O418,Patient32_Healthy!O418,Patient20_Healthy!O418)</f>
        <v>0.87005411224835782</v>
      </c>
      <c r="W437" s="50">
        <f>STDEV(Patient3_Healthy!O418,Patient4_Healthy!O418,Patient7_Healthy!O418,Patient32_Healthy!O418,Patient20_Healthy!O418)</f>
        <v>0.10614858917614579</v>
      </c>
      <c r="X437" s="43">
        <f>AVERAGE(Patient3_Healthy!P418,Patient4_Healthy!P418,Patient7_Healthy!P418,Patient32_Healthy!P418,Patient20_Healthy!P418)</f>
        <v>0.80488033548555915</v>
      </c>
      <c r="Y437" s="50">
        <f>STDEV(Patient3_Healthy!P418,Patient4_Healthy!P418,Patient7_Healthy!P418,Patient32_Healthy!P418,Patient20_Healthy!P418)</f>
        <v>0.15773795984886443</v>
      </c>
      <c r="Z437" s="43">
        <f>AVERAGE(Patient3_Healthy!Q418,Patient4_Healthy!Q418,Patient7_Healthy!Q418,Patient32_Healthy!Q418,Patient20_Healthy!Q418)</f>
        <v>0.65313689734003888</v>
      </c>
      <c r="AA437" s="50">
        <f>STDEV(Patient3_Healthy!Q418,Patient4_Healthy!Q418,Patient7_Healthy!Q418,Patient32_Healthy!Q418,Patient20_Healthy!Q418)</f>
        <v>0.2088676817614073</v>
      </c>
      <c r="AB437" s="43">
        <f>AVERAGE(Patient3_Healthy!R418,Patient4_Healthy!R418,Patient7_Healthy!R418,Patient32_Healthy!R418,Patient20_Healthy!R418)</f>
        <v>0.86220975908851583</v>
      </c>
      <c r="AC437" s="50">
        <f>STDEV(Patient3_Healthy!R418,Patient4_Healthy!R418,Patient7_Healthy!R418,Patient32_Healthy!R418,Patient20_Healthy!R418)</f>
        <v>8.1124967300135201E-2</v>
      </c>
      <c r="AD437" s="43">
        <f>AVERAGE(Patient3_Healthy!S418,Patient4_Healthy!S418,Patient7_Healthy!S418,Patient32_Healthy!S418)</f>
        <v>0.70405548375479055</v>
      </c>
      <c r="AE437" s="50">
        <f>STDEV(Patient3_Healthy!S418,Patient4_Healthy!S418,Patient7_Healthy!S418,Patient32_Healthy!S418)</f>
        <v>7.4399903453822955E-2</v>
      </c>
      <c r="AF437" s="63">
        <f>AVERAGE(Patient3_Healthy!T418,Patient4_Healthy!T418,Patient7_Healthy!T418,Patient32_Healthy!T418,Patient20_Healthy!T418)</f>
        <v>0.76602383025519383</v>
      </c>
      <c r="AG437" s="63">
        <f>STDEV(Patient3_Healthy!T418,Patient4_Healthy!T418,Patient7_Healthy!T418,Patient32_Healthy!T418,Patient20_Healthy!T418)</f>
        <v>0.18391217863572709</v>
      </c>
    </row>
    <row r="438" spans="1:33" x14ac:dyDescent="0.25">
      <c r="A438" s="42" t="s">
        <v>134</v>
      </c>
      <c r="B438" s="43">
        <f>AVERAGE(Patient3_Healthy!B419,Patient4_Healthy!B419,Patient7_Healthy!B419,Patient32_Healthy!B419,Patient20_Healthy!B419)</f>
        <v>4.384307082676365</v>
      </c>
      <c r="C438" s="50">
        <f>STDEV(Patient3_Healthy!B419,Patient4_Healthy!B419,Patient7_Healthy!B419,Patient32_Healthy!B419,Patient20_Healthy!B419)</f>
        <v>2.2038934761084401</v>
      </c>
      <c r="D438" s="63">
        <f>AVERAGE(Patient3_Healthy!C419,Patient4_Healthy!C419,Patient7_Healthy!C419,Patient32_Healthy!C419,Patient20_Healthy!C419)</f>
        <v>0.9724952279115936</v>
      </c>
      <c r="E438" s="50">
        <f>STDEV(Patient3_Healthy!C419,Patient4_Healthy!C419,Patient7_Healthy!C419,Patient32_Healthy!C419,Patient20_Healthy!C419)</f>
        <v>3.179317552873044</v>
      </c>
      <c r="F438" s="43">
        <f>AVERAGE(Patient3_Healthy!D419,Patient4_Healthy!D419,Patient7_Healthy!D419,Patient32_Healthy!D419,Patient20_Healthy!D419)</f>
        <v>6.0222211729387904</v>
      </c>
      <c r="G438" s="50">
        <f>STDEV(Patient3_Healthy!D419,Patient4_Healthy!D419,Patient7_Healthy!D419,Patient32_Healthy!D419,Patient20_Healthy!D419)</f>
        <v>2.3695597587799004</v>
      </c>
      <c r="H438" s="63">
        <f>AVERAGE(Patient3_Healthy!E419,Patient4_Healthy!E419,Patient7_Healthy!E419,Patient32_Healthy!E419,Patient20_Healthy!E419)</f>
        <v>-3.7724537946002932</v>
      </c>
      <c r="I438" s="63">
        <f>STDEV(Patient3_Healthy!E419,Patient4_Healthy!E419,Patient7_Healthy!E419,Patient32_Healthy!E419,Patient20_Healthy!E419)</f>
        <v>5.1161458148063153</v>
      </c>
      <c r="L438" s="44" t="s">
        <v>135</v>
      </c>
      <c r="M438" s="63">
        <f>AVERAGE(Patient3_Healthy!H419,Patient4_Healthy!H419,Patient7_Healthy!H419,Patient32_Healthy!H419,Patient20_Healthy!H419)</f>
        <v>137.91321160586531</v>
      </c>
      <c r="N438" s="63">
        <f>STDEV(Patient3_Healthy!H419,Patient4_Healthy!H419,Patient7_Healthy!H419,Patient32_Healthy!H419,Patient20_Healthy!H419)</f>
        <v>61.739492241293654</v>
      </c>
      <c r="Q438" s="46" t="s">
        <v>135</v>
      </c>
      <c r="R438" s="43">
        <f>AVERAGE(Patient3_Healthy!M419,Patient4_Healthy!M419,Patient7_Healthy!M419,Patient32_Healthy!M419,Patient20_Healthy!M419)</f>
        <v>0.88167375437173845</v>
      </c>
      <c r="S438" s="50">
        <f>STDEV(Patient3_Healthy!M419,Patient4_Healthy!M419,Patient7_Healthy!M419,Patient32_Healthy!M419,Patient20_Healthy!M419)</f>
        <v>9.5371178462597739E-2</v>
      </c>
      <c r="T438" s="63">
        <f>AVERAGE(Patient3_Healthy!N419,Patient4_Healthy!N419,Patient7_Healthy!N419,Patient32_Healthy!N419,Patient20_Healthy!N419)</f>
        <v>0.93153109224049813</v>
      </c>
      <c r="U438" s="63">
        <f>STDEV(Patient3_Healthy!N419,Patient4_Healthy!N419,Patient7_Healthy!N419,Patient32_Healthy!N419,Patient20_Healthy!N419)</f>
        <v>3.9803655389248814E-2</v>
      </c>
      <c r="V438" s="43">
        <f>AVERAGE(Patient3_Healthy!O419,Patient4_Healthy!O419,Patient7_Healthy!O419,Patient32_Healthy!O419,Patient20_Healthy!O419)</f>
        <v>0.8912458590065353</v>
      </c>
      <c r="W438" s="50">
        <f>STDEV(Patient3_Healthy!O419,Patient4_Healthy!O419,Patient7_Healthy!O419,Patient32_Healthy!O419,Patient20_Healthy!O419)</f>
        <v>0.13350779015188821</v>
      </c>
      <c r="X438" s="43">
        <f>AVERAGE(Patient3_Healthy!P419,Patient4_Healthy!P419,Patient7_Healthy!P419,Patient32_Healthy!P419,Patient20_Healthy!P419)</f>
        <v>0.84092062696892045</v>
      </c>
      <c r="Y438" s="50">
        <f>STDEV(Patient3_Healthy!P419,Patient4_Healthy!P419,Patient7_Healthy!P419,Patient32_Healthy!P419,Patient20_Healthy!P419)</f>
        <v>0.14616238048145436</v>
      </c>
      <c r="Z438" s="43">
        <f>AVERAGE(Patient3_Healthy!Q419,Patient4_Healthy!Q419,Patient7_Healthy!Q419,Patient32_Healthy!Q419,Patient20_Healthy!Q419)</f>
        <v>0.53698295865117029</v>
      </c>
      <c r="AA438" s="50">
        <f>STDEV(Patient3_Healthy!Q419,Patient4_Healthy!Q419,Patient7_Healthy!Q419,Patient32_Healthy!Q419,Patient20_Healthy!Q419)</f>
        <v>4.4126183432845051E-2</v>
      </c>
      <c r="AB438" s="43">
        <f>AVERAGE(Patient3_Healthy!R419,Patient4_Healthy!R419,Patient7_Healthy!R419,Patient32_Healthy!R419,Patient20_Healthy!R419)</f>
        <v>0.80191361181057719</v>
      </c>
      <c r="AC438" s="50">
        <f>STDEV(Patient3_Healthy!R419,Patient4_Healthy!R419,Patient7_Healthy!R419,Patient32_Healthy!R419,Patient20_Healthy!R419)</f>
        <v>9.2833566752342583E-2</v>
      </c>
      <c r="AD438" s="43">
        <f>AVERAGE(Patient3_Healthy!S419,Patient4_Healthy!S419,Patient7_Healthy!S419,Patient32_Healthy!S419)</f>
        <v>0.71402784609155312</v>
      </c>
      <c r="AE438" s="50">
        <f>STDEV(Patient3_Healthy!S419,Patient4_Healthy!S419,Patient7_Healthy!S419,Patient32_Healthy!S419)</f>
        <v>9.9142164578162675E-2</v>
      </c>
      <c r="AF438" s="63">
        <f>AVERAGE(Patient3_Healthy!T419,Patient4_Healthy!T419,Patient7_Healthy!T419,Patient32_Healthy!T419,Patient20_Healthy!T419)</f>
        <v>0.78597358250769445</v>
      </c>
      <c r="AG438" s="63">
        <f>STDEV(Patient3_Healthy!T419,Patient4_Healthy!T419,Patient7_Healthy!T419,Patient32_Healthy!T419,Patient20_Healthy!T419)</f>
        <v>0.16036568331870651</v>
      </c>
    </row>
    <row r="439" spans="1:33" x14ac:dyDescent="0.25">
      <c r="A439" s="42" t="s">
        <v>135</v>
      </c>
      <c r="B439" s="43">
        <f>AVERAGE(Patient3_Healthy!B420,Patient4_Healthy!B420,Patient7_Healthy!B420,Patient32_Healthy!B420,Patient20_Healthy!B420)</f>
        <v>4.1348675194002</v>
      </c>
      <c r="C439" s="50">
        <f>STDEV(Patient3_Healthy!B420,Patient4_Healthy!B420,Patient7_Healthy!B420,Patient32_Healthy!B420,Patient20_Healthy!B420)</f>
        <v>1.1674361493561431</v>
      </c>
      <c r="D439" s="63">
        <f>AVERAGE(Patient3_Healthy!C420,Patient4_Healthy!C420,Patient7_Healthy!C420,Patient32_Healthy!C420,Patient20_Healthy!C420)</f>
        <v>1.0971339849869861</v>
      </c>
      <c r="E439" s="50">
        <f>STDEV(Patient3_Healthy!C420,Patient4_Healthy!C420,Patient7_Healthy!C420,Patient32_Healthy!C420,Patient20_Healthy!C420)</f>
        <v>2.5241788824801752</v>
      </c>
      <c r="F439" s="43">
        <f>AVERAGE(Patient3_Healthy!D420,Patient4_Healthy!D420,Patient7_Healthy!D420,Patient32_Healthy!D420,Patient20_Healthy!D420)</f>
        <v>4.4177766964312939</v>
      </c>
      <c r="G439" s="50">
        <f>STDEV(Patient3_Healthy!D420,Patient4_Healthy!D420,Patient7_Healthy!D420,Patient32_Healthy!D420,Patient20_Healthy!D420)</f>
        <v>1.4614121883039095</v>
      </c>
      <c r="H439" s="63">
        <f>AVERAGE(Patient3_Healthy!E420,Patient4_Healthy!E420,Patient7_Healthy!E420,Patient32_Healthy!E420,Patient20_Healthy!E420)</f>
        <v>0.20773192212491942</v>
      </c>
      <c r="I439" s="63">
        <f>STDEV(Patient3_Healthy!E420,Patient4_Healthy!E420,Patient7_Healthy!E420,Patient32_Healthy!E420,Patient20_Healthy!E420)</f>
        <v>1.7141030750080866</v>
      </c>
      <c r="L439" s="44" t="s">
        <v>136</v>
      </c>
      <c r="M439" s="63">
        <f>AVERAGE(Patient3_Healthy!H420,Patient4_Healthy!H420,Patient7_Healthy!H420,Patient32_Healthy!H420,Patient20_Healthy!H420)</f>
        <v>89.424337935693586</v>
      </c>
      <c r="N439" s="63">
        <f>STDEV(Patient3_Healthy!H420,Patient4_Healthy!H420,Patient7_Healthy!H420,Patient32_Healthy!H420,Patient20_Healthy!H420)</f>
        <v>31.4533958877876</v>
      </c>
      <c r="Q439" s="46" t="s">
        <v>136</v>
      </c>
      <c r="R439" s="43">
        <f>AVERAGE(Patient3_Healthy!M420,Patient4_Healthy!M420,Patient7_Healthy!M420,Patient32_Healthy!M420,Patient20_Healthy!M420)</f>
        <v>0.90326556217101139</v>
      </c>
      <c r="S439" s="50">
        <f>STDEV(Patient3_Healthy!M420,Patient4_Healthy!M420,Patient7_Healthy!M420,Patient32_Healthy!M420,Patient20_Healthy!M420)</f>
        <v>0.12493405190169933</v>
      </c>
      <c r="T439" s="63">
        <f>AVERAGE(Patient3_Healthy!N420,Patient4_Healthy!N420,Patient7_Healthy!N420,Patient32_Healthy!N420,Patient20_Healthy!N420)</f>
        <v>0.93849353128385959</v>
      </c>
      <c r="U439" s="63">
        <f>STDEV(Patient3_Healthy!N420,Patient4_Healthy!N420,Patient7_Healthy!N420,Patient32_Healthy!N420,Patient20_Healthy!N420)</f>
        <v>8.0859402481112674E-2</v>
      </c>
      <c r="V439" s="43">
        <f>AVERAGE(Patient3_Healthy!O420,Patient4_Healthy!O420,Patient7_Healthy!O420,Patient32_Healthy!O420,Patient20_Healthy!O420)</f>
        <v>0.85758824680777956</v>
      </c>
      <c r="W439" s="50">
        <f>STDEV(Patient3_Healthy!O420,Patient4_Healthy!O420,Patient7_Healthy!O420,Patient32_Healthy!O420,Patient20_Healthy!O420)</f>
        <v>8.6622559992010517E-2</v>
      </c>
      <c r="X439" s="43">
        <f>AVERAGE(Patient3_Healthy!P420,Patient4_Healthy!P420,Patient7_Healthy!P420,Patient32_Healthy!P420,Patient20_Healthy!P420)</f>
        <v>0.79565626129496947</v>
      </c>
      <c r="Y439" s="50">
        <f>STDEV(Patient3_Healthy!P420,Patient4_Healthy!P420,Patient7_Healthy!P420,Patient32_Healthy!P420,Patient20_Healthy!P420)</f>
        <v>0.15520196094132208</v>
      </c>
      <c r="Z439" s="43">
        <f>AVERAGE(Patient3_Healthy!Q420,Patient4_Healthy!Q420,Patient7_Healthy!Q420,Patient32_Healthy!Q420,Patient20_Healthy!Q420)</f>
        <v>0.61130608035897249</v>
      </c>
      <c r="AA439" s="50">
        <f>STDEV(Patient3_Healthy!Q420,Patient4_Healthy!Q420,Patient7_Healthy!Q420,Patient32_Healthy!Q420,Patient20_Healthy!Q420)</f>
        <v>6.3025850512485562E-2</v>
      </c>
      <c r="AB439" s="43">
        <f>AVERAGE(Patient3_Healthy!R420,Patient4_Healthy!R420,Patient7_Healthy!R420,Patient32_Healthy!R420,Patient20_Healthy!R420)</f>
        <v>0.81391176518757136</v>
      </c>
      <c r="AC439" s="50">
        <f>STDEV(Patient3_Healthy!R420,Patient4_Healthy!R420,Patient7_Healthy!R420,Patient32_Healthy!R420,Patient20_Healthy!R420)</f>
        <v>9.5002375584299636E-2</v>
      </c>
      <c r="AD439" s="43">
        <f>AVERAGE(Patient3_Healthy!S420,Patient4_Healthy!S420,Patient7_Healthy!S420,Patient32_Healthy!S420)</f>
        <v>0.73336269904042251</v>
      </c>
      <c r="AE439" s="50">
        <f>STDEV(Patient3_Healthy!S420,Patient4_Healthy!S420,Patient7_Healthy!S420,Patient32_Healthy!S420)</f>
        <v>8.0392379678325063E-2</v>
      </c>
      <c r="AF439" s="63">
        <f>AVERAGE(Patient3_Healthy!T420,Patient4_Healthy!T420,Patient7_Healthy!T420,Patient32_Healthy!T420,Patient20_Healthy!T420)</f>
        <v>0.85462715966537328</v>
      </c>
      <c r="AG439" s="63">
        <f>STDEV(Patient3_Healthy!T420,Patient4_Healthy!T420,Patient7_Healthy!T420,Patient32_Healthy!T420,Patient20_Healthy!T420)</f>
        <v>0.1636928021593729</v>
      </c>
    </row>
    <row r="440" spans="1:33" x14ac:dyDescent="0.25">
      <c r="A440" s="42" t="s">
        <v>136</v>
      </c>
      <c r="B440" s="43">
        <f>AVERAGE(Patient3_Healthy!B421,Patient4_Healthy!B421,Patient7_Healthy!B421,Patient32_Healthy!B421,Patient20_Healthy!B421)</f>
        <v>4.516214720284264</v>
      </c>
      <c r="C440" s="50">
        <f>STDEV(Patient3_Healthy!B421,Patient4_Healthy!B421,Patient7_Healthy!B421,Patient32_Healthy!B421,Patient20_Healthy!B421)</f>
        <v>1.3819894397462469</v>
      </c>
      <c r="D440" s="63">
        <f>AVERAGE(Patient3_Healthy!C421,Patient4_Healthy!C421,Patient7_Healthy!C421,Patient32_Healthy!C421,Patient20_Healthy!C421)</f>
        <v>-1.2715398601606633</v>
      </c>
      <c r="E440" s="50">
        <f>STDEV(Patient3_Healthy!C421,Patient4_Healthy!C421,Patient7_Healthy!C421,Patient32_Healthy!C421,Patient20_Healthy!C421)</f>
        <v>1.1330015333680736</v>
      </c>
      <c r="F440" s="43">
        <f>AVERAGE(Patient3_Healthy!D421,Patient4_Healthy!D421,Patient7_Healthy!D421,Patient32_Healthy!D421,Patient20_Healthy!D421)</f>
        <v>5.1674581053823374</v>
      </c>
      <c r="G440" s="50">
        <f>STDEV(Patient3_Healthy!D421,Patient4_Healthy!D421,Patient7_Healthy!D421,Patient32_Healthy!D421,Patient20_Healthy!D421)</f>
        <v>2.2470203748685211</v>
      </c>
      <c r="H440" s="63">
        <f>AVERAGE(Patient3_Healthy!E421,Patient4_Healthy!E421,Patient7_Healthy!E421,Patient32_Healthy!E421,Patient20_Healthy!E421)</f>
        <v>2.3925759176903059</v>
      </c>
      <c r="I440" s="63">
        <f>STDEV(Patient3_Healthy!E421,Patient4_Healthy!E421,Patient7_Healthy!E421,Patient32_Healthy!E421,Patient20_Healthy!E421)</f>
        <v>1.8064547880501463</v>
      </c>
    </row>
    <row r="441" spans="1:33" x14ac:dyDescent="0.25">
      <c r="A441" s="64"/>
    </row>
    <row r="442" spans="1:33" x14ac:dyDescent="0.25">
      <c r="A442" s="64"/>
    </row>
    <row r="443" spans="1:33" x14ac:dyDescent="0.25">
      <c r="A443" s="64"/>
    </row>
    <row r="444" spans="1:33" x14ac:dyDescent="0.25">
      <c r="A444" s="64"/>
    </row>
    <row r="445" spans="1:33" x14ac:dyDescent="0.25">
      <c r="A445" s="64"/>
    </row>
    <row r="446" spans="1:33" x14ac:dyDescent="0.25">
      <c r="A446" s="64"/>
    </row>
    <row r="448" spans="1:33" x14ac:dyDescent="0.25">
      <c r="A448" s="64" t="s">
        <v>137</v>
      </c>
      <c r="Q448" s="64" t="s">
        <v>138</v>
      </c>
    </row>
    <row r="449" spans="1:34" x14ac:dyDescent="0.25">
      <c r="A449" s="100"/>
      <c r="B449" s="94" t="s">
        <v>10</v>
      </c>
      <c r="C449" s="102"/>
      <c r="D449" s="102"/>
      <c r="E449" s="103"/>
      <c r="F449" s="95" t="s">
        <v>93</v>
      </c>
      <c r="G449" s="102"/>
      <c r="H449" s="102"/>
      <c r="I449" s="102"/>
      <c r="L449" s="106"/>
      <c r="M449" s="107" t="s">
        <v>114</v>
      </c>
      <c r="N449" s="107"/>
      <c r="Q449" s="46"/>
      <c r="R449" s="108" t="s">
        <v>115</v>
      </c>
      <c r="S449" s="109"/>
      <c r="T449" s="108" t="s">
        <v>116</v>
      </c>
      <c r="U449" s="109"/>
      <c r="V449" s="108" t="s">
        <v>117</v>
      </c>
      <c r="W449" s="109"/>
      <c r="X449" s="108" t="s">
        <v>118</v>
      </c>
      <c r="Y449" s="109"/>
      <c r="Z449" s="108" t="s">
        <v>119</v>
      </c>
      <c r="AA449" s="109"/>
      <c r="AB449" s="108" t="s">
        <v>120</v>
      </c>
      <c r="AC449" s="109"/>
      <c r="AD449" s="108" t="s">
        <v>121</v>
      </c>
      <c r="AE449" s="109"/>
      <c r="AF449" s="110" t="s">
        <v>122</v>
      </c>
      <c r="AG449" s="110"/>
    </row>
    <row r="450" spans="1:34" x14ac:dyDescent="0.25">
      <c r="A450" s="100"/>
      <c r="B450" s="97" t="s">
        <v>123</v>
      </c>
      <c r="C450" s="104"/>
      <c r="D450" s="99" t="s">
        <v>124</v>
      </c>
      <c r="E450" s="104"/>
      <c r="F450" s="97" t="s">
        <v>123</v>
      </c>
      <c r="G450" s="104"/>
      <c r="H450" s="99" t="s">
        <v>124</v>
      </c>
      <c r="I450" s="105"/>
      <c r="L450" s="106"/>
      <c r="M450" s="44" t="s">
        <v>212</v>
      </c>
      <c r="N450" s="44" t="s">
        <v>17</v>
      </c>
      <c r="Q450" s="46"/>
      <c r="R450" s="45" t="s">
        <v>212</v>
      </c>
      <c r="S450" s="47" t="s">
        <v>17</v>
      </c>
      <c r="T450" s="46" t="s">
        <v>212</v>
      </c>
      <c r="U450" s="46" t="s">
        <v>17</v>
      </c>
      <c r="V450" s="45" t="s">
        <v>212</v>
      </c>
      <c r="W450" s="47" t="s">
        <v>17</v>
      </c>
      <c r="X450" s="45" t="s">
        <v>212</v>
      </c>
      <c r="Y450" s="47" t="s">
        <v>17</v>
      </c>
      <c r="Z450" s="45" t="s">
        <v>212</v>
      </c>
      <c r="AA450" s="47" t="s">
        <v>17</v>
      </c>
      <c r="AB450" s="45" t="s">
        <v>212</v>
      </c>
      <c r="AC450" s="47" t="s">
        <v>17</v>
      </c>
      <c r="AD450" s="45" t="s">
        <v>212</v>
      </c>
      <c r="AE450" s="47" t="s">
        <v>17</v>
      </c>
      <c r="AF450" s="46" t="s">
        <v>212</v>
      </c>
      <c r="AG450" s="46" t="s">
        <v>17</v>
      </c>
    </row>
    <row r="451" spans="1:34" x14ac:dyDescent="0.25">
      <c r="A451" s="101"/>
      <c r="B451" s="40" t="s">
        <v>212</v>
      </c>
      <c r="C451" s="41" t="s">
        <v>17</v>
      </c>
      <c r="D451" s="42" t="s">
        <v>212</v>
      </c>
      <c r="E451" s="41" t="s">
        <v>17</v>
      </c>
      <c r="F451" s="40" t="s">
        <v>212</v>
      </c>
      <c r="G451" s="41" t="s">
        <v>17</v>
      </c>
      <c r="H451" s="42" t="s">
        <v>212</v>
      </c>
      <c r="I451" s="42" t="s">
        <v>17</v>
      </c>
      <c r="L451" s="44" t="s">
        <v>125</v>
      </c>
      <c r="M451" s="63">
        <f>AVERAGE(Patient3_Healthy!H432,Patient4_Healthy!H432,Patient7_Healthy!H432,Patient32_Healthy!H432,Patient20_Healthy!H432)</f>
        <v>1453.5594883477336</v>
      </c>
      <c r="N451" s="63">
        <f>STDEV(Patient3_Healthy!H432,Patient4_Healthy!H432,Patient7_Healthy!H432,Patient32_Healthy!H432,Patient20_Healthy!H432)</f>
        <v>2528.03457841313</v>
      </c>
      <c r="Q451" s="58" t="s">
        <v>139</v>
      </c>
      <c r="R451" s="43">
        <f>AVERAGE(Patient3_Healthy!M432,Patient4_Healthy!M432,Patient7_Healthy!M432,Patient32_Healthy!M432,Patient20_Healthy!M432)</f>
        <v>0.78670648325764181</v>
      </c>
      <c r="S451" s="50">
        <f>STDEV(Patient3_Healthy!M432,Patient4_Healthy!M432,Patient7_Healthy!M432,Patient32_Healthy!M432,Patient20_Healthy!M432)</f>
        <v>0.26311446700554897</v>
      </c>
      <c r="T451" s="63">
        <f>AVERAGE(Patient3_Healthy!N432,Patient4_Healthy!N432,Patient7_Healthy!N432,Patient32_Healthy!N432,Patient20_Healthy!N432)</f>
        <v>0.84499508119889588</v>
      </c>
      <c r="U451" s="63">
        <f>STDEV(Patient3_Healthy!N432,Patient4_Healthy!N432,Patient7_Healthy!N432,Patient32_Healthy!N432,Patient20_Healthy!N432)</f>
        <v>0.15391673381366996</v>
      </c>
      <c r="V451" s="43">
        <f>AVERAGE(Patient3_Healthy!O432,Patient4_Healthy!O432,Patient7_Healthy!O432,Patient32_Healthy!O432,Patient20_Healthy!O432)</f>
        <v>0.78312169921035779</v>
      </c>
      <c r="W451" s="50">
        <f>STDEV(Patient3_Healthy!O432,Patient4_Healthy!O432,Patient7_Healthy!O432,Patient32_Healthy!O432,Patient20_Healthy!O432)</f>
        <v>0.23629103759034373</v>
      </c>
      <c r="X451" s="43">
        <f>AVERAGE(Patient3_Healthy!P432,Patient4_Healthy!P432,Patient7_Healthy!P432,Patient32_Healthy!P432,Patient20_Healthy!P432)</f>
        <v>0.58004701399311864</v>
      </c>
      <c r="Y451" s="50">
        <f>STDEV(Patient3_Healthy!P432,Patient4_Healthy!P432,Patient7_Healthy!P432,Patient32_Healthy!P432,Patient20_Healthy!P432)</f>
        <v>0.32689875558320669</v>
      </c>
      <c r="Z451" s="43">
        <f>AVERAGE(Patient3_Healthy!Q432,Patient4_Healthy!Q432,Patient7_Healthy!Q432,Patient32_Healthy!Q432,Patient20_Healthy!Q432)</f>
        <v>0.48883742059564222</v>
      </c>
      <c r="AA451" s="50">
        <f>STDEV(Patient3_Healthy!Q432,Patient4_Healthy!Q432,Patient7_Healthy!Q432,Patient32_Healthy!Q432,Patient20_Healthy!Q432)</f>
        <v>0.44108288898515141</v>
      </c>
      <c r="AB451" s="43">
        <f>AVERAGE(Patient3_Healthy!R432,Patient4_Healthy!R432,Patient7_Healthy!R432,Patient32_Healthy!R432,Patient20_Healthy!R432)</f>
        <v>0.59264767233986748</v>
      </c>
      <c r="AC451" s="50">
        <f>STDEV(Patient3_Healthy!R432,Patient4_Healthy!R432,Patient7_Healthy!R432,Patient32_Healthy!R432,Patient20_Healthy!R432)</f>
        <v>0.40513176541682644</v>
      </c>
      <c r="AD451" s="43">
        <f>AVERAGE(Patient3_Healthy!S432,Patient4_Healthy!S432,Patient7_Healthy!S432,Patient32_Healthy!S432)</f>
        <v>0.70080580809045956</v>
      </c>
      <c r="AE451" s="50">
        <f>STDEV(Patient3_Healthy!S432,Patient4_Healthy!S432,Patient7_Healthy!S432,Patient32_Healthy!S432)</f>
        <v>0.37202229250985863</v>
      </c>
      <c r="AF451" s="63">
        <f>AVERAGE(Patient3_Healthy!T432,Patient4_Healthy!T432,Patient7_Healthy!T432,Patient32_Healthy!T432,Patient20_Healthy!T432)</f>
        <v>0.54252017135829367</v>
      </c>
      <c r="AG451" s="63">
        <f>STDEV(Patient3_Healthy!T432,Patient4_Healthy!T432,Patient7_Healthy!T432,Patient32_Healthy!T432,Patient20_Healthy!T432)</f>
        <v>0.38481930676416132</v>
      </c>
    </row>
    <row r="452" spans="1:34" x14ac:dyDescent="0.25">
      <c r="A452" s="42" t="s">
        <v>125</v>
      </c>
      <c r="B452" s="43">
        <f>AVERAGE(Patient3_Healthy!B433,Patient4_Healthy!B433,Patient7_Healthy!B433,Patient32_Healthy!B433,Patient20_Healthy!B433)</f>
        <v>9.0661145994710157</v>
      </c>
      <c r="C452" s="50">
        <f>STDEV(Patient3_Healthy!B433,Patient4_Healthy!B433,Patient7_Healthy!B433,Patient32_Healthy!B433,Patient20_Healthy!B433)</f>
        <v>12.2774752604063</v>
      </c>
      <c r="D452" s="63">
        <f>AVERAGE(Patient3_Healthy!C433,Patient4_Healthy!C433,Patient7_Healthy!C433,Patient32_Healthy!C433,Patient20_Healthy!C433)</f>
        <v>-4.9772228049247751</v>
      </c>
      <c r="E452" s="50">
        <f>STDEV(Patient3_Healthy!C433,Patient4_Healthy!C433,Patient7_Healthy!C433,Patient32_Healthy!C433,Patient20_Healthy!C433)</f>
        <v>8.8660213258138167</v>
      </c>
      <c r="F452" s="43">
        <f>AVERAGE(Patient3_Healthy!D433,Patient4_Healthy!D433,Patient7_Healthy!D433,Patient32_Healthy!D433,Patient20_Healthy!D433)</f>
        <v>11.79997089850333</v>
      </c>
      <c r="G452" s="50">
        <f>STDEV(Patient3_Healthy!D433,Patient4_Healthy!D433,Patient7_Healthy!D433,Patient32_Healthy!D433,Patient20_Healthy!D433)</f>
        <v>15.74254559765458</v>
      </c>
      <c r="H452" s="63">
        <f>AVERAGE(Patient3_Healthy!E433,Patient4_Healthy!E433,Patient7_Healthy!E433,Patient32_Healthy!E433,Patient20_Healthy!E433)</f>
        <v>4.6645637094673855</v>
      </c>
      <c r="I452" s="63">
        <f>STDEV(Patient3_Healthy!E433,Patient4_Healthy!E433,Patient7_Healthy!E433,Patient32_Healthy!E433,Patient20_Healthy!E433)</f>
        <v>10.745658413960795</v>
      </c>
      <c r="L452" s="44" t="s">
        <v>126</v>
      </c>
      <c r="M452" s="63">
        <f>AVERAGE(Patient3_Healthy!H433,Patient4_Healthy!H433,Patient7_Healthy!H433,Patient32_Healthy!H433,Patient20_Healthy!H433)</f>
        <v>102.89116419332098</v>
      </c>
      <c r="N452" s="63">
        <f>STDEV(Patient3_Healthy!H433,Patient4_Healthy!H433,Patient7_Healthy!H433,Patient32_Healthy!H433,Patient20_Healthy!H433)</f>
        <v>115.43242709035206</v>
      </c>
      <c r="Q452" s="58" t="s">
        <v>140</v>
      </c>
      <c r="R452" s="43">
        <f>AVERAGE(Patient3_Healthy!M433,Patient4_Healthy!M433,Patient7_Healthy!M433,Patient32_Healthy!M433,Patient20_Healthy!M433)</f>
        <v>0.65185549142222698</v>
      </c>
      <c r="S452" s="50">
        <f>STDEV(Patient3_Healthy!M433,Patient4_Healthy!M433,Patient7_Healthy!M433,Patient32_Healthy!M433,Patient20_Healthy!M433)</f>
        <v>0.23564246474602182</v>
      </c>
      <c r="T452" s="63">
        <f>AVERAGE(Patient3_Healthy!N433,Patient4_Healthy!N433,Patient7_Healthy!N433,Patient32_Healthy!N433,Patient20_Healthy!N433)</f>
        <v>0.77851445541323971</v>
      </c>
      <c r="U452" s="63">
        <f>STDEV(Patient3_Healthy!N433,Patient4_Healthy!N433,Patient7_Healthy!N433,Patient32_Healthy!N433,Patient20_Healthy!N433)</f>
        <v>0.20715834991752666</v>
      </c>
      <c r="V452" s="43">
        <f>AVERAGE(Patient3_Healthy!O433,Patient4_Healthy!O433,Patient7_Healthy!O433,Patient32_Healthy!O433,Patient20_Healthy!O433)</f>
        <v>0.84327994453889477</v>
      </c>
      <c r="W452" s="50">
        <f>STDEV(Patient3_Healthy!O433,Patient4_Healthy!O433,Patient7_Healthy!O433,Patient32_Healthy!O433,Patient20_Healthy!O433)</f>
        <v>0.24872484424276634</v>
      </c>
      <c r="X452" s="43">
        <f>AVERAGE(Patient3_Healthy!P433,Patient4_Healthy!P433,Patient7_Healthy!P433,Patient32_Healthy!P433,Patient20_Healthy!P433)</f>
        <v>0.78413555224101428</v>
      </c>
      <c r="Y452" s="50">
        <f>STDEV(Patient3_Healthy!P433,Patient4_Healthy!P433,Patient7_Healthy!P433,Patient32_Healthy!P433,Patient20_Healthy!P433)</f>
        <v>0.29926751374557004</v>
      </c>
      <c r="Z452" s="43">
        <f>AVERAGE(Patient3_Healthy!Q433,Patient4_Healthy!Q433,Patient7_Healthy!Q433,Patient32_Healthy!Q433,Patient20_Healthy!Q433)</f>
        <v>0.57436227407130702</v>
      </c>
      <c r="AA452" s="50">
        <f>STDEV(Patient3_Healthy!Q433,Patient4_Healthy!Q433,Patient7_Healthy!Q433,Patient32_Healthy!Q433,Patient20_Healthy!Q433)</f>
        <v>0.38646026448554494</v>
      </c>
      <c r="AB452" s="43">
        <f>AVERAGE(Patient3_Healthy!R433,Patient4_Healthy!R433,Patient7_Healthy!R433,Patient32_Healthy!R433,Patient20_Healthy!R433)</f>
        <v>0.73622167817752582</v>
      </c>
      <c r="AC452" s="50">
        <f>STDEV(Patient3_Healthy!R433,Patient4_Healthy!R433,Patient7_Healthy!R433,Patient32_Healthy!R433,Patient20_Healthy!R433)</f>
        <v>0.250621333817935</v>
      </c>
      <c r="AD452" s="43">
        <f>AVERAGE(Patient3_Healthy!S433,Patient4_Healthy!S433,Patient7_Healthy!S433,Patient32_Healthy!S433)</f>
        <v>0.85523743860531165</v>
      </c>
      <c r="AE452" s="50">
        <f>STDEV(Patient3_Healthy!S433,Patient4_Healthy!S433,Patient7_Healthy!S433,Patient32_Healthy!S433)</f>
        <v>0.24794250868595472</v>
      </c>
      <c r="AF452" s="63">
        <f>AVERAGE(Patient3_Healthy!T433,Patient4_Healthy!T433,Patient7_Healthy!T433,Patient32_Healthy!T433,Patient20_Healthy!T433)</f>
        <v>0.76370886308302843</v>
      </c>
      <c r="AG452" s="63">
        <f>STDEV(Patient3_Healthy!T433,Patient4_Healthy!T433,Patient7_Healthy!T433,Patient32_Healthy!T433,Patient20_Healthy!T433)</f>
        <v>0.22703971543754123</v>
      </c>
    </row>
    <row r="453" spans="1:34" x14ac:dyDescent="0.25">
      <c r="A453" s="42" t="s">
        <v>126</v>
      </c>
      <c r="B453" s="43">
        <f>AVERAGE(Patient3_Healthy!B434,Patient4_Healthy!B434,Patient7_Healthy!B434,Patient32_Healthy!B434,Patient20_Healthy!B434)</f>
        <v>2.8923090745339364</v>
      </c>
      <c r="C453" s="50">
        <f>STDEV(Patient3_Healthy!B434,Patient4_Healthy!B434,Patient7_Healthy!B434,Patient32_Healthy!B434,Patient20_Healthy!B434)</f>
        <v>1.9321344264329869</v>
      </c>
      <c r="D453" s="63">
        <f>AVERAGE(Patient3_Healthy!C434,Patient4_Healthy!C434,Patient7_Healthy!C434,Patient32_Healthy!C434,Patient20_Healthy!C434)</f>
        <v>1.8437239061753956</v>
      </c>
      <c r="E453" s="50">
        <f>STDEV(Patient3_Healthy!C434,Patient4_Healthy!C434,Patient7_Healthy!C434,Patient32_Healthy!C434,Patient20_Healthy!C434)</f>
        <v>2.2359586197963601</v>
      </c>
      <c r="F453" s="43">
        <f>AVERAGE(Patient3_Healthy!D434,Patient4_Healthy!D434,Patient7_Healthy!D434,Patient32_Healthy!D434,Patient20_Healthy!D434)</f>
        <v>5.0458975037976233</v>
      </c>
      <c r="G453" s="50">
        <f>STDEV(Patient3_Healthy!D434,Patient4_Healthy!D434,Patient7_Healthy!D434,Patient32_Healthy!D434,Patient20_Healthy!D434)</f>
        <v>3.7293833495894497</v>
      </c>
      <c r="H453" s="63">
        <f>AVERAGE(Patient3_Healthy!E434,Patient4_Healthy!E434,Patient7_Healthy!E434,Patient32_Healthy!E434,Patient20_Healthy!E434)</f>
        <v>-4.7225631418424827</v>
      </c>
      <c r="I453" s="63">
        <f>STDEV(Patient3_Healthy!E434,Patient4_Healthy!E434,Patient7_Healthy!E434,Patient32_Healthy!E434,Patient20_Healthy!E434)</f>
        <v>5.3178285212405338</v>
      </c>
      <c r="L453" s="44" t="s">
        <v>127</v>
      </c>
      <c r="M453" s="63">
        <f>AVERAGE(Patient3_Healthy!H434,Patient4_Healthy!H434,Patient7_Healthy!H434,Patient32_Healthy!H434,Patient20_Healthy!H434)</f>
        <v>41.412963287248942</v>
      </c>
      <c r="N453" s="63">
        <f>STDEV(Patient3_Healthy!H434,Patient4_Healthy!H434,Patient7_Healthy!H434,Patient32_Healthy!H434,Patient20_Healthy!H434)</f>
        <v>29.128674539400816</v>
      </c>
      <c r="Q453" s="58" t="s">
        <v>141</v>
      </c>
      <c r="R453" s="43">
        <f>AVERAGE(Patient3_Healthy!M434,Patient4_Healthy!M434,Patient7_Healthy!M434,Patient32_Healthy!M434,Patient20_Healthy!M434)</f>
        <v>0.75537078967271465</v>
      </c>
      <c r="S453" s="50">
        <f>STDEV(Patient3_Healthy!M434,Patient4_Healthy!M434,Patient7_Healthy!M434,Patient32_Healthy!M434,Patient20_Healthy!M434)</f>
        <v>0.31685312770083346</v>
      </c>
      <c r="T453" s="63">
        <f>AVERAGE(Patient3_Healthy!N434,Patient4_Healthy!N434,Patient7_Healthy!N434,Patient32_Healthy!N434,Patient20_Healthy!N434)</f>
        <v>0.80654734067756817</v>
      </c>
      <c r="U453" s="63">
        <f>STDEV(Patient3_Healthy!N434,Patient4_Healthy!N434,Patient7_Healthy!N434,Patient32_Healthy!N434,Patient20_Healthy!N434)</f>
        <v>0.23335213851469808</v>
      </c>
      <c r="V453" s="43">
        <f>AVERAGE(Patient3_Healthy!O434,Patient4_Healthy!O434,Patient7_Healthy!O434,Patient32_Healthy!O434,Patient20_Healthy!O434)</f>
        <v>0.7422655090537349</v>
      </c>
      <c r="W453" s="50">
        <f>STDEV(Patient3_Healthy!O434,Patient4_Healthy!O434,Patient7_Healthy!O434,Patient32_Healthy!O434,Patient20_Healthy!O434)</f>
        <v>0.26312772946506047</v>
      </c>
      <c r="X453" s="43">
        <f>AVERAGE(Patient3_Healthy!P434,Patient4_Healthy!P434,Patient7_Healthy!P434,Patient32_Healthy!P434,Patient20_Healthy!P434)</f>
        <v>0.53707992023027473</v>
      </c>
      <c r="Y453" s="50">
        <f>STDEV(Patient3_Healthy!P434,Patient4_Healthy!P434,Patient7_Healthy!P434,Patient32_Healthy!P434,Patient20_Healthy!P434)</f>
        <v>0.14261389751446815</v>
      </c>
      <c r="Z453" s="43">
        <f>AVERAGE(Patient3_Healthy!Q434,Patient4_Healthy!Q434,Patient7_Healthy!Q434,Patient32_Healthy!Q434,Patient20_Healthy!Q434)</f>
        <v>0.84862134449863791</v>
      </c>
      <c r="AA453" s="50">
        <f>STDEV(Patient3_Healthy!Q434,Patient4_Healthy!Q434,Patient7_Healthy!Q434,Patient32_Healthy!Q434,Patient20_Healthy!Q434)</f>
        <v>0.30275731100272407</v>
      </c>
      <c r="AB453" s="43">
        <f>AVERAGE(Patient3_Healthy!R434,Patient4_Healthy!R434,Patient7_Healthy!R434,Patient32_Healthy!R434,Patient20_Healthy!R434)</f>
        <v>0.7636656316058944</v>
      </c>
      <c r="AC453" s="50">
        <f>STDEV(Patient3_Healthy!R434,Patient4_Healthy!R434,Patient7_Healthy!R434,Patient32_Healthy!R434,Patient20_Healthy!R434)</f>
        <v>0.29863892366377159</v>
      </c>
      <c r="AD453" s="43">
        <f>AVERAGE(Patient3_Healthy!S434,Patient4_Healthy!S434,Patient7_Healthy!S434,Patient32_Healthy!S434)</f>
        <v>0.43966104393389277</v>
      </c>
      <c r="AE453" s="50">
        <f>STDEV(Patient3_Healthy!S434,Patient4_Healthy!S434,Patient7_Healthy!S434,Patient32_Healthy!S434)</f>
        <v>0.50301949027157111</v>
      </c>
      <c r="AF453" s="63">
        <f>AVERAGE(Patient3_Healthy!T434,Patient4_Healthy!T434,Patient7_Healthy!T434,Patient32_Healthy!T434,Patient20_Healthy!T434)</f>
        <v>0.64235810346608468</v>
      </c>
      <c r="AG453" s="63">
        <f>STDEV(Patient3_Healthy!T434,Patient4_Healthy!T434,Patient7_Healthy!T434,Patient32_Healthy!T434,Patient20_Healthy!T434)</f>
        <v>0.38755501391684266</v>
      </c>
    </row>
    <row r="454" spans="1:34" x14ac:dyDescent="0.25">
      <c r="A454" s="42" t="s">
        <v>127</v>
      </c>
      <c r="B454" s="43">
        <f>AVERAGE(Patient3_Healthy!B435,Patient4_Healthy!B435,Patient7_Healthy!B435,Patient32_Healthy!B435,Patient20_Healthy!B435)</f>
        <v>2.8290373317047828</v>
      </c>
      <c r="C454" s="50">
        <f>STDEV(Patient3_Healthy!B435,Patient4_Healthy!B435,Patient7_Healthy!B435,Patient32_Healthy!B435,Patient20_Healthy!B435)</f>
        <v>1.5035740789547638</v>
      </c>
      <c r="D454" s="63">
        <f>AVERAGE(Patient3_Healthy!C435,Patient4_Healthy!C435,Patient7_Healthy!C435,Patient32_Healthy!C435,Patient20_Healthy!C435)</f>
        <v>-0.25052445552554969</v>
      </c>
      <c r="E454" s="50">
        <f>STDEV(Patient3_Healthy!C435,Patient4_Healthy!C435,Patient7_Healthy!C435,Patient32_Healthy!C435,Patient20_Healthy!C435)</f>
        <v>3.1592407470126829</v>
      </c>
      <c r="F454" s="43">
        <f>AVERAGE(Patient3_Healthy!D435,Patient4_Healthy!D435,Patient7_Healthy!D435,Patient32_Healthy!D435,Patient20_Healthy!D435)</f>
        <v>4.3915730919104456</v>
      </c>
      <c r="G454" s="50">
        <f>STDEV(Patient3_Healthy!D435,Patient4_Healthy!D435,Patient7_Healthy!D435,Patient32_Healthy!D435,Patient20_Healthy!D435)</f>
        <v>2.7333508278796521</v>
      </c>
      <c r="H454" s="63">
        <f>AVERAGE(Patient3_Healthy!E435,Patient4_Healthy!E435,Patient7_Healthy!E435,Patient32_Healthy!E435,Patient20_Healthy!E435)</f>
        <v>0.14120630018209274</v>
      </c>
      <c r="I454" s="63">
        <f>STDEV(Patient3_Healthy!E435,Patient4_Healthy!E435,Patient7_Healthy!E435,Patient32_Healthy!E435,Patient20_Healthy!E435)</f>
        <v>5.7923111977397213</v>
      </c>
      <c r="L454" s="44" t="s">
        <v>128</v>
      </c>
      <c r="M454" s="63">
        <f>AVERAGE(Patient3_Healthy!H435,Patient4_Healthy!H435,Patient7_Healthy!H435,Patient32_Healthy!H435,Patient20_Healthy!H435)</f>
        <v>43.055029653998325</v>
      </c>
      <c r="N454" s="63">
        <f>STDEV(Patient3_Healthy!H435,Patient4_Healthy!H435,Patient7_Healthy!H435,Patient32_Healthy!H435,Patient20_Healthy!H435)</f>
        <v>41.649787425356891</v>
      </c>
      <c r="Q454" s="58" t="s">
        <v>142</v>
      </c>
      <c r="R454" s="43">
        <f>AVERAGE(Patient3_Healthy!M435,Patient4_Healthy!M435,Patient7_Healthy!M435,Patient32_Healthy!M435,Patient20_Healthy!M435)</f>
        <v>0.56393711298261351</v>
      </c>
      <c r="S454" s="50">
        <f>STDEV(Patient3_Healthy!M435,Patient4_Healthy!M435,Patient7_Healthy!M435,Patient32_Healthy!M435,Patient20_Healthy!M435)</f>
        <v>0.19575245897711674</v>
      </c>
      <c r="T454" s="63">
        <f>AVERAGE(Patient3_Healthy!N435,Patient4_Healthy!N435,Patient7_Healthy!N435,Patient32_Healthy!N435,Patient20_Healthy!N435)</f>
        <v>0.74132628983872395</v>
      </c>
      <c r="U454" s="63">
        <f>STDEV(Patient3_Healthy!N435,Patient4_Healthy!N435,Patient7_Healthy!N435,Patient32_Healthy!N435,Patient20_Healthy!N435)</f>
        <v>5.7199920716861211E-2</v>
      </c>
      <c r="V454" s="43">
        <f>AVERAGE(Patient3_Healthy!O435,Patient4_Healthy!O435,Patient7_Healthy!O435,Patient32_Healthy!O435,Patient20_Healthy!O435)</f>
        <v>0.75574427666193034</v>
      </c>
      <c r="W454" s="50">
        <f>STDEV(Patient3_Healthy!O435,Patient4_Healthy!O435,Patient7_Healthy!O435,Patient32_Healthy!O435,Patient20_Healthy!O435)</f>
        <v>0.25505335660756057</v>
      </c>
      <c r="X454" s="43">
        <f>AVERAGE(Patient3_Healthy!P435,Patient4_Healthy!P435,Patient7_Healthy!P435,Patient32_Healthy!P435,Patient20_Healthy!P435)</f>
        <v>0.35420607595238657</v>
      </c>
      <c r="Y454" s="50">
        <f>STDEV(Patient3_Healthy!P435,Patient4_Healthy!P435,Patient7_Healthy!P435,Patient32_Healthy!P435,Patient20_Healthy!P435)</f>
        <v>0.14737348007410156</v>
      </c>
      <c r="Z454" s="43">
        <f>AVERAGE(Patient3_Healthy!Q435,Patient4_Healthy!Q435,Patient7_Healthy!Q435,Patient32_Healthy!Q435,Patient20_Healthy!Q435)</f>
        <v>0.35442309665323418</v>
      </c>
      <c r="AA454" s="50">
        <f>STDEV(Patient3_Healthy!Q435,Patient4_Healthy!Q435,Patient7_Healthy!Q435,Patient32_Healthy!Q435,Patient20_Healthy!Q435)</f>
        <v>0.20510493182569892</v>
      </c>
      <c r="AB454" s="43">
        <f>AVERAGE(Patient3_Healthy!R435,Patient4_Healthy!R435,Patient7_Healthy!R435,Patient32_Healthy!R435,Patient20_Healthy!R435)</f>
        <v>0.65397496715949865</v>
      </c>
      <c r="AC454" s="50">
        <f>STDEV(Patient3_Healthy!R435,Patient4_Healthy!R435,Patient7_Healthy!R435,Patient32_Healthy!R435,Patient20_Healthy!R435)</f>
        <v>0.19379971926457995</v>
      </c>
      <c r="AD454" s="43">
        <f>AVERAGE(Patient3_Healthy!S435,Patient4_Healthy!S435,Patient7_Healthy!S435,Patient32_Healthy!S435)</f>
        <v>0.43229892695499428</v>
      </c>
      <c r="AE454" s="50">
        <f>STDEV(Patient3_Healthy!S435,Patient4_Healthy!S435,Patient7_Healthy!S435,Patient32_Healthy!S435)</f>
        <v>0.21739534700035046</v>
      </c>
      <c r="AF454" s="63">
        <f>AVERAGE(Patient3_Healthy!T435,Patient4_Healthy!T435,Patient7_Healthy!T435,Patient32_Healthy!T435,Patient20_Healthy!T435)</f>
        <v>0.57043156605677381</v>
      </c>
      <c r="AG454" s="63">
        <f>STDEV(Patient3_Healthy!T435,Patient4_Healthy!T435,Patient7_Healthy!T435,Patient32_Healthy!T435,Patient20_Healthy!T435)</f>
        <v>0.40543046636716257</v>
      </c>
    </row>
    <row r="455" spans="1:34" x14ac:dyDescent="0.25">
      <c r="A455" s="42" t="s">
        <v>128</v>
      </c>
      <c r="B455" s="43">
        <f>AVERAGE(Patient3_Healthy!B436,Patient4_Healthy!B436,Patient7_Healthy!B436,Patient32_Healthy!B436,Patient20_Healthy!B436)</f>
        <v>2.2921680912361166</v>
      </c>
      <c r="C455" s="50">
        <f>STDEV(Patient3_Healthy!B436,Patient4_Healthy!B436,Patient7_Healthy!B436,Patient32_Healthy!B436,Patient20_Healthy!B436)</f>
        <v>1.4713850804737671</v>
      </c>
      <c r="D455" s="63">
        <f>AVERAGE(Patient3_Healthy!C436,Patient4_Healthy!C436,Patient7_Healthy!C436,Patient32_Healthy!C436,Patient20_Healthy!C436)</f>
        <v>2.8288614267126755E-2</v>
      </c>
      <c r="E455" s="50">
        <f>STDEV(Patient3_Healthy!C436,Patient4_Healthy!C436,Patient7_Healthy!C436,Patient32_Healthy!C436,Patient20_Healthy!C436)</f>
        <v>1.775079297212756</v>
      </c>
      <c r="F455" s="43">
        <f>AVERAGE(Patient3_Healthy!D436,Patient4_Healthy!D436,Patient7_Healthy!D436,Patient32_Healthy!D436,Patient20_Healthy!D436)</f>
        <v>3.1520079944969117</v>
      </c>
      <c r="G455" s="50">
        <f>STDEV(Patient3_Healthy!D436,Patient4_Healthy!D436,Patient7_Healthy!D436,Patient32_Healthy!D436,Patient20_Healthy!D436)</f>
        <v>1.3429441943538456</v>
      </c>
      <c r="H455" s="63">
        <f>AVERAGE(Patient3_Healthy!E436,Patient4_Healthy!E436,Patient7_Healthy!E436,Patient32_Healthy!E436,Patient20_Healthy!E436)</f>
        <v>0.5063195734928847</v>
      </c>
      <c r="I455" s="63">
        <f>STDEV(Patient3_Healthy!E436,Patient4_Healthy!E436,Patient7_Healthy!E436,Patient32_Healthy!E436,Patient20_Healthy!E436)</f>
        <v>2.6598933067553157</v>
      </c>
      <c r="L455" s="44" t="s">
        <v>129</v>
      </c>
      <c r="M455" s="63">
        <f>AVERAGE(Patient3_Healthy!H436,Patient4_Healthy!H436,Patient7_Healthy!H436,Patient32_Healthy!H436,Patient20_Healthy!H436)</f>
        <v>56.780199512828155</v>
      </c>
      <c r="N455" s="63">
        <f>STDEV(Patient3_Healthy!H436,Patient4_Healthy!H436,Patient7_Healthy!H436,Patient32_Healthy!H436,Patient20_Healthy!H436)</f>
        <v>72.6785671710077</v>
      </c>
      <c r="Q455" s="58" t="s">
        <v>143</v>
      </c>
      <c r="R455" s="43">
        <f>AVERAGE(Patient3_Healthy!M436,Patient4_Healthy!M436,Patient7_Healthy!M436,Patient32_Healthy!M436,Patient20_Healthy!M436)</f>
        <v>0.70949917783564143</v>
      </c>
      <c r="S455" s="50">
        <f>STDEV(Patient3_Healthy!M436,Patient4_Healthy!M436,Patient7_Healthy!M436,Patient32_Healthy!M436,Patient20_Healthy!M436)</f>
        <v>1.3965437761747501E-2</v>
      </c>
      <c r="T455" s="63">
        <f>AVERAGE(Patient3_Healthy!N436,Patient4_Healthy!N436,Patient7_Healthy!N436,Patient32_Healthy!N436,Patient20_Healthy!N436)</f>
        <v>0.74883482908100163</v>
      </c>
      <c r="U455" s="63">
        <f>STDEV(Patient3_Healthy!N436,Patient4_Healthy!N436,Patient7_Healthy!N436,Patient32_Healthy!N436,Patient20_Healthy!N436)</f>
        <v>4.2668323006664434E-2</v>
      </c>
      <c r="V455" s="43">
        <f>AVERAGE(Patient3_Healthy!O436,Patient4_Healthy!O436,Patient7_Healthy!O436,Patient32_Healthy!O436,Patient20_Healthy!O436)</f>
        <v>0.64784946935845156</v>
      </c>
      <c r="W455" s="50">
        <f>STDEV(Patient3_Healthy!O436,Patient4_Healthy!O436,Patient7_Healthy!O436,Patient32_Healthy!O436,Patient20_Healthy!O436)</f>
        <v>0.19993662497474451</v>
      </c>
      <c r="X455" s="43">
        <f>AVERAGE(Patient3_Healthy!P436,Patient4_Healthy!P436,Patient7_Healthy!P436,Patient32_Healthy!P436,Patient20_Healthy!P436)</f>
        <v>0.4880780912800915</v>
      </c>
      <c r="Y455" s="50">
        <f>STDEV(Patient3_Healthy!P436,Patient4_Healthy!P436,Patient7_Healthy!P436,Patient32_Healthy!P436,Patient20_Healthy!P436)</f>
        <v>0.38739701272339672</v>
      </c>
      <c r="Z455" s="43">
        <f>AVERAGE(Patient3_Healthy!Q436,Patient4_Healthy!Q436,Patient7_Healthy!Q436,Patient32_Healthy!Q436,Patient20_Healthy!Q436)</f>
        <v>0.22713139326410475</v>
      </c>
      <c r="AA455" s="50">
        <f>STDEV(Patient3_Healthy!Q436,Patient4_Healthy!Q436,Patient7_Healthy!Q436,Patient32_Healthy!Q436,Patient20_Healthy!Q436)</f>
        <v>0.14151838266204583</v>
      </c>
      <c r="AB455" s="43">
        <f>AVERAGE(Patient3_Healthy!R436,Patient4_Healthy!R436,Patient7_Healthy!R436,Patient32_Healthy!R436,Patient20_Healthy!R436)</f>
        <v>0.44410836091005867</v>
      </c>
      <c r="AC455" s="50">
        <f>STDEV(Patient3_Healthy!R436,Patient4_Healthy!R436,Patient7_Healthy!R436,Patient32_Healthy!R436,Patient20_Healthy!R436)</f>
        <v>0.30804759758853495</v>
      </c>
      <c r="AD455" s="43">
        <f>AVERAGE(Patient3_Healthy!S436,Patient4_Healthy!S436,Patient7_Healthy!S436,Patient32_Healthy!S436)</f>
        <v>0.42419306336984269</v>
      </c>
      <c r="AE455" s="52" t="s">
        <v>218</v>
      </c>
      <c r="AF455" s="63">
        <f>AVERAGE(Patient3_Healthy!T436,Patient4_Healthy!T436,Patient7_Healthy!T436,Patient32_Healthy!T436,Patient20_Healthy!T436)</f>
        <v>0.32057667098394343</v>
      </c>
      <c r="AG455" s="63">
        <f>STDEV(Patient3_Healthy!T436,Patient4_Healthy!T436,Patient7_Healthy!T436,Patient32_Healthy!T436,Patient20_Healthy!T436)</f>
        <v>0.12628006119694626</v>
      </c>
    </row>
    <row r="456" spans="1:34" x14ac:dyDescent="0.25">
      <c r="A456" s="42" t="s">
        <v>129</v>
      </c>
      <c r="B456" s="43">
        <f>AVERAGE(Patient3_Healthy!B437,Patient4_Healthy!B437,Patient7_Healthy!B437,Patient32_Healthy!B437,Patient20_Healthy!B437)</f>
        <v>2.0689110559573578</v>
      </c>
      <c r="C456" s="50">
        <f>STDEV(Patient3_Healthy!B437,Patient4_Healthy!B437,Patient7_Healthy!B437,Patient32_Healthy!B437,Patient20_Healthy!B437)</f>
        <v>1.541364562336746</v>
      </c>
      <c r="D456" s="63">
        <f>AVERAGE(Patient3_Healthy!C437,Patient4_Healthy!C437,Patient7_Healthy!C437,Patient32_Healthy!C437,Patient20_Healthy!C437)</f>
        <v>1.271595760142576</v>
      </c>
      <c r="E456" s="50">
        <f>STDEV(Patient3_Healthy!C437,Patient4_Healthy!C437,Patient7_Healthy!C437,Patient32_Healthy!C437,Patient20_Healthy!C437)</f>
        <v>1.879417478699154</v>
      </c>
      <c r="F456" s="43">
        <f>AVERAGE(Patient3_Healthy!D437,Patient4_Healthy!D437,Patient7_Healthy!D437,Patient32_Healthy!D437,Patient20_Healthy!D437)</f>
        <v>3.4932184808709961</v>
      </c>
      <c r="G456" s="50">
        <f>STDEV(Patient3_Healthy!D437,Patient4_Healthy!D437,Patient7_Healthy!D437,Patient32_Healthy!D437,Patient20_Healthy!D437)</f>
        <v>1.724526495002813</v>
      </c>
      <c r="H456" s="63">
        <f>AVERAGE(Patient3_Healthy!E437,Patient4_Healthy!E437,Patient7_Healthy!E437,Patient32_Healthy!E437,Patient20_Healthy!E437)</f>
        <v>-1.6515445076258537</v>
      </c>
      <c r="I456" s="63">
        <f>STDEV(Patient3_Healthy!E437,Patient4_Healthy!E437,Patient7_Healthy!E437,Patient32_Healthy!E437,Patient20_Healthy!E437)</f>
        <v>2.6933913801181291</v>
      </c>
      <c r="L456" s="44" t="s">
        <v>130</v>
      </c>
      <c r="M456" s="63">
        <f>AVERAGE(Patient3_Healthy!H437,Patient4_Healthy!H437,Patient7_Healthy!H437,Patient32_Healthy!H437,Patient20_Healthy!H437)</f>
        <v>65.320151375906136</v>
      </c>
      <c r="N456" s="63">
        <f>STDEV(Patient3_Healthy!H437,Patient4_Healthy!H437,Patient7_Healthy!H437,Patient32_Healthy!H437,Patient20_Healthy!H437)</f>
        <v>89.178738752962701</v>
      </c>
      <c r="Q456" s="58" t="s">
        <v>144</v>
      </c>
      <c r="R456" s="43">
        <f>AVERAGE(Patient3_Healthy!M437,Patient4_Healthy!M437,Patient7_Healthy!M437,Patient32_Healthy!M437,Patient20_Healthy!M437)</f>
        <v>0.71553458935644576</v>
      </c>
      <c r="S456" s="50">
        <f>STDEV(Patient3_Healthy!M437,Patient4_Healthy!M437,Patient7_Healthy!M437,Patient32_Healthy!M437,Patient20_Healthy!M437)</f>
        <v>7.6430048187393664E-3</v>
      </c>
      <c r="T456" s="63">
        <f>AVERAGE(Patient3_Healthy!N437,Patient4_Healthy!N437,Patient7_Healthy!N437,Patient32_Healthy!N437,Patient20_Healthy!N437)</f>
        <v>0.655732937625225</v>
      </c>
      <c r="U456" s="63">
        <f>STDEV(Patient3_Healthy!N437,Patient4_Healthy!N437,Patient7_Healthy!N437,Patient32_Healthy!N437,Patient20_Healthy!N437)</f>
        <v>6.8821407193689448E-3</v>
      </c>
      <c r="V456" s="43">
        <f>AVERAGE(Patient3_Healthy!O437,Patient4_Healthy!O437,Patient7_Healthy!O437,Patient32_Healthy!O437,Patient20_Healthy!O437)</f>
        <v>0.70525104163514496</v>
      </c>
      <c r="W456" s="50">
        <f>STDEV(Patient3_Healthy!O437,Patient4_Healthy!O437,Patient7_Healthy!O437,Patient32_Healthy!O437,Patient20_Healthy!O437)</f>
        <v>0.29650372514961665</v>
      </c>
      <c r="X456" s="43">
        <f>AVERAGE(Patient3_Healthy!P437,Patient4_Healthy!P437,Patient7_Healthy!P437,Patient32_Healthy!P437,Patient20_Healthy!P437)</f>
        <v>0.48399725152148987</v>
      </c>
      <c r="Y456" s="50">
        <f>STDEV(Patient3_Healthy!P437,Patient4_Healthy!P437,Patient7_Healthy!P437,Patient32_Healthy!P437,Patient20_Healthy!P437)</f>
        <v>0.38931012765718132</v>
      </c>
      <c r="Z456" s="43">
        <f>AVERAGE(Patient3_Healthy!Q437,Patient4_Healthy!Q437,Patient7_Healthy!Q437,Patient32_Healthy!Q437,Patient20_Healthy!Q437)</f>
        <v>0.4173084946664265</v>
      </c>
      <c r="AA456" s="50">
        <f>STDEV(Patient3_Healthy!Q437,Patient4_Healthy!Q437,Patient7_Healthy!Q437,Patient32_Healthy!Q437,Patient20_Healthy!Q437)</f>
        <v>0.40823243927708158</v>
      </c>
      <c r="AB456" s="43">
        <f>AVERAGE(Patient3_Healthy!R437,Patient4_Healthy!R437,Patient7_Healthy!R437,Patient32_Healthy!R437,Patient20_Healthy!R437)</f>
        <v>0.49786254893233517</v>
      </c>
      <c r="AC456" s="50">
        <f>STDEV(Patient3_Healthy!R437,Patient4_Healthy!R437,Patient7_Healthy!R437,Patient32_Healthy!R437,Patient20_Healthy!R437)</f>
        <v>0.37517878422635409</v>
      </c>
      <c r="AD456" s="43">
        <f>AVERAGE(Patient3_Healthy!S437,Patient4_Healthy!S437,Patient7_Healthy!S437,Patient32_Healthy!S437)</f>
        <v>0.61924689799037536</v>
      </c>
      <c r="AE456" s="52" t="s">
        <v>218</v>
      </c>
      <c r="AF456" s="63">
        <f>AVERAGE(Patient3_Healthy!T437,Patient4_Healthy!T437,Patient7_Healthy!T437,Patient32_Healthy!T437,Patient20_Healthy!T437)</f>
        <v>0.51439684028947463</v>
      </c>
      <c r="AG456" s="63">
        <f>STDEV(Patient3_Healthy!T437,Patient4_Healthy!T437,Patient7_Healthy!T437,Patient32_Healthy!T437,Patient20_Healthy!T437)</f>
        <v>6.6973031198634722E-2</v>
      </c>
    </row>
    <row r="457" spans="1:34" x14ac:dyDescent="0.25">
      <c r="A457" s="42" t="s">
        <v>130</v>
      </c>
      <c r="B457" s="43">
        <f>AVERAGE(Patient3_Healthy!B438,Patient4_Healthy!B438,Patient7_Healthy!B438,Patient32_Healthy!B438,Patient20_Healthy!B438)</f>
        <v>2.1390082821868015</v>
      </c>
      <c r="C457" s="50">
        <f>STDEV(Patient3_Healthy!B438,Patient4_Healthy!B438,Patient7_Healthy!B438,Patient32_Healthy!B438,Patient20_Healthy!B438)</f>
        <v>1.3162642103937927</v>
      </c>
      <c r="D457" s="63">
        <f>AVERAGE(Patient3_Healthy!C438,Patient4_Healthy!C438,Patient7_Healthy!C438,Patient32_Healthy!C438,Patient20_Healthy!C438)</f>
        <v>-1.5011995863832535</v>
      </c>
      <c r="E457" s="50">
        <f>STDEV(Patient3_Healthy!C438,Patient4_Healthy!C438,Patient7_Healthy!C438,Patient32_Healthy!C438,Patient20_Healthy!C438)</f>
        <v>2.5952092330246384</v>
      </c>
      <c r="F457" s="43">
        <f>AVERAGE(Patient3_Healthy!D438,Patient4_Healthy!D438,Patient7_Healthy!D438,Patient32_Healthy!D438,Patient20_Healthy!D438)</f>
        <v>3.7362991265355747</v>
      </c>
      <c r="G457" s="50">
        <f>STDEV(Patient3_Healthy!D438,Patient4_Healthy!D438,Patient7_Healthy!D438,Patient32_Healthy!D438,Patient20_Healthy!D438)</f>
        <v>2.2094671940628103</v>
      </c>
      <c r="H457" s="63">
        <f>AVERAGE(Patient3_Healthy!E438,Patient4_Healthy!E438,Patient7_Healthy!E438,Patient32_Healthy!E438,Patient20_Healthy!E438)</f>
        <v>1.0980986021146322</v>
      </c>
      <c r="I457" s="63">
        <f>STDEV(Patient3_Healthy!E438,Patient4_Healthy!E438,Patient7_Healthy!E438,Patient32_Healthy!E438,Patient20_Healthy!E438)</f>
        <v>3.6633015872525236</v>
      </c>
      <c r="L457" s="44" t="s">
        <v>131</v>
      </c>
      <c r="M457" s="63">
        <f>AVERAGE(Patient3_Healthy!H438,Patient4_Healthy!H438,Patient7_Healthy!H438,Patient32_Healthy!H438,Patient20_Healthy!H438)</f>
        <v>45.042049656935518</v>
      </c>
      <c r="N457" s="63">
        <f>STDEV(Patient3_Healthy!H438,Patient4_Healthy!H438,Patient7_Healthy!H438,Patient32_Healthy!H438,Patient20_Healthy!H438)</f>
        <v>60.868188246674237</v>
      </c>
      <c r="Q457" s="58" t="s">
        <v>167</v>
      </c>
      <c r="R457" s="43">
        <f>AVERAGE(Patient3_Healthy!M438,Patient4_Healthy!M438,Patient7_Healthy!M438,Patient32_Healthy!M438,Patient20_Healthy!M438)</f>
        <v>0.70851970493724448</v>
      </c>
      <c r="S457" s="50">
        <f>STDEV(Patient3_Healthy!M438,Patient4_Healthy!M438,Patient7_Healthy!M438,Patient32_Healthy!M438,Patient20_Healthy!M438)</f>
        <v>2.0010715573710126E-2</v>
      </c>
      <c r="T457" s="63">
        <f>AVERAGE(Patient3_Healthy!N438,Patient4_Healthy!N438,Patient7_Healthy!N438,Patient32_Healthy!N438,Patient20_Healthy!N438)</f>
        <v>0.73643034198034751</v>
      </c>
      <c r="U457" s="63">
        <f>STDEV(Patient3_Healthy!N438,Patient4_Healthy!N438,Patient7_Healthy!N438,Patient32_Healthy!N438,Patient20_Healthy!N438)</f>
        <v>4.0931025962946697E-2</v>
      </c>
      <c r="V457" s="43">
        <f>AVERAGE(Patient3_Healthy!O438,Patient4_Healthy!O438,Patient7_Healthy!O438,Patient32_Healthy!O438,Patient20_Healthy!O438)</f>
        <v>0.66492762251743276</v>
      </c>
      <c r="W457" s="50">
        <f>STDEV(Patient3_Healthy!O438,Patient4_Healthy!O438,Patient7_Healthy!O438,Patient32_Healthy!O438,Patient20_Healthy!O438)</f>
        <v>0.34754736729340829</v>
      </c>
      <c r="X457" s="43">
        <f>AVERAGE(Patient3_Healthy!P438,Patient4_Healthy!P438,Patient7_Healthy!P438,Patient32_Healthy!P438,Patient20_Healthy!P438)</f>
        <v>0.59651052269627103</v>
      </c>
      <c r="Y457" s="50">
        <f>STDEV(Patient3_Healthy!P438,Patient4_Healthy!P438,Patient7_Healthy!P438,Patient32_Healthy!P438,Patient20_Healthy!P438)</f>
        <v>0.57062029107776457</v>
      </c>
      <c r="Z457" s="43">
        <f>AVERAGE(Patient3_Healthy!Q438,Patient4_Healthy!Q438,Patient7_Healthy!Q438,Patient32_Healthy!Q438,Patient20_Healthy!Q438)</f>
        <v>0.32226897285216249</v>
      </c>
      <c r="AA457" s="50">
        <f>STDEV(Patient3_Healthy!Q438,Patient4_Healthy!Q438,Patient7_Healthy!Q438,Patient32_Healthy!Q438,Patient20_Healthy!Q438)</f>
        <v>0.2719260625213083</v>
      </c>
      <c r="AB457" s="43">
        <f>AVERAGE(Patient3_Healthy!R438,Patient4_Healthy!R438,Patient7_Healthy!R438,Patient32_Healthy!R438,Patient20_Healthy!R438)</f>
        <v>0.55338561148334864</v>
      </c>
      <c r="AC457" s="50">
        <f>STDEV(Patient3_Healthy!R438,Patient4_Healthy!R438,Patient7_Healthy!R438,Patient32_Healthy!R438,Patient20_Healthy!R438)</f>
        <v>0.44391056740764423</v>
      </c>
      <c r="AD457" s="43">
        <f>AVERAGE(Patient3_Healthy!S438,Patient4_Healthy!S438,Patient7_Healthy!S438,Patient32_Healthy!S438)</f>
        <v>0.71001601392634583</v>
      </c>
      <c r="AE457" s="52" t="s">
        <v>218</v>
      </c>
      <c r="AF457" s="63">
        <f>AVERAGE(Patient3_Healthy!T438,Patient4_Healthy!T438,Patient7_Healthy!T438,Patient32_Healthy!T438,Patient20_Healthy!T438)</f>
        <v>0.63238133070866653</v>
      </c>
      <c r="AG457" s="63">
        <f>STDEV(Patient3_Healthy!T438,Patient4_Healthy!T438,Patient7_Healthy!T438,Patient32_Healthy!T438,Patient20_Healthy!T438)</f>
        <v>0.25353721462936923</v>
      </c>
    </row>
    <row r="458" spans="1:34" x14ac:dyDescent="0.25">
      <c r="A458" s="42" t="s">
        <v>131</v>
      </c>
      <c r="B458" s="43">
        <f>AVERAGE(Patient3_Healthy!B439,Patient4_Healthy!B439,Patient7_Healthy!B439,Patient32_Healthy!B439,Patient20_Healthy!B439)</f>
        <v>2.1274442740070016</v>
      </c>
      <c r="C458" s="50">
        <f>STDEV(Patient3_Healthy!B439,Patient4_Healthy!B439,Patient7_Healthy!B439,Patient32_Healthy!B439,Patient20_Healthy!B439)</f>
        <v>1.4780993063055126</v>
      </c>
      <c r="D458" s="63">
        <f>AVERAGE(Patient3_Healthy!C439,Patient4_Healthy!C439,Patient7_Healthy!C439,Patient32_Healthy!C439,Patient20_Healthy!C439)</f>
        <v>1.246320329468289E-2</v>
      </c>
      <c r="E458" s="50">
        <f>STDEV(Patient3_Healthy!C439,Patient4_Healthy!C439,Patient7_Healthy!C439,Patient32_Healthy!C439,Patient20_Healthy!C439)</f>
        <v>2.6924435975986212</v>
      </c>
      <c r="F458" s="43">
        <f>AVERAGE(Patient3_Healthy!D439,Patient4_Healthy!D439,Patient7_Healthy!D439,Patient32_Healthy!D439,Patient20_Healthy!D439)</f>
        <v>2.309337085602472</v>
      </c>
      <c r="G458" s="50">
        <f>STDEV(Patient3_Healthy!D439,Patient4_Healthy!D439,Patient7_Healthy!D439,Patient32_Healthy!D439,Patient20_Healthy!D439)</f>
        <v>0.95224160992213891</v>
      </c>
      <c r="H458" s="63">
        <f>AVERAGE(Patient3_Healthy!E439,Patient4_Healthy!E439,Patient7_Healthy!E439,Patient32_Healthy!E439,Patient20_Healthy!E439)</f>
        <v>1.627490832125094</v>
      </c>
      <c r="I458" s="63">
        <f>STDEV(Patient3_Healthy!E439,Patient4_Healthy!E439,Patient7_Healthy!E439,Patient32_Healthy!E439,Patient20_Healthy!E439)</f>
        <v>1.5017338441059924</v>
      </c>
      <c r="L458" s="44" t="s">
        <v>132</v>
      </c>
      <c r="M458" s="63">
        <f>AVERAGE(Patient3_Healthy!H439,Patient4_Healthy!H439,Patient7_Healthy!H439,Patient32_Healthy!H439,Patient20_Healthy!H439)</f>
        <v>34.862462748364131</v>
      </c>
      <c r="N458" s="63">
        <f>STDEV(Patient3_Healthy!H439,Patient4_Healthy!H439,Patient7_Healthy!H439,Patient32_Healthy!H439,Patient20_Healthy!H439)</f>
        <v>27.734505715138017</v>
      </c>
      <c r="Q458" s="58" t="s">
        <v>168</v>
      </c>
      <c r="R458" s="43">
        <f>AVERAGE(Patient3_Healthy!M439,Patient4_Healthy!M439,Patient7_Healthy!M439,Patient32_Healthy!M439,Patient20_Healthy!M439)</f>
        <v>0.68029634921474835</v>
      </c>
      <c r="S458" s="52" t="s">
        <v>218</v>
      </c>
      <c r="T458" s="63">
        <f>AVERAGE(Patient3_Healthy!N439,Patient4_Healthy!N439,Patient7_Healthy!N439,Patient32_Healthy!N439,Patient20_Healthy!N439)</f>
        <v>0.73730124481411763</v>
      </c>
      <c r="U458" s="52" t="s">
        <v>218</v>
      </c>
      <c r="V458" s="43">
        <f>AVERAGE(Patient3_Healthy!O439,Patient4_Healthy!O439,Patient7_Healthy!O439,Patient32_Healthy!O439,Patient20_Healthy!O439)</f>
        <v>1</v>
      </c>
      <c r="W458" s="52" t="s">
        <v>218</v>
      </c>
      <c r="X458" s="43">
        <f>AVERAGE(Patient3_Healthy!P439,Patient4_Healthy!P439,Patient7_Healthy!P439,Patient32_Healthy!P439,Patient20_Healthy!P439)</f>
        <v>0.41170985415955241</v>
      </c>
      <c r="Y458" s="52" t="s">
        <v>218</v>
      </c>
      <c r="Z458" s="43">
        <f>AVERAGE(Patient3_Healthy!Q439,Patient4_Healthy!Q439,Patient7_Healthy!Q439,Patient32_Healthy!Q439,Patient20_Healthy!Q439)</f>
        <v>0.46640590705373969</v>
      </c>
      <c r="AA458" s="52" t="s">
        <v>218</v>
      </c>
      <c r="AB458" s="43">
        <f>AVERAGE(Patient3_Healthy!R439,Patient4_Healthy!R439,Patient7_Healthy!R439,Patient32_Healthy!R439,Patient20_Healthy!R439)</f>
        <v>0.72475344188734003</v>
      </c>
      <c r="AC458" s="52" t="s">
        <v>218</v>
      </c>
      <c r="AD458" s="43">
        <f>AVERAGE(Patient3_Healthy!S439,Patient4_Healthy!S439,Patient7_Healthy!S439,Patient32_Healthy!S439)</f>
        <v>0.34941324237825833</v>
      </c>
      <c r="AE458" s="52" t="s">
        <v>218</v>
      </c>
      <c r="AF458" s="63">
        <f>AVERAGE(Patient3_Healthy!T439,Patient4_Healthy!T439,Patient7_Healthy!T439,Patient32_Healthy!T439,Patient20_Healthy!T439)</f>
        <v>0.28760298554363262</v>
      </c>
      <c r="AG458" s="52" t="s">
        <v>218</v>
      </c>
    </row>
    <row r="459" spans="1:34" x14ac:dyDescent="0.25">
      <c r="A459" s="42" t="s">
        <v>132</v>
      </c>
      <c r="B459" s="43">
        <f>AVERAGE(Patient3_Healthy!B440,Patient4_Healthy!B440,Patient7_Healthy!B440,Patient32_Healthy!B440,Patient20_Healthy!B440)</f>
        <v>1.5685813581470556</v>
      </c>
      <c r="C459" s="50">
        <f>STDEV(Patient3_Healthy!B440,Patient4_Healthy!B440,Patient7_Healthy!B440,Patient32_Healthy!B440,Patient20_Healthy!B440)</f>
        <v>0.86994498754603156</v>
      </c>
      <c r="D459" s="63">
        <f>AVERAGE(Patient3_Healthy!C440,Patient4_Healthy!C440,Patient7_Healthy!C440,Patient32_Healthy!C440,Patient20_Healthy!C440)</f>
        <v>1.1251726084739717</v>
      </c>
      <c r="E459" s="50">
        <f>STDEV(Patient3_Healthy!C440,Patient4_Healthy!C440,Patient7_Healthy!C440,Patient32_Healthy!C440,Patient20_Healthy!C440)</f>
        <v>1.4993592736492674</v>
      </c>
      <c r="F459" s="43">
        <f>AVERAGE(Patient3_Healthy!D440,Patient4_Healthy!D440,Patient7_Healthy!D440,Patient32_Healthy!D440,Patient20_Healthy!D440)</f>
        <v>2.6877386686150029</v>
      </c>
      <c r="G459" s="50">
        <f>STDEV(Patient3_Healthy!D440,Patient4_Healthy!D440,Patient7_Healthy!D440,Patient32_Healthy!D440,Patient20_Healthy!D440)</f>
        <v>1.5819883155720016</v>
      </c>
      <c r="H459" s="63">
        <f>AVERAGE(Patient3_Healthy!E440,Patient4_Healthy!E440,Patient7_Healthy!E440,Patient32_Healthy!E440,Patient20_Healthy!E440)</f>
        <v>-1.7733383098434259</v>
      </c>
      <c r="I459" s="63">
        <f>STDEV(Patient3_Healthy!E440,Patient4_Healthy!E440,Patient7_Healthy!E440,Patient32_Healthy!E440,Patient20_Healthy!E440)</f>
        <v>1.8869785200410303</v>
      </c>
      <c r="L459" s="44" t="s">
        <v>133</v>
      </c>
      <c r="M459" s="63">
        <f>AVERAGE(Patient3_Healthy!H440,Patient4_Healthy!H440,Patient7_Healthy!H440,Patient32_Healthy!H440,Patient20_Healthy!H440)</f>
        <v>28.575634952077053</v>
      </c>
      <c r="N459" s="63">
        <f>STDEV(Patient3_Healthy!H440,Patient4_Healthy!H440,Patient7_Healthy!H440,Patient32_Healthy!H440,Patient20_Healthy!H440)</f>
        <v>16.695287164658538</v>
      </c>
      <c r="Q459" s="67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</row>
    <row r="460" spans="1:34" x14ac:dyDescent="0.25">
      <c r="A460" s="42" t="s">
        <v>133</v>
      </c>
      <c r="B460" s="43">
        <f>AVERAGE(Patient3_Healthy!B441,Patient4_Healthy!B441,Patient7_Healthy!B441,Patient32_Healthy!B441,Patient20_Healthy!B441)</f>
        <v>1.6323004297150803</v>
      </c>
      <c r="C460" s="50">
        <f>STDEV(Patient3_Healthy!B441,Patient4_Healthy!B441,Patient7_Healthy!B441,Patient32_Healthy!B441,Patient20_Healthy!B441)</f>
        <v>0.56826570273002397</v>
      </c>
      <c r="D460" s="63">
        <f>AVERAGE(Patient3_Healthy!C441,Patient4_Healthy!C441,Patient7_Healthy!C441,Patient32_Healthy!C441,Patient20_Healthy!C441)</f>
        <v>0.45147282734759198</v>
      </c>
      <c r="E460" s="50">
        <f>STDEV(Patient3_Healthy!C441,Patient4_Healthy!C441,Patient7_Healthy!C441,Patient32_Healthy!C441,Patient20_Healthy!C441)</f>
        <v>0.87586913202052108</v>
      </c>
      <c r="F460" s="43">
        <f>AVERAGE(Patient3_Healthy!D441,Patient4_Healthy!D441,Patient7_Healthy!D441,Patient32_Healthy!D441,Patient20_Healthy!D441)</f>
        <v>2.4998854057859097</v>
      </c>
      <c r="G460" s="50">
        <f>STDEV(Patient3_Healthy!D441,Patient4_Healthy!D441,Patient7_Healthy!D441,Patient32_Healthy!D441,Patient20_Healthy!D441)</f>
        <v>0.4964946247021052</v>
      </c>
      <c r="H460" s="63">
        <f>AVERAGE(Patient3_Healthy!E441,Patient4_Healthy!E441,Patient7_Healthy!E441,Patient32_Healthy!E441,Patient20_Healthy!E441)</f>
        <v>-1.1932147458040248</v>
      </c>
      <c r="I460" s="63">
        <f>STDEV(Patient3_Healthy!E441,Patient4_Healthy!E441,Patient7_Healthy!E441,Patient32_Healthy!E441,Patient20_Healthy!E441)</f>
        <v>1.7317718389762635</v>
      </c>
      <c r="L460" s="44" t="s">
        <v>134</v>
      </c>
      <c r="M460" s="63">
        <f>AVERAGE(Patient3_Healthy!H441,Patient4_Healthy!H441,Patient7_Healthy!H441,Patient32_Healthy!H441,Patient20_Healthy!H441)</f>
        <v>17.650138363230795</v>
      </c>
      <c r="N460" s="63">
        <f>STDEV(Patient3_Healthy!H441,Patient4_Healthy!H441,Patient7_Healthy!H441,Patient32_Healthy!H441,Patient20_Healthy!H441)</f>
        <v>11.561499069045857</v>
      </c>
      <c r="Q460" s="67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  <c r="AD460" s="68"/>
      <c r="AE460" s="68"/>
      <c r="AF460" s="68"/>
      <c r="AG460" s="68"/>
      <c r="AH460" s="68"/>
    </row>
    <row r="461" spans="1:34" x14ac:dyDescent="0.25">
      <c r="A461" s="42" t="s">
        <v>134</v>
      </c>
      <c r="B461" s="43">
        <f>AVERAGE(Patient3_Healthy!B442,Patient4_Healthy!B442,Patient7_Healthy!B442,Patient32_Healthy!B442,Patient20_Healthy!B442)</f>
        <v>1.0575408465821097</v>
      </c>
      <c r="C461" s="50">
        <f>STDEV(Patient3_Healthy!B442,Patient4_Healthy!B442,Patient7_Healthy!B442,Patient32_Healthy!B442,Patient20_Healthy!B442)</f>
        <v>0.46369809739838402</v>
      </c>
      <c r="D461" s="63">
        <f>AVERAGE(Patient3_Healthy!C442,Patient4_Healthy!C442,Patient7_Healthy!C442,Patient32_Healthy!C442,Patient20_Healthy!C442)</f>
        <v>0.24177794144682235</v>
      </c>
      <c r="E461" s="50">
        <f>STDEV(Patient3_Healthy!C442,Patient4_Healthy!C442,Patient7_Healthy!C442,Patient32_Healthy!C442,Patient20_Healthy!C442)</f>
        <v>0.99129070888678794</v>
      </c>
      <c r="F461" s="43">
        <f>AVERAGE(Patient3_Healthy!D442,Patient4_Healthy!D442,Patient7_Healthy!D442,Patient32_Healthy!D442,Patient20_Healthy!D442)</f>
        <v>1.4226565596051393</v>
      </c>
      <c r="G461" s="50">
        <f>STDEV(Patient3_Healthy!D442,Patient4_Healthy!D442,Patient7_Healthy!D442,Patient32_Healthy!D442,Patient20_Healthy!D442)</f>
        <v>0.38184812488856928</v>
      </c>
      <c r="H461" s="63">
        <f>AVERAGE(Patient3_Healthy!E442,Patient4_Healthy!E442,Patient7_Healthy!E442,Patient32_Healthy!E442,Patient20_Healthy!E442)</f>
        <v>-0.43405345537724349</v>
      </c>
      <c r="I461" s="63">
        <f>STDEV(Patient3_Healthy!E442,Patient4_Healthy!E442,Patient7_Healthy!E442,Patient32_Healthy!E442,Patient20_Healthy!E442)</f>
        <v>1.528991275466226</v>
      </c>
      <c r="L461" s="44" t="s">
        <v>135</v>
      </c>
      <c r="M461" s="63">
        <f>AVERAGE(Patient3_Healthy!H442,Patient4_Healthy!H442,Patient7_Healthy!H442,Patient32_Healthy!H442,Patient20_Healthy!H442)</f>
        <v>23.420256311940364</v>
      </c>
      <c r="N461" s="63">
        <f>STDEV(Patient3_Healthy!H442,Patient4_Healthy!H442,Patient7_Healthy!H442,Patient32_Healthy!H442,Patient20_Healthy!H442)</f>
        <v>13.597775928690805</v>
      </c>
      <c r="Q461" s="67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  <c r="AC461" s="68"/>
      <c r="AD461" s="68"/>
      <c r="AE461" s="68"/>
      <c r="AF461" s="68"/>
      <c r="AG461" s="68"/>
      <c r="AH461" s="68"/>
    </row>
    <row r="462" spans="1:34" x14ac:dyDescent="0.25">
      <c r="A462" s="42" t="s">
        <v>135</v>
      </c>
      <c r="B462" s="43">
        <f>AVERAGE(Patient3_Healthy!B443,Patient4_Healthy!B443,Patient7_Healthy!B443,Patient32_Healthy!B443,Patient20_Healthy!B443)</f>
        <v>1.4800664317793906</v>
      </c>
      <c r="C462" s="50">
        <f>STDEV(Patient3_Healthy!B443,Patient4_Healthy!B443,Patient7_Healthy!B443,Patient32_Healthy!B443,Patient20_Healthy!B443)</f>
        <v>0.68170954366957204</v>
      </c>
      <c r="D462" s="63">
        <f>AVERAGE(Patient3_Healthy!C443,Patient4_Healthy!C443,Patient7_Healthy!C443,Patient32_Healthy!C443,Patient20_Healthy!C443)</f>
        <v>-0.6062288985217974</v>
      </c>
      <c r="E462" s="50">
        <f>STDEV(Patient3_Healthy!C443,Patient4_Healthy!C443,Patient7_Healthy!C443,Patient32_Healthy!C443,Patient20_Healthy!C443)</f>
        <v>1.2908364570616579</v>
      </c>
      <c r="F462" s="43">
        <f>AVERAGE(Patient3_Healthy!D443,Patient4_Healthy!D443,Patient7_Healthy!D443,Patient32_Healthy!D443,Patient20_Healthy!D443)</f>
        <v>2.0999336409218534</v>
      </c>
      <c r="G462" s="50">
        <f>STDEV(Patient3_Healthy!D443,Patient4_Healthy!D443,Patient7_Healthy!D443,Patient32_Healthy!D443,Patient20_Healthy!D443)</f>
        <v>0.7198698373679937</v>
      </c>
      <c r="H462" s="63">
        <f>AVERAGE(Patient3_Healthy!E443,Patient4_Healthy!E443,Patient7_Healthy!E443,Patient32_Healthy!E443,Patient20_Healthy!E443)</f>
        <v>0.33737783399100102</v>
      </c>
      <c r="I462" s="63">
        <f>STDEV(Patient3_Healthy!E443,Patient4_Healthy!E443,Patient7_Healthy!E443,Patient32_Healthy!E443,Patient20_Healthy!E443)</f>
        <v>1.9756847001938409</v>
      </c>
      <c r="L462" s="44" t="s">
        <v>136</v>
      </c>
      <c r="M462" s="63">
        <f>AVERAGE(Patient3_Healthy!H443,Patient4_Healthy!H443,Patient7_Healthy!H443,Patient32_Healthy!H443,Patient20_Healthy!H443)</f>
        <v>23.535570052729479</v>
      </c>
      <c r="N462" s="63">
        <f>STDEV(Patient3_Healthy!H443,Patient4_Healthy!H443,Patient7_Healthy!H443,Patient32_Healthy!H443,Patient20_Healthy!H443)</f>
        <v>21.371332363411607</v>
      </c>
      <c r="Q462" s="67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</row>
    <row r="463" spans="1:34" x14ac:dyDescent="0.25">
      <c r="A463" s="42" t="s">
        <v>136</v>
      </c>
      <c r="B463" s="43">
        <f>AVERAGE(Patient3_Healthy!B444,Patient4_Healthy!B444,Patient7_Healthy!B444,Patient32_Healthy!B444,Patient20_Healthy!B444)</f>
        <v>1.2968209877113868</v>
      </c>
      <c r="C463" s="50">
        <f>STDEV(Patient3_Healthy!B444,Patient4_Healthy!B444,Patient7_Healthy!B444,Patient32_Healthy!B444,Patient20_Healthy!B444)</f>
        <v>0.36826009851558544</v>
      </c>
      <c r="D463" s="63">
        <f>AVERAGE(Patient3_Healthy!C444,Patient4_Healthy!C444,Patient7_Healthy!C444,Patient32_Healthy!C444,Patient20_Healthy!C444)</f>
        <v>0.41195782329125397</v>
      </c>
      <c r="E463" s="50">
        <f>STDEV(Patient3_Healthy!C444,Patient4_Healthy!C444,Patient7_Healthy!C444,Patient32_Healthy!C444,Patient20_Healthy!C444)</f>
        <v>1.6015386110474301</v>
      </c>
      <c r="F463" s="43">
        <f>AVERAGE(Patient3_Healthy!D444,Patient4_Healthy!D444,Patient7_Healthy!D444,Patient32_Healthy!D444,Patient20_Healthy!D444)</f>
        <v>1.953418716017945</v>
      </c>
      <c r="G463" s="50">
        <f>STDEV(Patient3_Healthy!D444,Patient4_Healthy!D444,Patient7_Healthy!D444,Patient32_Healthy!D444,Patient20_Healthy!D444)</f>
        <v>0.55326755751097412</v>
      </c>
      <c r="H463" s="63">
        <f>AVERAGE(Patient3_Healthy!E444,Patient4_Healthy!E444,Patient7_Healthy!E444,Patient32_Healthy!E444,Patient20_Healthy!E444)</f>
        <v>0.1592164575758645</v>
      </c>
      <c r="I463" s="63">
        <f>STDEV(Patient3_Healthy!E444,Patient4_Healthy!E444,Patient7_Healthy!E444,Patient32_Healthy!E444,Patient20_Healthy!E444)</f>
        <v>1.9151924544412686</v>
      </c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</row>
    <row r="464" spans="1:34" x14ac:dyDescent="0.25">
      <c r="A464" s="64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</row>
    <row r="465" spans="1:34" x14ac:dyDescent="0.25">
      <c r="A465" s="64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</row>
    <row r="466" spans="1:34" x14ac:dyDescent="0.25">
      <c r="A466" s="64"/>
    </row>
    <row r="467" spans="1:34" x14ac:dyDescent="0.25">
      <c r="A467" s="64"/>
    </row>
    <row r="468" spans="1:34" x14ac:dyDescent="0.25">
      <c r="A468" s="64"/>
    </row>
    <row r="469" spans="1:34" x14ac:dyDescent="0.25">
      <c r="A469" s="64"/>
    </row>
    <row r="471" spans="1:34" x14ac:dyDescent="0.25">
      <c r="A471" s="64" t="s">
        <v>145</v>
      </c>
      <c r="Q471" s="64" t="s">
        <v>146</v>
      </c>
    </row>
    <row r="472" spans="1:34" x14ac:dyDescent="0.25">
      <c r="A472" s="42"/>
      <c r="B472" s="94" t="s">
        <v>10</v>
      </c>
      <c r="C472" s="95"/>
      <c r="D472" s="95"/>
      <c r="E472" s="96"/>
      <c r="F472" s="95" t="s">
        <v>93</v>
      </c>
      <c r="G472" s="95"/>
      <c r="H472" s="95"/>
      <c r="I472" s="95"/>
      <c r="L472" s="106"/>
      <c r="M472" s="107" t="s">
        <v>114</v>
      </c>
      <c r="N472" s="107"/>
      <c r="Q472" s="46"/>
      <c r="R472" s="108" t="s">
        <v>115</v>
      </c>
      <c r="S472" s="109"/>
      <c r="T472" s="108" t="s">
        <v>116</v>
      </c>
      <c r="U472" s="109"/>
      <c r="V472" s="108" t="s">
        <v>117</v>
      </c>
      <c r="W472" s="109"/>
      <c r="X472" s="108" t="s">
        <v>118</v>
      </c>
      <c r="Y472" s="109"/>
      <c r="Z472" s="108" t="s">
        <v>119</v>
      </c>
      <c r="AA472" s="109"/>
      <c r="AB472" s="108" t="s">
        <v>120</v>
      </c>
      <c r="AC472" s="109"/>
      <c r="AD472" s="108" t="s">
        <v>121</v>
      </c>
      <c r="AE472" s="109"/>
      <c r="AF472" s="110" t="s">
        <v>122</v>
      </c>
      <c r="AG472" s="110"/>
    </row>
    <row r="473" spans="1:34" x14ac:dyDescent="0.25">
      <c r="A473" s="42"/>
      <c r="B473" s="97" t="s">
        <v>123</v>
      </c>
      <c r="C473" s="98"/>
      <c r="D473" s="99" t="s">
        <v>124</v>
      </c>
      <c r="E473" s="98"/>
      <c r="F473" s="97" t="s">
        <v>123</v>
      </c>
      <c r="G473" s="98"/>
      <c r="H473" s="99" t="s">
        <v>124</v>
      </c>
      <c r="I473" s="99"/>
      <c r="L473" s="106"/>
      <c r="M473" s="44" t="s">
        <v>212</v>
      </c>
      <c r="N473" s="44" t="s">
        <v>17</v>
      </c>
      <c r="Q473" s="46"/>
      <c r="R473" s="45" t="s">
        <v>212</v>
      </c>
      <c r="S473" s="47" t="s">
        <v>17</v>
      </c>
      <c r="T473" s="46" t="s">
        <v>212</v>
      </c>
      <c r="U473" s="46" t="s">
        <v>17</v>
      </c>
      <c r="V473" s="45" t="s">
        <v>212</v>
      </c>
      <c r="W473" s="47" t="s">
        <v>17</v>
      </c>
      <c r="X473" s="45" t="s">
        <v>212</v>
      </c>
      <c r="Y473" s="47" t="s">
        <v>17</v>
      </c>
      <c r="Z473" s="45" t="s">
        <v>212</v>
      </c>
      <c r="AA473" s="47" t="s">
        <v>17</v>
      </c>
      <c r="AB473" s="45" t="s">
        <v>212</v>
      </c>
      <c r="AC473" s="47" t="s">
        <v>17</v>
      </c>
      <c r="AD473" s="45" t="s">
        <v>212</v>
      </c>
      <c r="AE473" s="47" t="s">
        <v>17</v>
      </c>
      <c r="AF473" s="46" t="s">
        <v>212</v>
      </c>
      <c r="AG473" s="46" t="s">
        <v>17</v>
      </c>
    </row>
    <row r="474" spans="1:34" x14ac:dyDescent="0.25">
      <c r="A474" s="39"/>
      <c r="B474" s="40" t="s">
        <v>212</v>
      </c>
      <c r="C474" s="41" t="s">
        <v>17</v>
      </c>
      <c r="D474" s="42" t="s">
        <v>212</v>
      </c>
      <c r="E474" s="41" t="s">
        <v>17</v>
      </c>
      <c r="F474" s="40" t="s">
        <v>212</v>
      </c>
      <c r="G474" s="41" t="s">
        <v>17</v>
      </c>
      <c r="H474" s="42" t="s">
        <v>212</v>
      </c>
      <c r="I474" s="42" t="s">
        <v>17</v>
      </c>
      <c r="L474" s="51" t="s">
        <v>139</v>
      </c>
      <c r="M474" s="63">
        <f>AVERAGE(Patient3_Healthy!H455,Patient4_Healthy!H455,Patient7_Healthy!H455,Patient32_Healthy!H455,Patient20_Healthy!H455)</f>
        <v>327.93973473603586</v>
      </c>
      <c r="N474" s="63">
        <f>STDEV(Patient3_Healthy!H455,Patient4_Healthy!H455,Patient7_Healthy!H455,Patient32_Healthy!H455,Patient20_Healthy!H455)</f>
        <v>342.67436806862827</v>
      </c>
      <c r="Q474" s="58" t="s">
        <v>139</v>
      </c>
      <c r="R474" s="43">
        <f>AVERAGE(Patient3_Healthy!M455,Patient4_Healthy!M455,Patient7_Healthy!M455,Patient32_Healthy!M455,Patient20_Healthy!M455)</f>
        <v>0.95091857914935518</v>
      </c>
      <c r="S474" s="50">
        <f>STDEV(Patient3_Healthy!M455,Patient4_Healthy!M455,Patient7_Healthy!M455,Patient32_Healthy!M455,Patient20_Healthy!M455)</f>
        <v>7.6207257845102572E-2</v>
      </c>
      <c r="T474" s="63">
        <f>AVERAGE(Patient3_Healthy!N455,Patient4_Healthy!N455,Patient7_Healthy!N455,Patient32_Healthy!N455,Patient20_Healthy!N455)</f>
        <v>0.89990755980013104</v>
      </c>
      <c r="U474" s="63">
        <f>STDEV(Patient3_Healthy!N455,Patient4_Healthy!N455,Patient7_Healthy!N455,Patient32_Healthy!N455,Patient20_Healthy!N455)</f>
        <v>0.10482148091761885</v>
      </c>
      <c r="V474" s="43">
        <f>AVERAGE(Patient3_Healthy!O455,Patient4_Healthy!O455,Patient7_Healthy!O455,Patient32_Healthy!O455,Patient20_Healthy!O455)</f>
        <v>0.76372020929436812</v>
      </c>
      <c r="W474" s="50">
        <f>STDEV(Patient3_Healthy!O455,Patient4_Healthy!O455,Patient7_Healthy!O455,Patient32_Healthy!O455,Patient20_Healthy!O455)</f>
        <v>0.22694340302080598</v>
      </c>
      <c r="X474" s="43">
        <f>AVERAGE(Patient3_Healthy!P455,Patient4_Healthy!P455,Patient7_Healthy!P455,Patient32_Healthy!P455,Patient20_Healthy!P455)</f>
        <v>0.78808822616745977</v>
      </c>
      <c r="Y474" s="50">
        <f>STDEV(Patient3_Healthy!P455,Patient4_Healthy!P455,Patient7_Healthy!P455,Patient32_Healthy!P455,Patient20_Healthy!P455)</f>
        <v>0.19932319242667978</v>
      </c>
      <c r="Z474" s="43">
        <f>AVERAGE(Patient3_Healthy!Q455,Patient4_Healthy!Q455,Patient7_Healthy!Q455,Patient32_Healthy!Q455,Patient20_Healthy!Q455)</f>
        <v>0.5544606511518182</v>
      </c>
      <c r="AA474" s="50">
        <f>STDEV(Patient3_Healthy!Q455,Patient4_Healthy!Q455,Patient7_Healthy!Q455,Patient32_Healthy!Q455,Patient20_Healthy!Q455)</f>
        <v>0.40751848499061616</v>
      </c>
      <c r="AB474" s="43">
        <f>AVERAGE(Patient3_Healthy!R455,Patient4_Healthy!R455,Patient7_Healthy!R455,Patient32_Healthy!R455,Patient20_Healthy!R455)</f>
        <v>0.61011900822209353</v>
      </c>
      <c r="AC474" s="50">
        <f>STDEV(Patient3_Healthy!R455,Patient4_Healthy!R455,Patient7_Healthy!R455,Patient32_Healthy!R455,Patient20_Healthy!R455)</f>
        <v>0.2541179213797215</v>
      </c>
      <c r="AD474" s="43">
        <f>AVERAGE(Patient3_Healthy!S455,Patient4_Healthy!S455,Patient7_Healthy!S455,Patient32_Healthy!S455)</f>
        <v>0.54771563411797053</v>
      </c>
      <c r="AE474" s="50">
        <f>STDEV(Patient3_Healthy!S455,Patient4_Healthy!S455,Patient7_Healthy!S455,Patient32_Healthy!S455)</f>
        <v>0.40455039518715297</v>
      </c>
      <c r="AF474" s="63">
        <f>AVERAGE(Patient3_Healthy!T455,Patient4_Healthy!T455,Patient7_Healthy!T455,Patient32_Healthy!T455,Patient20_Healthy!T455)</f>
        <v>0.55550876242010072</v>
      </c>
      <c r="AG474" s="63">
        <f>STDEV(Patient3_Healthy!T455,Patient4_Healthy!T455,Patient7_Healthy!T455,Patient32_Healthy!T455,Patient20_Healthy!T455)</f>
        <v>0.32696619811472505</v>
      </c>
    </row>
    <row r="475" spans="1:34" x14ac:dyDescent="0.25">
      <c r="A475" s="51" t="s">
        <v>139</v>
      </c>
      <c r="B475" s="43">
        <f>AVERAGE(Patient3_Healthy!B456,Patient4_Healthy!B456,Patient7_Healthy!B456,Patient32_Healthy!B456,Patient20_Healthy!B456)</f>
        <v>10.260881187685721</v>
      </c>
      <c r="C475" s="50">
        <f>STDEV(Patient3_Healthy!B456,Patient4_Healthy!B456,Patient7_Healthy!B456,Patient32_Healthy!B456,Patient20_Healthy!B456)</f>
        <v>8.1817507222448569</v>
      </c>
      <c r="D475" s="63">
        <f>AVERAGE(Patient3_Healthy!C456,Patient4_Healthy!C456,Patient7_Healthy!C456,Patient32_Healthy!C456,Patient20_Healthy!C456)</f>
        <v>-16.246375154107529</v>
      </c>
      <c r="E475" s="50">
        <f>STDEV(Patient3_Healthy!C456,Patient4_Healthy!C456,Patient7_Healthy!C456,Patient32_Healthy!C456,Patient20_Healthy!C456)</f>
        <v>22.538571782566564</v>
      </c>
      <c r="F475" s="43">
        <f>AVERAGE(Patient3_Healthy!D456,Patient4_Healthy!D456,Patient7_Healthy!D456,Patient32_Healthy!D456,Patient20_Healthy!D456)</f>
        <v>12.07865148249854</v>
      </c>
      <c r="G475" s="50">
        <f>STDEV(Patient3_Healthy!D456,Patient4_Healthy!D456,Patient7_Healthy!D456,Patient32_Healthy!D456,Patient20_Healthy!D456)</f>
        <v>12.486660655617998</v>
      </c>
      <c r="H475" s="63">
        <f>AVERAGE(Patient3_Healthy!E456,Patient4_Healthy!E456,Patient7_Healthy!E456,Patient32_Healthy!E456,Patient20_Healthy!E456)</f>
        <v>15.517005583421374</v>
      </c>
      <c r="I475" s="63">
        <f>STDEV(Patient3_Healthy!E456,Patient4_Healthy!E456,Patient7_Healthy!E456,Patient32_Healthy!E456,Patient20_Healthy!E456)</f>
        <v>26.95446161822187</v>
      </c>
      <c r="L475" s="51" t="s">
        <v>140</v>
      </c>
      <c r="M475" s="63">
        <f>AVERAGE(Patient3_Healthy!H456,Patient4_Healthy!H456,Patient7_Healthy!H456,Patient32_Healthy!H456,Patient20_Healthy!H456)</f>
        <v>583.46727362402646</v>
      </c>
      <c r="N475" s="63">
        <f>STDEV(Patient3_Healthy!H456,Patient4_Healthy!H456,Patient7_Healthy!H456,Patient32_Healthy!H456,Patient20_Healthy!H456)</f>
        <v>356.61873387844963</v>
      </c>
      <c r="Q475" s="58" t="s">
        <v>140</v>
      </c>
      <c r="R475" s="43">
        <f>AVERAGE(Patient3_Healthy!M456,Patient4_Healthy!M456,Patient7_Healthy!M456,Patient32_Healthy!M456,Patient20_Healthy!M456)</f>
        <v>0.91305923716169612</v>
      </c>
      <c r="S475" s="50">
        <f>STDEV(Patient3_Healthy!M456,Patient4_Healthy!M456,Patient7_Healthy!M456,Patient32_Healthy!M456,Patient20_Healthy!M456)</f>
        <v>0.11146334377467489</v>
      </c>
      <c r="T475" s="63">
        <f>AVERAGE(Patient3_Healthy!N456,Patient4_Healthy!N456,Patient7_Healthy!N456,Patient32_Healthy!N456,Patient20_Healthy!N456)</f>
        <v>0.82352563001588541</v>
      </c>
      <c r="U475" s="63">
        <f>STDEV(Patient3_Healthy!N456,Patient4_Healthy!N456,Patient7_Healthy!N456,Patient32_Healthy!N456,Patient20_Healthy!N456)</f>
        <v>0.16637645008385663</v>
      </c>
      <c r="V475" s="43">
        <f>AVERAGE(Patient3_Healthy!O456,Patient4_Healthy!O456,Patient7_Healthy!O456,Patient32_Healthy!O456,Patient20_Healthy!O456)</f>
        <v>0.76332473651972288</v>
      </c>
      <c r="W475" s="50">
        <f>STDEV(Patient3_Healthy!O456,Patient4_Healthy!O456,Patient7_Healthy!O456,Patient32_Healthy!O456,Patient20_Healthy!O456)</f>
        <v>0.20172557783242348</v>
      </c>
      <c r="X475" s="43">
        <f>AVERAGE(Patient3_Healthy!P456,Patient4_Healthy!P456,Patient7_Healthy!P456,Patient32_Healthy!P456,Patient20_Healthy!P456)</f>
        <v>0.6552603540151668</v>
      </c>
      <c r="Y475" s="50">
        <f>STDEV(Patient3_Healthy!P456,Patient4_Healthy!P456,Patient7_Healthy!P456,Patient32_Healthy!P456,Patient20_Healthy!P456)</f>
        <v>0.14647605405425615</v>
      </c>
      <c r="Z475" s="43">
        <f>AVERAGE(Patient3_Healthy!Q456,Patient4_Healthy!Q456,Patient7_Healthy!Q456,Patient32_Healthy!Q456,Patient20_Healthy!Q456)</f>
        <v>0.56057684428576471</v>
      </c>
      <c r="AA475" s="50">
        <f>STDEV(Patient3_Healthy!Q456,Patient4_Healthy!Q456,Patient7_Healthy!Q456,Patient32_Healthy!Q456,Patient20_Healthy!Q456)</f>
        <v>0.40631435190488924</v>
      </c>
      <c r="AB475" s="43">
        <f>AVERAGE(Patient3_Healthy!R456,Patient4_Healthy!R456,Patient7_Healthy!R456,Patient32_Healthy!R456,Patient20_Healthy!R456)</f>
        <v>0.7066644803442359</v>
      </c>
      <c r="AC475" s="50">
        <f>STDEV(Patient3_Healthy!R456,Patient4_Healthy!R456,Patient7_Healthy!R456,Patient32_Healthy!R456,Patient20_Healthy!R456)</f>
        <v>0.27007758225331285</v>
      </c>
      <c r="AD475" s="43">
        <f>AVERAGE(Patient3_Healthy!S456,Patient4_Healthy!S456,Patient7_Healthy!S456,Patient32_Healthy!S456)</f>
        <v>0.66907348171982139</v>
      </c>
      <c r="AE475" s="50">
        <f>STDEV(Patient3_Healthy!S456,Patient4_Healthy!S456,Patient7_Healthy!S456,Patient32_Healthy!S456)</f>
        <v>0.39681922238371592</v>
      </c>
      <c r="AF475" s="63">
        <f>AVERAGE(Patient3_Healthy!T456,Patient4_Healthy!T456,Patient7_Healthy!T456,Patient32_Healthy!T456,Patient20_Healthy!T456)</f>
        <v>0.56182891311450367</v>
      </c>
      <c r="AG475" s="63">
        <f>STDEV(Patient3_Healthy!T456,Patient4_Healthy!T456,Patient7_Healthy!T456,Patient32_Healthy!T456,Patient20_Healthy!T456)</f>
        <v>0.27167152333075761</v>
      </c>
    </row>
    <row r="476" spans="1:34" x14ac:dyDescent="0.25">
      <c r="A476" s="51" t="s">
        <v>140</v>
      </c>
      <c r="B476" s="43">
        <f>AVERAGE(Patient3_Healthy!B457,Patient4_Healthy!B457,Patient7_Healthy!B457,Patient32_Healthy!B457,Patient20_Healthy!B457)</f>
        <v>18.56693587170458</v>
      </c>
      <c r="C476" s="50">
        <f>STDEV(Patient3_Healthy!B457,Patient4_Healthy!B457,Patient7_Healthy!B457,Patient32_Healthy!B457,Patient20_Healthy!B457)</f>
        <v>14.177397188230595</v>
      </c>
      <c r="D476" s="63">
        <f>AVERAGE(Patient3_Healthy!C457,Patient4_Healthy!C457,Patient7_Healthy!C457,Patient32_Healthy!C457,Patient20_Healthy!C457)</f>
        <v>-5.9640061209078468</v>
      </c>
      <c r="E476" s="50">
        <f>STDEV(Patient3_Healthy!C457,Patient4_Healthy!C457,Patient7_Healthy!C457,Patient32_Healthy!C457,Patient20_Healthy!C457)</f>
        <v>59.971505723472845</v>
      </c>
      <c r="F476" s="43">
        <f>AVERAGE(Patient3_Healthy!D457,Patient4_Healthy!D457,Patient7_Healthy!D457,Patient32_Healthy!D457,Patient20_Healthy!D457)</f>
        <v>18.006916763738559</v>
      </c>
      <c r="G476" s="50">
        <f>STDEV(Patient3_Healthy!D457,Patient4_Healthy!D457,Patient7_Healthy!D457,Patient32_Healthy!D457,Patient20_Healthy!D457)</f>
        <v>12.972740313862703</v>
      </c>
      <c r="H476" s="63">
        <f>AVERAGE(Patient3_Healthy!E457,Patient4_Healthy!E457,Patient7_Healthy!E457,Patient32_Healthy!E457,Patient20_Healthy!E457)</f>
        <v>6.319403861677241</v>
      </c>
      <c r="I476" s="63">
        <f>STDEV(Patient3_Healthy!E457,Patient4_Healthy!E457,Patient7_Healthy!E457,Patient32_Healthy!E457,Patient20_Healthy!E457)</f>
        <v>53.064255260544201</v>
      </c>
      <c r="L476" s="51" t="s">
        <v>141</v>
      </c>
      <c r="M476" s="63">
        <f>AVERAGE(Patient3_Healthy!H457,Patient4_Healthy!H457,Patient7_Healthy!H457,Patient32_Healthy!H457,Patient20_Healthy!H457)</f>
        <v>484.76496917998315</v>
      </c>
      <c r="N476" s="63">
        <f>STDEV(Patient3_Healthy!H457,Patient4_Healthy!H457,Patient7_Healthy!H457,Patient32_Healthy!H457,Patient20_Healthy!H457)</f>
        <v>584.35958824993452</v>
      </c>
      <c r="Q476" s="58" t="s">
        <v>141</v>
      </c>
      <c r="R476" s="43">
        <f>AVERAGE(Patient3_Healthy!M457,Patient4_Healthy!M457,Patient7_Healthy!M457,Patient32_Healthy!M457,Patient20_Healthy!M457)</f>
        <v>0.90918186991077143</v>
      </c>
      <c r="S476" s="50">
        <f>STDEV(Patient3_Healthy!M457,Patient4_Healthy!M457,Patient7_Healthy!M457,Patient32_Healthy!M457,Patient20_Healthy!M457)</f>
        <v>0.16684208666648651</v>
      </c>
      <c r="T476" s="63">
        <f>AVERAGE(Patient3_Healthy!N457,Patient4_Healthy!N457,Patient7_Healthy!N457,Patient32_Healthy!N457,Patient20_Healthy!N457)</f>
        <v>0.76746155848612341</v>
      </c>
      <c r="U476" s="63">
        <f>STDEV(Patient3_Healthy!N457,Patient4_Healthy!N457,Patient7_Healthy!N457,Patient32_Healthy!N457,Patient20_Healthy!N457)</f>
        <v>0.15256825962369427</v>
      </c>
      <c r="V476" s="43">
        <f>AVERAGE(Patient3_Healthy!O457,Patient4_Healthy!O457,Patient7_Healthy!O457,Patient32_Healthy!O457,Patient20_Healthy!O457)</f>
        <v>0.81881939183353902</v>
      </c>
      <c r="W476" s="50">
        <f>STDEV(Patient3_Healthy!O457,Patient4_Healthy!O457,Patient7_Healthy!O457,Patient32_Healthy!O457,Patient20_Healthy!O457)</f>
        <v>0.20669100842565941</v>
      </c>
      <c r="X476" s="43">
        <f>AVERAGE(Patient3_Healthy!P457,Patient4_Healthy!P457,Patient7_Healthy!P457,Patient32_Healthy!P457,Patient20_Healthy!P457)</f>
        <v>0.70551742923460914</v>
      </c>
      <c r="Y476" s="50">
        <f>STDEV(Patient3_Healthy!P457,Patient4_Healthy!P457,Patient7_Healthy!P457,Patient32_Healthy!P457,Patient20_Healthy!P457)</f>
        <v>0.18616299012440995</v>
      </c>
      <c r="Z476" s="43">
        <f>AVERAGE(Patient3_Healthy!Q457,Patient4_Healthy!Q457,Patient7_Healthy!Q457,Patient32_Healthy!Q457,Patient20_Healthy!Q457)</f>
        <v>0.68213090707644619</v>
      </c>
      <c r="AA476" s="50">
        <f>STDEV(Patient3_Healthy!Q457,Patient4_Healthy!Q457,Patient7_Healthy!Q457,Patient32_Healthy!Q457,Patient20_Healthy!Q457)</f>
        <v>0.39136863705554914</v>
      </c>
      <c r="AB476" s="43">
        <f>AVERAGE(Patient3_Healthy!R457,Patient4_Healthy!R457,Patient7_Healthy!R457,Patient32_Healthy!R457,Patient20_Healthy!R457)</f>
        <v>0.7521510105221908</v>
      </c>
      <c r="AC476" s="50">
        <f>STDEV(Patient3_Healthy!R457,Patient4_Healthy!R457,Patient7_Healthy!R457,Patient32_Healthy!R457,Patient20_Healthy!R457)</f>
        <v>0.33829082725212822</v>
      </c>
      <c r="AD476" s="43">
        <f>AVERAGE(Patient3_Healthy!S457,Patient4_Healthy!S457,Patient7_Healthy!S457,Patient32_Healthy!S457)</f>
        <v>0.45325477003801301</v>
      </c>
      <c r="AE476" s="50">
        <f>STDEV(Patient3_Healthy!S457,Patient4_Healthy!S457,Patient7_Healthy!S457,Patient32_Healthy!S457)</f>
        <v>0.24291248840662438</v>
      </c>
      <c r="AF476" s="63">
        <f>AVERAGE(Patient3_Healthy!T457,Patient4_Healthy!T457,Patient7_Healthy!T457,Patient32_Healthy!T457,Patient20_Healthy!T457)</f>
        <v>0.61811377401083223</v>
      </c>
      <c r="AG476" s="63">
        <f>STDEV(Patient3_Healthy!T457,Patient4_Healthy!T457,Patient7_Healthy!T457,Patient32_Healthy!T457,Patient20_Healthy!T457)</f>
        <v>0.35551791316586412</v>
      </c>
    </row>
    <row r="477" spans="1:34" x14ac:dyDescent="0.25">
      <c r="A477" s="51" t="s">
        <v>141</v>
      </c>
      <c r="B477" s="43">
        <f>AVERAGE(Patient3_Healthy!B458,Patient4_Healthy!B458,Patient7_Healthy!B458,Patient32_Healthy!B458,Patient20_Healthy!B458)</f>
        <v>9.8723486700876286</v>
      </c>
      <c r="C477" s="50">
        <f>STDEV(Patient3_Healthy!B458,Patient4_Healthy!B458,Patient7_Healthy!B458,Patient32_Healthy!B458,Patient20_Healthy!B458)</f>
        <v>7.2919140951184893</v>
      </c>
      <c r="D477" s="63">
        <f>AVERAGE(Patient3_Healthy!C458,Patient4_Healthy!C458,Patient7_Healthy!C458,Patient32_Healthy!C458,Patient20_Healthy!C458)</f>
        <v>-7.7147454147328967</v>
      </c>
      <c r="E477" s="50">
        <f>STDEV(Patient3_Healthy!C458,Patient4_Healthy!C458,Patient7_Healthy!C458,Patient32_Healthy!C458,Patient20_Healthy!C458)</f>
        <v>35.614796324106997</v>
      </c>
      <c r="F477" s="43">
        <f>AVERAGE(Patient3_Healthy!D458,Patient4_Healthy!D458,Patient7_Healthy!D458,Patient32_Healthy!D458,Patient20_Healthy!D458)</f>
        <v>7.2327390649985848</v>
      </c>
      <c r="G477" s="50">
        <f>STDEV(Patient3_Healthy!D458,Patient4_Healthy!D458,Patient7_Healthy!D458,Patient32_Healthy!D458,Patient20_Healthy!D458)</f>
        <v>4.7322952021919162</v>
      </c>
      <c r="H477" s="63">
        <f>AVERAGE(Patient3_Healthy!E458,Patient4_Healthy!E458,Patient7_Healthy!E458,Patient32_Healthy!E458,Patient20_Healthy!E458)</f>
        <v>-2.6363700844460825</v>
      </c>
      <c r="I477" s="63">
        <f>STDEV(Patient3_Healthy!E458,Patient4_Healthy!E458,Patient7_Healthy!E458,Patient32_Healthy!E458,Patient20_Healthy!E458)</f>
        <v>22.260772195469492</v>
      </c>
      <c r="L477" s="51" t="s">
        <v>142</v>
      </c>
      <c r="M477" s="63">
        <f>AVERAGE(Patient3_Healthy!H458,Patient4_Healthy!H458,Patient7_Healthy!H458,Patient32_Healthy!H458,Patient20_Healthy!H458)</f>
        <v>1768.7572547874058</v>
      </c>
      <c r="N477" s="63">
        <f>STDEV(Patient3_Healthy!H458,Patient4_Healthy!H458,Patient7_Healthy!H458,Patient32_Healthy!H458,Patient20_Healthy!H458)</f>
        <v>2464.0620203161329</v>
      </c>
      <c r="Q477" s="58" t="s">
        <v>142</v>
      </c>
      <c r="R477" s="43">
        <f>AVERAGE(Patient3_Healthy!M458,Patient4_Healthy!M458,Patient7_Healthy!M458,Patient32_Healthy!M458,Patient20_Healthy!M458)</f>
        <v>0.84521914925805464</v>
      </c>
      <c r="S477" s="50">
        <f>STDEV(Patient3_Healthy!M458,Patient4_Healthy!M458,Patient7_Healthy!M458,Patient32_Healthy!M458,Patient20_Healthy!M458)</f>
        <v>0.17013592461598198</v>
      </c>
      <c r="T477" s="63">
        <f>AVERAGE(Patient3_Healthy!N458,Patient4_Healthy!N458,Patient7_Healthy!N458,Patient32_Healthy!N458,Patient20_Healthy!N458)</f>
        <v>0.76498805010865256</v>
      </c>
      <c r="U477" s="63">
        <f>STDEV(Patient3_Healthy!N458,Patient4_Healthy!N458,Patient7_Healthy!N458,Patient32_Healthy!N458,Patient20_Healthy!N458)</f>
        <v>0.27295652347924676</v>
      </c>
      <c r="V477" s="43">
        <f>AVERAGE(Patient3_Healthy!O458,Patient4_Healthy!O458,Patient7_Healthy!O458,Patient32_Healthy!O458,Patient20_Healthy!O458)</f>
        <v>0.69607187998129583</v>
      </c>
      <c r="W477" s="50">
        <f>STDEV(Patient3_Healthy!O458,Patient4_Healthy!O458,Patient7_Healthy!O458,Patient32_Healthy!O458,Patient20_Healthy!O458)</f>
        <v>0.2233906241646306</v>
      </c>
      <c r="X477" s="43">
        <f>AVERAGE(Patient3_Healthy!P458,Patient4_Healthy!P458,Patient7_Healthy!P458,Patient32_Healthy!P458,Patient20_Healthy!P458)</f>
        <v>0.69737173554624154</v>
      </c>
      <c r="Y477" s="50">
        <f>STDEV(Patient3_Healthy!P458,Patient4_Healthy!P458,Patient7_Healthy!P458,Patient32_Healthy!P458,Patient20_Healthy!P458)</f>
        <v>0.24856587292317339</v>
      </c>
      <c r="Z477" s="43">
        <f>AVERAGE(Patient3_Healthy!Q458,Patient4_Healthy!Q458,Patient7_Healthy!Q458,Patient32_Healthy!Q458,Patient20_Healthy!Q458)</f>
        <v>0.50211907005441625</v>
      </c>
      <c r="AA477" s="50">
        <f>STDEV(Patient3_Healthy!Q458,Patient4_Healthy!Q458,Patient7_Healthy!Q458,Patient32_Healthy!Q458,Patient20_Healthy!Q458)</f>
        <v>0.39901144319550441</v>
      </c>
      <c r="AB477" s="43">
        <f>AVERAGE(Patient3_Healthy!R458,Patient4_Healthy!R458,Patient7_Healthy!R458,Patient32_Healthy!R458,Patient20_Healthy!R458)</f>
        <v>0.47902194624433397</v>
      </c>
      <c r="AC477" s="50">
        <f>STDEV(Patient3_Healthy!R458,Patient4_Healthy!R458,Patient7_Healthy!R458,Patient32_Healthy!R458,Patient20_Healthy!R458)</f>
        <v>0.33480498540910203</v>
      </c>
      <c r="AD477" s="43">
        <f>AVERAGE(Patient3_Healthy!S458,Patient4_Healthy!S458,Patient7_Healthy!S458,Patient32_Healthy!S458)</f>
        <v>0.50459040066336225</v>
      </c>
      <c r="AE477" s="50">
        <f>STDEV(Patient3_Healthy!S458,Patient4_Healthy!S458,Patient7_Healthy!S458,Patient32_Healthy!S458)</f>
        <v>0.44187758819496475</v>
      </c>
      <c r="AF477" s="63">
        <f>AVERAGE(Patient3_Healthy!T458,Patient4_Healthy!T458,Patient7_Healthy!T458,Patient32_Healthy!T458,Patient20_Healthy!T458)</f>
        <v>0.38452237527200273</v>
      </c>
      <c r="AG477" s="63">
        <f>STDEV(Patient3_Healthy!T458,Patient4_Healthy!T458,Patient7_Healthy!T458,Patient32_Healthy!T458,Patient20_Healthy!T458)</f>
        <v>0.42121547773639717</v>
      </c>
    </row>
    <row r="478" spans="1:34" x14ac:dyDescent="0.25">
      <c r="A478" s="51" t="s">
        <v>142</v>
      </c>
      <c r="B478" s="43">
        <f>AVERAGE(Patient3_Healthy!B459,Patient4_Healthy!B459,Patient7_Healthy!B459,Patient32_Healthy!B459,Patient20_Healthy!B459)</f>
        <v>16.425524235238054</v>
      </c>
      <c r="C478" s="50">
        <f>STDEV(Patient3_Healthy!B459,Patient4_Healthy!B459,Patient7_Healthy!B459,Patient32_Healthy!B459,Patient20_Healthy!B459)</f>
        <v>11.286487437119129</v>
      </c>
      <c r="D478" s="63">
        <f>AVERAGE(Patient3_Healthy!C459,Patient4_Healthy!C459,Patient7_Healthy!C459,Patient32_Healthy!C459,Patient20_Healthy!C459)</f>
        <v>34.822560939197082</v>
      </c>
      <c r="E478" s="50">
        <f>STDEV(Patient3_Healthy!C459,Patient4_Healthy!C459,Patient7_Healthy!C459,Patient32_Healthy!C459,Patient20_Healthy!C459)</f>
        <v>41.270231860768881</v>
      </c>
      <c r="F478" s="43">
        <f>AVERAGE(Patient3_Healthy!D459,Patient4_Healthy!D459,Patient7_Healthy!D459,Patient32_Healthy!D459,Patient20_Healthy!D459)</f>
        <v>13.799327632993119</v>
      </c>
      <c r="G478" s="50">
        <f>STDEV(Patient3_Healthy!D459,Patient4_Healthy!D459,Patient7_Healthy!D459,Patient32_Healthy!D459,Patient20_Healthy!D459)</f>
        <v>16.996038799199713</v>
      </c>
      <c r="H478" s="63">
        <f>AVERAGE(Patient3_Healthy!E459,Patient4_Healthy!E459,Patient7_Healthy!E459,Patient32_Healthy!E459,Patient20_Healthy!E459)</f>
        <v>-9.4585988951604349</v>
      </c>
      <c r="I478" s="63">
        <f>STDEV(Patient3_Healthy!E459,Patient4_Healthy!E459,Patient7_Healthy!E459,Patient32_Healthy!E459,Patient20_Healthy!E459)</f>
        <v>13.349346759808046</v>
      </c>
      <c r="L478" s="51" t="s">
        <v>143</v>
      </c>
      <c r="M478" s="63">
        <f>AVERAGE(Patient3_Healthy!H459,Patient4_Healthy!H459,Patient7_Healthy!H459,Patient32_Healthy!H459,Patient20_Healthy!H459)</f>
        <v>490.53464365616622</v>
      </c>
      <c r="N478" s="63">
        <f>STDEV(Patient3_Healthy!H459,Patient4_Healthy!H459,Patient7_Healthy!H459,Patient32_Healthy!H459,Patient20_Healthy!H459)</f>
        <v>683.4199207420379</v>
      </c>
      <c r="Q478" s="58" t="s">
        <v>143</v>
      </c>
      <c r="R478" s="43">
        <f>AVERAGE(Patient3_Healthy!M459,Patient4_Healthy!M459,Patient7_Healthy!M459,Patient32_Healthy!M459,Patient20_Healthy!M459)</f>
        <v>0.8840494877314663</v>
      </c>
      <c r="S478" s="50">
        <f>STDEV(Patient3_Healthy!M459,Patient4_Healthy!M459,Patient7_Healthy!M459,Patient32_Healthy!M459,Patient20_Healthy!M459)</f>
        <v>0.20843677616711045</v>
      </c>
      <c r="T478" s="63">
        <f>AVERAGE(Patient3_Healthy!N459,Patient4_Healthy!N459,Patient7_Healthy!N459,Patient32_Healthy!N459,Patient20_Healthy!N459)</f>
        <v>0.66433597290290725</v>
      </c>
      <c r="U478" s="63">
        <f>STDEV(Patient3_Healthy!N459,Patient4_Healthy!N459,Patient7_Healthy!N459,Patient32_Healthy!N459,Patient20_Healthy!N459)</f>
        <v>0.1893162743419646</v>
      </c>
      <c r="V478" s="43">
        <f>AVERAGE(Patient3_Healthy!O459,Patient4_Healthy!O459,Patient7_Healthy!O459,Patient32_Healthy!O459,Patient20_Healthy!O459)</f>
        <v>0.6257843098218967</v>
      </c>
      <c r="W478" s="50">
        <f>STDEV(Patient3_Healthy!O459,Patient4_Healthy!O459,Patient7_Healthy!O459,Patient32_Healthy!O459,Patient20_Healthy!O459)</f>
        <v>0.11161516585297375</v>
      </c>
      <c r="X478" s="43">
        <f>AVERAGE(Patient3_Healthy!P459,Patient4_Healthy!P459,Patient7_Healthy!P459,Patient32_Healthy!P459,Patient20_Healthy!P459)</f>
        <v>0.65136911572676992</v>
      </c>
      <c r="Y478" s="50">
        <f>STDEV(Patient3_Healthy!P459,Patient4_Healthy!P459,Patient7_Healthy!P459,Patient32_Healthy!P459,Patient20_Healthy!P459)</f>
        <v>0.12593522958745276</v>
      </c>
      <c r="Z478" s="43">
        <f>AVERAGE(Patient3_Healthy!Q459,Patient4_Healthy!Q459,Patient7_Healthy!Q459,Patient32_Healthy!Q459,Patient20_Healthy!Q459)</f>
        <v>0.23745740504031487</v>
      </c>
      <c r="AA478" s="50">
        <f>STDEV(Patient3_Healthy!Q459,Patient4_Healthy!Q459,Patient7_Healthy!Q459,Patient32_Healthy!Q459,Patient20_Healthy!Q459)</f>
        <v>0.14701270012040007</v>
      </c>
      <c r="AB478" s="43">
        <f>AVERAGE(Patient3_Healthy!R459,Patient4_Healthy!R459,Patient7_Healthy!R459,Patient32_Healthy!R459,Patient20_Healthy!R459)</f>
        <v>0.44503799496434765</v>
      </c>
      <c r="AC478" s="50">
        <f>STDEV(Patient3_Healthy!R459,Patient4_Healthy!R459,Patient7_Healthy!R459,Patient32_Healthy!R459,Patient20_Healthy!R459)</f>
        <v>0.26068772464531814</v>
      </c>
      <c r="AD478" s="43">
        <f>AVERAGE(Patient3_Healthy!S459,Patient4_Healthy!S459,Patient7_Healthy!S459,Patient32_Healthy!S459)</f>
        <v>0.2223987983900694</v>
      </c>
      <c r="AE478" s="50">
        <f>STDEV(Patient3_Healthy!S459,Patient4_Healthy!S459,Patient7_Healthy!S459,Patient32_Healthy!S459)</f>
        <v>8.3789581465388702E-2</v>
      </c>
      <c r="AF478" s="63">
        <f>AVERAGE(Patient3_Healthy!T459,Patient4_Healthy!T459,Patient7_Healthy!T459,Patient32_Healthy!T459,Patient20_Healthy!T459)</f>
        <v>0.29536571795479982</v>
      </c>
      <c r="AG478" s="63">
        <f>STDEV(Patient3_Healthy!T459,Patient4_Healthy!T459,Patient7_Healthy!T459,Patient32_Healthy!T459,Patient20_Healthy!T459)</f>
        <v>0.2168706745868938</v>
      </c>
    </row>
    <row r="479" spans="1:34" x14ac:dyDescent="0.25">
      <c r="A479" s="51" t="s">
        <v>143</v>
      </c>
      <c r="B479" s="43">
        <f>AVERAGE(Patient3_Healthy!B460,Patient4_Healthy!B460,Patient7_Healthy!B460,Patient32_Healthy!B460,Patient20_Healthy!B460)</f>
        <v>7.5690769349146549</v>
      </c>
      <c r="C479" s="50">
        <f>STDEV(Patient3_Healthy!B460,Patient4_Healthy!B460,Patient7_Healthy!B460,Patient32_Healthy!B460,Patient20_Healthy!B460)</f>
        <v>8.0233118975153559</v>
      </c>
      <c r="D479" s="63">
        <f>AVERAGE(Patient3_Healthy!C460,Patient4_Healthy!C460,Patient7_Healthy!C460,Patient32_Healthy!C460,Patient20_Healthy!C460)</f>
        <v>24.480610938439522</v>
      </c>
      <c r="E479" s="50">
        <f>STDEV(Patient3_Healthy!C460,Patient4_Healthy!C460,Patient7_Healthy!C460,Patient32_Healthy!C460,Patient20_Healthy!C460)</f>
        <v>39.554584800301143</v>
      </c>
      <c r="F479" s="43">
        <f>AVERAGE(Patient3_Healthy!D460,Patient4_Healthy!D460,Patient7_Healthy!D460,Patient32_Healthy!D460,Patient20_Healthy!D460)</f>
        <v>5.3607347864853114</v>
      </c>
      <c r="G479" s="50">
        <f>STDEV(Patient3_Healthy!D460,Patient4_Healthy!D460,Patient7_Healthy!D460,Patient32_Healthy!D460,Patient20_Healthy!D460)</f>
        <v>1.4180530428769553</v>
      </c>
      <c r="H479" s="63">
        <f>AVERAGE(Patient3_Healthy!E460,Patient4_Healthy!E460,Patient7_Healthy!E460,Patient32_Healthy!E460,Patient20_Healthy!E460)</f>
        <v>-8.215909587251387</v>
      </c>
      <c r="I479" s="63">
        <f>STDEV(Patient3_Healthy!E460,Patient4_Healthy!E460,Patient7_Healthy!E460,Patient32_Healthy!E460,Patient20_Healthy!E460)</f>
        <v>13.37190585968083</v>
      </c>
      <c r="L479" s="51" t="s">
        <v>144</v>
      </c>
      <c r="M479" s="63">
        <f>AVERAGE(Patient3_Healthy!H460,Patient4_Healthy!H460,Patient7_Healthy!H460,Patient32_Healthy!H460,Patient20_Healthy!H460)</f>
        <v>852.02828209911411</v>
      </c>
      <c r="N479" s="63">
        <f>STDEV(Patient3_Healthy!H460,Patient4_Healthy!H460,Patient7_Healthy!H460,Patient32_Healthy!H460,Patient20_Healthy!H460)</f>
        <v>1148.8415414886222</v>
      </c>
      <c r="Q479" s="58" t="s">
        <v>144</v>
      </c>
      <c r="R479" s="43">
        <f>AVERAGE(Patient3_Healthy!M460,Patient4_Healthy!M460,Patient7_Healthy!M460,Patient32_Healthy!M460,Patient20_Healthy!M460)</f>
        <v>0.81227559891140411</v>
      </c>
      <c r="S479" s="50">
        <f>STDEV(Patient3_Healthy!M460,Patient4_Healthy!M460,Patient7_Healthy!M460,Patient32_Healthy!M460,Patient20_Healthy!M460)</f>
        <v>0.16323301232168111</v>
      </c>
      <c r="T479" s="63">
        <f>AVERAGE(Patient3_Healthy!N460,Patient4_Healthy!N460,Patient7_Healthy!N460,Patient32_Healthy!N460,Patient20_Healthy!N460)</f>
        <v>0.69777917847090587</v>
      </c>
      <c r="U479" s="63">
        <f>STDEV(Patient3_Healthy!N460,Patient4_Healthy!N460,Patient7_Healthy!N460,Patient32_Healthy!N460,Patient20_Healthy!N460)</f>
        <v>0.21387835800444771</v>
      </c>
      <c r="V479" s="43">
        <f>AVERAGE(Patient3_Healthy!O460,Patient4_Healthy!O460,Patient7_Healthy!O460,Patient32_Healthy!O460,Patient20_Healthy!O460)</f>
        <v>0.60552716680115093</v>
      </c>
      <c r="W479" s="50">
        <f>STDEV(Patient3_Healthy!O460,Patient4_Healthy!O460,Patient7_Healthy!O460,Patient32_Healthy!O460,Patient20_Healthy!O460)</f>
        <v>0.11231307152528483</v>
      </c>
      <c r="X479" s="43">
        <f>AVERAGE(Patient3_Healthy!P460,Patient4_Healthy!P460,Patient7_Healthy!P460,Patient32_Healthy!P460,Patient20_Healthy!P460)</f>
        <v>0.5651513420436014</v>
      </c>
      <c r="Y479" s="50">
        <f>STDEV(Patient3_Healthy!P460,Patient4_Healthy!P460,Patient7_Healthy!P460,Patient32_Healthy!P460,Patient20_Healthy!P460)</f>
        <v>7.1623383663380655E-2</v>
      </c>
      <c r="Z479" s="43">
        <f>AVERAGE(Patient3_Healthy!Q460,Patient4_Healthy!Q460,Patient7_Healthy!Q460,Patient32_Healthy!Q460,Patient20_Healthy!Q460)</f>
        <v>0.28317976263233857</v>
      </c>
      <c r="AA479" s="50">
        <f>STDEV(Patient3_Healthy!Q460,Patient4_Healthy!Q460,Patient7_Healthy!Q460,Patient32_Healthy!Q460,Patient20_Healthy!Q460)</f>
        <v>0.20426790672913644</v>
      </c>
      <c r="AB479" s="43">
        <f>AVERAGE(Patient3_Healthy!R460,Patient4_Healthy!R460,Patient7_Healthy!R460,Patient32_Healthy!R460,Patient20_Healthy!R460)</f>
        <v>0.35635842253231453</v>
      </c>
      <c r="AC479" s="50">
        <f>STDEV(Patient3_Healthy!R460,Patient4_Healthy!R460,Patient7_Healthy!R460,Patient32_Healthy!R460,Patient20_Healthy!R460)</f>
        <v>0.18034040505368312</v>
      </c>
      <c r="AD479" s="43">
        <f>AVERAGE(Patient3_Healthy!S460,Patient4_Healthy!S460,Patient7_Healthy!S460,Patient32_Healthy!S460)</f>
        <v>0.17886354397448923</v>
      </c>
      <c r="AE479" s="50">
        <f>STDEV(Patient3_Healthy!S460,Patient4_Healthy!S460,Patient7_Healthy!S460,Patient32_Healthy!S460)</f>
        <v>2.0351933682418073E-2</v>
      </c>
      <c r="AF479" s="63">
        <f>AVERAGE(Patient3_Healthy!T460,Patient4_Healthy!T460,Patient7_Healthy!T460,Patient32_Healthy!T460,Patient20_Healthy!T460)</f>
        <v>0.42794827761109266</v>
      </c>
      <c r="AG479" s="63">
        <f>STDEV(Patient3_Healthy!T460,Patient4_Healthy!T460,Patient7_Healthy!T460,Patient32_Healthy!T460,Patient20_Healthy!T460)</f>
        <v>0.41741461956140308</v>
      </c>
    </row>
    <row r="480" spans="1:34" x14ac:dyDescent="0.25">
      <c r="A480" s="51" t="s">
        <v>144</v>
      </c>
      <c r="B480" s="43">
        <f>AVERAGE(Patient3_Healthy!B461,Patient4_Healthy!B461,Patient7_Healthy!B461,Patient32_Healthy!B461,Patient20_Healthy!B461)</f>
        <v>50.630138210098238</v>
      </c>
      <c r="C480" s="50">
        <f>STDEV(Patient3_Healthy!B461,Patient4_Healthy!B461,Patient7_Healthy!B461,Patient32_Healthy!B461,Patient20_Healthy!B461)</f>
        <v>69.607603124459345</v>
      </c>
      <c r="D480" s="63">
        <f>AVERAGE(Patient3_Healthy!C461,Patient4_Healthy!C461,Patient7_Healthy!C461,Patient32_Healthy!C461,Patient20_Healthy!C461)</f>
        <v>-99.592009566234424</v>
      </c>
      <c r="E480" s="50">
        <f>STDEV(Patient3_Healthy!C461,Patient4_Healthy!C461,Patient7_Healthy!C461,Patient32_Healthy!C461,Patient20_Healthy!C461)</f>
        <v>136.98186513404434</v>
      </c>
      <c r="F480" s="43">
        <f>AVERAGE(Patient3_Healthy!D461,Patient4_Healthy!D461,Patient7_Healthy!D461,Patient32_Healthy!D461,Patient20_Healthy!D461)</f>
        <v>50.32595927323262</v>
      </c>
      <c r="G480" s="50">
        <f>STDEV(Patient3_Healthy!D461,Patient4_Healthy!D461,Patient7_Healthy!D461,Patient32_Healthy!D461,Patient20_Healthy!D461)</f>
        <v>64.91616238644562</v>
      </c>
      <c r="H480" s="63">
        <f>AVERAGE(Patient3_Healthy!E461,Patient4_Healthy!E461,Patient7_Healthy!E461,Patient32_Healthy!E461,Patient20_Healthy!E461)</f>
        <v>101.96961447097263</v>
      </c>
      <c r="I480" s="63">
        <f>STDEV(Patient3_Healthy!E461,Patient4_Healthy!E461,Patient7_Healthy!E461,Patient32_Healthy!E461,Patient20_Healthy!E461)</f>
        <v>128.35076856892744</v>
      </c>
      <c r="L480" s="51" t="s">
        <v>167</v>
      </c>
      <c r="M480" s="63">
        <f>AVERAGE(Patient3_Healthy!H461,Patient4_Healthy!H461,Patient7_Healthy!H461,Patient32_Healthy!H461,Patient20_Healthy!H461)</f>
        <v>3264.7302414523947</v>
      </c>
      <c r="N480" s="63">
        <f>STDEV(Patient3_Healthy!H461,Patient4_Healthy!H461,Patient7_Healthy!H461,Patient32_Healthy!H461,Patient20_Healthy!H461)</f>
        <v>4559.4213126120785</v>
      </c>
      <c r="Q480" s="58" t="s">
        <v>167</v>
      </c>
      <c r="R480" s="43">
        <f>AVERAGE(Patient3_Healthy!M461,Patient4_Healthy!M461,Patient7_Healthy!M461,Patient32_Healthy!M461,Patient20_Healthy!M461)</f>
        <v>0.78697356063376633</v>
      </c>
      <c r="S480" s="50">
        <f>STDEV(Patient3_Healthy!M461,Patient4_Healthy!M461,Patient7_Healthy!M461,Patient32_Healthy!M461,Patient20_Healthy!M461)</f>
        <v>0.25037253462024994</v>
      </c>
      <c r="T480" s="63">
        <f>AVERAGE(Patient3_Healthy!N461,Patient4_Healthy!N461,Patient7_Healthy!N461,Patient32_Healthy!N461,Patient20_Healthy!N461)</f>
        <v>0.75641937792945446</v>
      </c>
      <c r="U480" s="63">
        <f>STDEV(Patient3_Healthy!N461,Patient4_Healthy!N461,Patient7_Healthy!N461,Patient32_Healthy!N461,Patient20_Healthy!N461)</f>
        <v>0.3255163921606426</v>
      </c>
      <c r="V480" s="43">
        <f>AVERAGE(Patient3_Healthy!O461,Patient4_Healthy!O461,Patient7_Healthy!O461,Patient32_Healthy!O461,Patient20_Healthy!O461)</f>
        <v>0.76816268845363356</v>
      </c>
      <c r="W480" s="50">
        <f>STDEV(Patient3_Healthy!O461,Patient4_Healthy!O461,Patient7_Healthy!O461,Patient32_Healthy!O461,Patient20_Healthy!O461)</f>
        <v>0.21150157252356866</v>
      </c>
      <c r="X480" s="43">
        <f>AVERAGE(Patient3_Healthy!P461,Patient4_Healthy!P461,Patient7_Healthy!P461,Patient32_Healthy!P461,Patient20_Healthy!P461)</f>
        <v>0.75494542848755097</v>
      </c>
      <c r="Y480" s="50">
        <f>STDEV(Patient3_Healthy!P461,Patient4_Healthy!P461,Patient7_Healthy!P461,Patient32_Healthy!P461,Patient20_Healthy!P461)</f>
        <v>0.22619004593979108</v>
      </c>
      <c r="Z480" s="43">
        <f>AVERAGE(Patient3_Healthy!Q461,Patient4_Healthy!Q461,Patient7_Healthy!Q461,Patient32_Healthy!Q461,Patient20_Healthy!Q461)</f>
        <v>0.31510534748834451</v>
      </c>
      <c r="AA480" s="50">
        <f>STDEV(Patient3_Healthy!Q461,Patient4_Healthy!Q461,Patient7_Healthy!Q461,Patient32_Healthy!Q461,Patient20_Healthy!Q461)</f>
        <v>0.2391232150408438</v>
      </c>
      <c r="AB480" s="43">
        <f>AVERAGE(Patient3_Healthy!R461,Patient4_Healthy!R461,Patient7_Healthy!R461,Patient32_Healthy!R461,Patient20_Healthy!R461)</f>
        <v>0.26638561707851516</v>
      </c>
      <c r="AC480" s="50">
        <f>STDEV(Patient3_Healthy!R461,Patient4_Healthy!R461,Patient7_Healthy!R461,Patient32_Healthy!R461,Patient20_Healthy!R461)</f>
        <v>0.13734722577656022</v>
      </c>
      <c r="AD480" s="43">
        <f>AVERAGE(Patient3_Healthy!S461,Patient4_Healthy!S461,Patient7_Healthy!S461,Patient32_Healthy!S461)</f>
        <v>0.21835574523543566</v>
      </c>
      <c r="AE480" s="50">
        <f>STDEV(Patient3_Healthy!S461,Patient4_Healthy!S461,Patient7_Healthy!S461,Patient32_Healthy!S461)</f>
        <v>9.3482321138000549E-2</v>
      </c>
      <c r="AF480" s="63">
        <f>AVERAGE(Patient3_Healthy!T461,Patient4_Healthy!T461,Patient7_Healthy!T461,Patient32_Healthy!T461,Patient20_Healthy!T461)</f>
        <v>0.35000647409985836</v>
      </c>
      <c r="AG480" s="63">
        <f>STDEV(Patient3_Healthy!T461,Patient4_Healthy!T461,Patient7_Healthy!T461,Patient32_Healthy!T461,Patient20_Healthy!T461)</f>
        <v>0.38733588108952693</v>
      </c>
    </row>
    <row r="481" spans="1:33" x14ac:dyDescent="0.25">
      <c r="A481" s="51" t="s">
        <v>167</v>
      </c>
      <c r="B481" s="43">
        <f>AVERAGE(Patient3_Healthy!B462,Patient4_Healthy!B462,Patient7_Healthy!B462,Patient32_Healthy!B462,Patient20_Healthy!B462)</f>
        <v>27.89662558422075</v>
      </c>
      <c r="C481" s="50">
        <f>STDEV(Patient3_Healthy!B462,Patient4_Healthy!B462,Patient7_Healthy!B462,Patient32_Healthy!B462,Patient20_Healthy!B462)</f>
        <v>35.81555983019954</v>
      </c>
      <c r="D481" s="63">
        <f>AVERAGE(Patient3_Healthy!C462,Patient4_Healthy!C462,Patient7_Healthy!C462,Patient32_Healthy!C462,Patient20_Healthy!C462)</f>
        <v>70.892368630887887</v>
      </c>
      <c r="E481" s="50">
        <f>STDEV(Patient3_Healthy!C462,Patient4_Healthy!C462,Patient7_Healthy!C462,Patient32_Healthy!C462,Patient20_Healthy!C462)</f>
        <v>109.38667589951355</v>
      </c>
      <c r="F481" s="43">
        <f>AVERAGE(Patient3_Healthy!D462,Patient4_Healthy!D462,Patient7_Healthy!D462,Patient32_Healthy!D462,Patient20_Healthy!D462)</f>
        <v>30.403797267408208</v>
      </c>
      <c r="G481" s="50">
        <f>STDEV(Patient3_Healthy!D462,Patient4_Healthy!D462,Patient7_Healthy!D462,Patient32_Healthy!D462,Patient20_Healthy!D462)</f>
        <v>34.715730326011268</v>
      </c>
      <c r="H481" s="63">
        <f>AVERAGE(Patient3_Healthy!E462,Patient4_Healthy!E462,Patient7_Healthy!E462,Patient32_Healthy!E462,Patient20_Healthy!E462)</f>
        <v>-97.735242103986423</v>
      </c>
      <c r="I481" s="63">
        <f>STDEV(Patient3_Healthy!E462,Patient4_Healthy!E462,Patient7_Healthy!E462,Patient32_Healthy!E462,Patient20_Healthy!E462)</f>
        <v>160.08149390125797</v>
      </c>
      <c r="Q481" s="58" t="s">
        <v>168</v>
      </c>
      <c r="R481" s="43">
        <f>AVERAGE(Patient3_Healthy!M462,Patient4_Healthy!M462,Patient7_Healthy!M462,Patient32_Healthy!M462,Patient20_Healthy!M462)</f>
        <v>0.93692491666035915</v>
      </c>
      <c r="S481" s="52" t="s">
        <v>218</v>
      </c>
      <c r="T481" s="63">
        <f>AVERAGE(Patient3_Healthy!N462,Patient4_Healthy!N462,Patient7_Healthy!N462,Patient32_Healthy!N462,Patient20_Healthy!N462)</f>
        <v>0.88899905461040352</v>
      </c>
      <c r="U481" s="52" t="s">
        <v>218</v>
      </c>
      <c r="V481" s="43">
        <f>AVERAGE(Patient3_Healthy!O462,Patient4_Healthy!O462,Patient7_Healthy!O462,Patient32_Healthy!O462,Patient20_Healthy!O462)</f>
        <v>0.68430496670793639</v>
      </c>
      <c r="W481" s="52" t="s">
        <v>218</v>
      </c>
      <c r="X481" s="43">
        <f>AVERAGE(Patient3_Healthy!P462,Patient4_Healthy!P462,Patient7_Healthy!P462,Patient32_Healthy!P462,Patient20_Healthy!P462)</f>
        <v>1</v>
      </c>
      <c r="Y481" s="52" t="s">
        <v>218</v>
      </c>
      <c r="Z481" s="43">
        <f>AVERAGE(Patient3_Healthy!Q462,Patient4_Healthy!Q462,Patient7_Healthy!Q462,Patient32_Healthy!Q462,Patient20_Healthy!Q462)</f>
        <v>0.46629151020807291</v>
      </c>
      <c r="AA481" s="52" t="s">
        <v>218</v>
      </c>
      <c r="AB481" s="43">
        <f>AVERAGE(Patient3_Healthy!R462,Patient4_Healthy!R462,Patient7_Healthy!R462,Patient32_Healthy!R462,Patient20_Healthy!R462)</f>
        <v>0.41846603224875029</v>
      </c>
      <c r="AC481" s="52" t="s">
        <v>218</v>
      </c>
      <c r="AD481" s="43">
        <f>AVERAGE(Patient3_Healthy!S462,Patient4_Healthy!S462,Patient7_Healthy!S462,Patient32_Healthy!S462)</f>
        <v>0.31237952091435789</v>
      </c>
      <c r="AE481" s="52" t="s">
        <v>218</v>
      </c>
      <c r="AF481" s="63">
        <f>AVERAGE(Patient3_Healthy!T462,Patient4_Healthy!T462,Patient7_Healthy!T462,Patient32_Healthy!T462,Patient20_Healthy!T462)</f>
        <v>0.16516680661564881</v>
      </c>
      <c r="AG481" s="52" t="s">
        <v>218</v>
      </c>
    </row>
    <row r="482" spans="1:33" x14ac:dyDescent="0.25">
      <c r="A482" s="68"/>
      <c r="B482" s="68"/>
      <c r="C482" s="68"/>
      <c r="D482" s="68"/>
      <c r="E482" s="68"/>
      <c r="F482" s="68"/>
      <c r="G482" s="68"/>
      <c r="H482" s="68"/>
      <c r="I482" s="68"/>
      <c r="Q482" s="67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</row>
    <row r="483" spans="1:33" x14ac:dyDescent="0.25">
      <c r="A483" s="68"/>
      <c r="B483" s="68"/>
      <c r="C483" s="68"/>
      <c r="D483" s="68"/>
      <c r="E483" s="68"/>
      <c r="F483" s="68"/>
      <c r="G483" s="68"/>
      <c r="H483" s="68"/>
      <c r="I483" s="68"/>
      <c r="Q483" s="67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</row>
    <row r="484" spans="1:33" x14ac:dyDescent="0.25">
      <c r="A484" s="68"/>
      <c r="B484" s="68"/>
      <c r="C484" s="68"/>
      <c r="D484" s="68"/>
      <c r="E484" s="68"/>
      <c r="F484" s="68"/>
      <c r="G484" s="68"/>
      <c r="H484" s="68"/>
      <c r="I484" s="68"/>
      <c r="Q484" s="67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</row>
    <row r="485" spans="1:33" x14ac:dyDescent="0.25">
      <c r="A485" s="68"/>
      <c r="B485" s="68"/>
      <c r="C485" s="68"/>
      <c r="D485" s="68"/>
      <c r="E485" s="68"/>
      <c r="F485" s="68"/>
      <c r="G485" s="68"/>
      <c r="H485" s="68"/>
      <c r="I485" s="68"/>
      <c r="Q485" s="67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  <c r="AD485" s="68"/>
      <c r="AE485" s="68"/>
      <c r="AF485" s="68"/>
      <c r="AG485" s="68"/>
    </row>
    <row r="486" spans="1:33" x14ac:dyDescent="0.25">
      <c r="A486" s="68"/>
      <c r="B486" s="68"/>
      <c r="C486" s="68"/>
      <c r="D486" s="68"/>
      <c r="E486" s="68"/>
      <c r="F486" s="68"/>
      <c r="G486" s="68"/>
      <c r="H486" s="68"/>
      <c r="I486" s="68"/>
      <c r="Q486" s="67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</row>
    <row r="487" spans="1:33" x14ac:dyDescent="0.25">
      <c r="A487" s="68"/>
      <c r="B487" s="68"/>
      <c r="C487" s="68"/>
      <c r="D487" s="68"/>
      <c r="E487" s="68"/>
      <c r="F487" s="68"/>
      <c r="G487" s="68"/>
      <c r="H487" s="68"/>
      <c r="I487" s="68"/>
      <c r="Q487" s="67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</row>
    <row r="488" spans="1:33" x14ac:dyDescent="0.25">
      <c r="A488" s="68"/>
      <c r="B488" s="68"/>
      <c r="C488" s="68"/>
      <c r="D488" s="68"/>
      <c r="E488" s="68"/>
      <c r="F488" s="68"/>
      <c r="G488" s="68"/>
      <c r="H488" s="68"/>
      <c r="I488" s="68"/>
      <c r="Q488" s="64"/>
    </row>
    <row r="489" spans="1:33" x14ac:dyDescent="0.25">
      <c r="Q489" s="64"/>
    </row>
    <row r="490" spans="1:33" x14ac:dyDescent="0.25">
      <c r="Q490" s="64"/>
    </row>
    <row r="491" spans="1:33" x14ac:dyDescent="0.25">
      <c r="Q491" s="64"/>
    </row>
    <row r="494" spans="1:33" x14ac:dyDescent="0.25">
      <c r="A494" s="64" t="s">
        <v>147</v>
      </c>
      <c r="Q494" s="64" t="s">
        <v>148</v>
      </c>
    </row>
    <row r="495" spans="1:33" x14ac:dyDescent="0.25">
      <c r="A495" s="42"/>
      <c r="B495" s="94" t="s">
        <v>10</v>
      </c>
      <c r="C495" s="95"/>
      <c r="D495" s="95"/>
      <c r="E495" s="96"/>
      <c r="F495" s="95" t="s">
        <v>93</v>
      </c>
      <c r="G495" s="95"/>
      <c r="H495" s="95"/>
      <c r="I495" s="95"/>
      <c r="L495" s="106"/>
      <c r="M495" s="107" t="s">
        <v>114</v>
      </c>
      <c r="N495" s="107"/>
      <c r="Q495" s="46"/>
      <c r="R495" s="108" t="s">
        <v>115</v>
      </c>
      <c r="S495" s="109"/>
      <c r="T495" s="108" t="s">
        <v>116</v>
      </c>
      <c r="U495" s="109"/>
      <c r="V495" s="108" t="s">
        <v>117</v>
      </c>
      <c r="W495" s="109"/>
      <c r="X495" s="108" t="s">
        <v>118</v>
      </c>
      <c r="Y495" s="109"/>
      <c r="Z495" s="108" t="s">
        <v>119</v>
      </c>
      <c r="AA495" s="109"/>
      <c r="AB495" s="108" t="s">
        <v>120</v>
      </c>
      <c r="AC495" s="109"/>
      <c r="AD495" s="108" t="s">
        <v>121</v>
      </c>
      <c r="AE495" s="109"/>
      <c r="AF495" s="110" t="s">
        <v>122</v>
      </c>
      <c r="AG495" s="110"/>
    </row>
    <row r="496" spans="1:33" x14ac:dyDescent="0.25">
      <c r="A496" s="42"/>
      <c r="B496" s="97" t="s">
        <v>123</v>
      </c>
      <c r="C496" s="98"/>
      <c r="D496" s="99" t="s">
        <v>124</v>
      </c>
      <c r="E496" s="98"/>
      <c r="F496" s="97" t="s">
        <v>123</v>
      </c>
      <c r="G496" s="98"/>
      <c r="H496" s="99" t="s">
        <v>124</v>
      </c>
      <c r="I496" s="99"/>
      <c r="L496" s="106"/>
      <c r="M496" s="44" t="s">
        <v>212</v>
      </c>
      <c r="N496" s="44" t="s">
        <v>17</v>
      </c>
      <c r="Q496" s="46"/>
      <c r="R496" s="45" t="s">
        <v>212</v>
      </c>
      <c r="S496" s="47" t="s">
        <v>17</v>
      </c>
      <c r="T496" s="46" t="s">
        <v>212</v>
      </c>
      <c r="U496" s="46" t="s">
        <v>17</v>
      </c>
      <c r="V496" s="45" t="s">
        <v>212</v>
      </c>
      <c r="W496" s="47" t="s">
        <v>17</v>
      </c>
      <c r="X496" s="45" t="s">
        <v>212</v>
      </c>
      <c r="Y496" s="47" t="s">
        <v>17</v>
      </c>
      <c r="Z496" s="45" t="s">
        <v>212</v>
      </c>
      <c r="AA496" s="47" t="s">
        <v>17</v>
      </c>
      <c r="AB496" s="45" t="s">
        <v>212</v>
      </c>
      <c r="AC496" s="47" t="s">
        <v>17</v>
      </c>
      <c r="AD496" s="45" t="s">
        <v>212</v>
      </c>
      <c r="AE496" s="47" t="s">
        <v>17</v>
      </c>
      <c r="AF496" s="46" t="s">
        <v>212</v>
      </c>
      <c r="AG496" s="46" t="s">
        <v>17</v>
      </c>
    </row>
    <row r="497" spans="1:33" x14ac:dyDescent="0.25">
      <c r="A497" s="39"/>
      <c r="B497" s="40" t="s">
        <v>212</v>
      </c>
      <c r="C497" s="41" t="s">
        <v>17</v>
      </c>
      <c r="D497" s="42" t="s">
        <v>212</v>
      </c>
      <c r="E497" s="41" t="s">
        <v>17</v>
      </c>
      <c r="F497" s="40" t="s">
        <v>212</v>
      </c>
      <c r="G497" s="41" t="s">
        <v>17</v>
      </c>
      <c r="H497" s="42" t="s">
        <v>212</v>
      </c>
      <c r="I497" s="42" t="s">
        <v>17</v>
      </c>
      <c r="L497" s="51" t="s">
        <v>139</v>
      </c>
      <c r="M497" s="63">
        <f>AVERAGE(Patient3_Healthy!H478,Patient4_Healthy!H478,Patient7_Healthy!H478,Patient32_Healthy!H478,Patient20_Healthy!H478)</f>
        <v>349.01005684646015</v>
      </c>
      <c r="N497" s="63">
        <f>STDEV(Patient3_Healthy!H478,Patient4_Healthy!H478,Patient7_Healthy!H478,Patient32_Healthy!H478,Patient20_Healthy!H478)</f>
        <v>467.75739979365801</v>
      </c>
      <c r="Q497" s="46" t="s">
        <v>125</v>
      </c>
      <c r="R497" s="43">
        <f>AVERAGE(Patient3_Healthy!M478,Patient4_Healthy!M478,Patient7_Healthy!M478,Patient32_Healthy!M478,Patient20_Healthy!M478)</f>
        <v>0.63174405822224222</v>
      </c>
      <c r="S497" s="50">
        <f>STDEV(Patient3_Healthy!M478,Patient4_Healthy!M478,Patient7_Healthy!M478,Patient32_Healthy!M478,Patient20_Healthy!M478)</f>
        <v>0.36054721427385511</v>
      </c>
      <c r="T497">
        <f>AVERAGE(Patient3_Healthy!N478,Patient4_Healthy!N478,Patient7_Healthy!N478,Patient32_Healthy!N478,Patient20_Healthy!N478)</f>
        <v>0.85853570640951526</v>
      </c>
      <c r="U497">
        <f>STDEV(Patient3_Healthy!N478,Patient4_Healthy!N478,Patient7_Healthy!N478,Patient32_Healthy!N478,Patient20_Healthy!N478)</f>
        <v>0.13935845950236325</v>
      </c>
      <c r="V497" s="43">
        <f>AVERAGE(Patient3_Healthy!O478,Patient4_Healthy!O478,Patient7_Healthy!O478,Patient32_Healthy!O478,Patient20_Healthy!O478)</f>
        <v>0.75121400175181308</v>
      </c>
      <c r="W497" s="50">
        <f>STDEV(Patient3_Healthy!O478,Patient4_Healthy!O478,Patient7_Healthy!O478,Patient32_Healthy!O478,Patient20_Healthy!O478)</f>
        <v>0.1229153247566975</v>
      </c>
      <c r="X497" s="43">
        <f>AVERAGE(Patient3_Healthy!P478,Patient4_Healthy!P478,Patient7_Healthy!P478,Patient32_Healthy!P478,Patient20_Healthy!P478)</f>
        <v>0.66295446811918179</v>
      </c>
      <c r="Y497" s="50">
        <f>STDEV(Patient3_Healthy!P478,Patient4_Healthy!P478,Patient7_Healthy!P478,Patient32_Healthy!P478,Patient20_Healthy!P478)</f>
        <v>0.24005488280032428</v>
      </c>
      <c r="Z497" s="43">
        <f>AVERAGE(Patient3_Healthy!Q478,Patient4_Healthy!Q478,Patient7_Healthy!Q478,Patient32_Healthy!Q478,Patient20_Healthy!Q478)</f>
        <v>0.7054235958347963</v>
      </c>
      <c r="AA497" s="50">
        <f>STDEV(Patient3_Healthy!Q478,Patient4_Healthy!Q478,Patient7_Healthy!Q478,Patient32_Healthy!Q478,Patient20_Healthy!Q478)</f>
        <v>0.31941844899266908</v>
      </c>
      <c r="AB497" s="43">
        <f>AVERAGE(Patient3_Healthy!R478,Patient4_Healthy!R478,Patient7_Healthy!R478,Patient32_Healthy!R478,Patient20_Healthy!R478)</f>
        <v>0.79518509795873871</v>
      </c>
      <c r="AC497" s="50">
        <f>STDEV(Patient3_Healthy!R478,Patient4_Healthy!R478,Patient7_Healthy!R478,Patient32_Healthy!R478,Patient20_Healthy!R478)</f>
        <v>0.31874288930530009</v>
      </c>
      <c r="AD497" s="43">
        <f>AVERAGE(Patient3_Healthy!S478,Patient4_Healthy!S478,Patient7_Healthy!S478,Patient32_Healthy!S478)</f>
        <v>0.57645914164342682</v>
      </c>
      <c r="AE497" s="50">
        <f>STDEV(Patient3_Healthy!S478,Patient4_Healthy!S478,Patient7_Healthy!S478,Patient32_Healthy!S478)</f>
        <v>0.28694361469988588</v>
      </c>
      <c r="AF497">
        <f>AVERAGE(Patient3_Healthy!T478,Patient4_Healthy!T478,Patient7_Healthy!T478,Patient32_Healthy!T478,Patient20_Healthy!T478)</f>
        <v>0.62276224521112677</v>
      </c>
      <c r="AG497">
        <f>STDEV(Patient3_Healthy!T478,Patient4_Healthy!T478,Patient7_Healthy!T478,Patient32_Healthy!T478,Patient20_Healthy!T478)</f>
        <v>0.34822614834003818</v>
      </c>
    </row>
    <row r="498" spans="1:33" x14ac:dyDescent="0.25">
      <c r="A498" s="51" t="s">
        <v>139</v>
      </c>
      <c r="B498" s="43">
        <f>AVERAGE(Patient3_Healthy!B479,Patient4_Healthy!B479,Patient7_Healthy!B479,Patient32_Healthy!B479,Patient20_Healthy!B479)</f>
        <v>6.9657618945408446</v>
      </c>
      <c r="C498" s="50">
        <f>STDEV(Patient3_Healthy!B479,Patient4_Healthy!B479,Patient7_Healthy!B479,Patient32_Healthy!B479,Patient20_Healthy!B479)</f>
        <v>7.8119976372649296</v>
      </c>
      <c r="D498" s="63">
        <f>AVERAGE(Patient3_Healthy!C479,Patient4_Healthy!C479,Patient7_Healthy!C479,Patient32_Healthy!C479,Patient20_Healthy!C479)</f>
        <v>-8.7684301136316574</v>
      </c>
      <c r="E498" s="50">
        <f>STDEV(Patient3_Healthy!C479,Patient4_Healthy!C479,Patient7_Healthy!C479,Patient32_Healthy!C479,Patient20_Healthy!C479)</f>
        <v>23.72564353843422</v>
      </c>
      <c r="F498" s="43">
        <f>AVERAGE(Patient3_Healthy!D479,Patient4_Healthy!D479,Patient7_Healthy!D479,Patient32_Healthy!D479,Patient20_Healthy!D479)</f>
        <v>17.443681553772535</v>
      </c>
      <c r="G498" s="50">
        <f>STDEV(Patient3_Healthy!D479,Patient4_Healthy!D479,Patient7_Healthy!D479,Patient32_Healthy!D479,Patient20_Healthy!D479)</f>
        <v>21.655680044896901</v>
      </c>
      <c r="H498" s="63">
        <f>AVERAGE(Patient3_Healthy!E479,Patient4_Healthy!E479,Patient7_Healthy!E479,Patient32_Healthy!E479,Patient20_Healthy!E479)</f>
        <v>21.336275468066628</v>
      </c>
      <c r="I498" s="63">
        <f>STDEV(Patient3_Healthy!E479,Patient4_Healthy!E479,Patient7_Healthy!E479,Patient32_Healthy!E479,Patient20_Healthy!E479)</f>
        <v>56.496437798984843</v>
      </c>
      <c r="L498" s="51" t="s">
        <v>140</v>
      </c>
      <c r="M498" s="63">
        <f>AVERAGE(Patient3_Healthy!H479,Patient4_Healthy!H479,Patient7_Healthy!H479,Patient32_Healthy!H479,Patient20_Healthy!H479)</f>
        <v>434.7172351185157</v>
      </c>
      <c r="N498" s="63">
        <f>STDEV(Patient3_Healthy!H479,Patient4_Healthy!H479,Patient7_Healthy!H479,Patient32_Healthy!H479,Patient20_Healthy!H479)</f>
        <v>542.82830556807835</v>
      </c>
      <c r="Q498" s="46" t="s">
        <v>126</v>
      </c>
      <c r="R498" s="43">
        <f>AVERAGE(Patient3_Healthy!M479,Patient4_Healthy!M479,Patient7_Healthy!M479,Patient32_Healthy!M479,Patient20_Healthy!M479)</f>
        <v>0.68678684516341382</v>
      </c>
      <c r="S498" s="50">
        <f>STDEV(Patient3_Healthy!M479,Patient4_Healthy!M479,Patient7_Healthy!M479,Patient32_Healthy!M479,Patient20_Healthy!M479)</f>
        <v>0.2702194504917011</v>
      </c>
      <c r="T498" s="63">
        <f>AVERAGE(Patient3_Healthy!N479,Patient4_Healthy!N479,Patient7_Healthy!N479,Patient32_Healthy!N479,Patient20_Healthy!N479)</f>
        <v>0.81867925532710328</v>
      </c>
      <c r="U498" s="63">
        <f>STDEV(Patient3_Healthy!N479,Patient4_Healthy!N479,Patient7_Healthy!N479,Patient32_Healthy!N479,Patient20_Healthy!N479)</f>
        <v>0.20641990987758069</v>
      </c>
      <c r="V498" s="43">
        <f>AVERAGE(Patient3_Healthy!O479,Patient4_Healthy!O479,Patient7_Healthy!O479,Patient32_Healthy!O479,Patient20_Healthy!O479)</f>
        <v>0.83851016815930257</v>
      </c>
      <c r="W498" s="50">
        <f>STDEV(Patient3_Healthy!O479,Patient4_Healthy!O479,Patient7_Healthy!O479,Patient32_Healthy!O479,Patient20_Healthy!O479)</f>
        <v>7.2789983314326623E-2</v>
      </c>
      <c r="X498" s="43">
        <f>AVERAGE(Patient3_Healthy!P479,Patient4_Healthy!P479,Patient7_Healthy!P479,Patient32_Healthy!P479,Patient20_Healthy!P479)</f>
        <v>0.77456572130808432</v>
      </c>
      <c r="Y498" s="50">
        <f>STDEV(Patient3_Healthy!P479,Patient4_Healthy!P479,Patient7_Healthy!P479,Patient32_Healthy!P479,Patient20_Healthy!P479)</f>
        <v>0.20783386759923381</v>
      </c>
      <c r="Z498" s="43">
        <f>AVERAGE(Patient3_Healthy!Q479,Patient4_Healthy!Q479,Patient7_Healthy!Q479,Patient32_Healthy!Q479,Patient20_Healthy!Q479)</f>
        <v>0.71008958640516384</v>
      </c>
      <c r="AA498" s="50">
        <f>STDEV(Patient3_Healthy!Q479,Patient4_Healthy!Q479,Patient7_Healthy!Q479,Patient32_Healthy!Q479,Patient20_Healthy!Q479)</f>
        <v>8.9354740225244686E-2</v>
      </c>
      <c r="AB498" s="43">
        <f>AVERAGE(Patient3_Healthy!R479,Patient4_Healthy!R479,Patient7_Healthy!R479,Patient32_Healthy!R479,Patient20_Healthy!R479)</f>
        <v>0.72939560929087044</v>
      </c>
      <c r="AC498" s="50">
        <f>STDEV(Patient3_Healthy!R479,Patient4_Healthy!R479,Patient7_Healthy!R479,Patient32_Healthy!R479,Patient20_Healthy!R479)</f>
        <v>0.12905111483543313</v>
      </c>
      <c r="AD498" s="43">
        <f>AVERAGE(Patient3_Healthy!S479,Patient4_Healthy!S479,Patient7_Healthy!S479,Patient32_Healthy!S479)</f>
        <v>0.63265350295376499</v>
      </c>
      <c r="AE498" s="50">
        <f>STDEV(Patient3_Healthy!S479,Patient4_Healthy!S479,Patient7_Healthy!S479,Patient32_Healthy!S479)</f>
        <v>0.16054765259831014</v>
      </c>
      <c r="AF498" s="63">
        <f>AVERAGE(Patient3_Healthy!T479,Patient4_Healthy!T479,Patient7_Healthy!T479,Patient32_Healthy!T479,Patient20_Healthy!T479)</f>
        <v>0.57748890225002647</v>
      </c>
      <c r="AG498" s="63">
        <f>STDEV(Patient3_Healthy!T479,Patient4_Healthy!T479,Patient7_Healthy!T479,Patient32_Healthy!T479,Patient20_Healthy!T479)</f>
        <v>0.2457198886120735</v>
      </c>
    </row>
    <row r="499" spans="1:33" x14ac:dyDescent="0.25">
      <c r="A499" s="51" t="s">
        <v>140</v>
      </c>
      <c r="B499" s="43">
        <f>AVERAGE(Patient3_Healthy!B480,Patient4_Healthy!B480,Patient7_Healthy!B480,Patient32_Healthy!B480,Patient20_Healthy!B480)</f>
        <v>5.6431476723788236</v>
      </c>
      <c r="C499" s="50">
        <f>STDEV(Patient3_Healthy!B480,Patient4_Healthy!B480,Patient7_Healthy!B480,Patient32_Healthy!B480,Patient20_Healthy!B480)</f>
        <v>4.797352304601322</v>
      </c>
      <c r="D499" s="63">
        <f>AVERAGE(Patient3_Healthy!C480,Patient4_Healthy!C480,Patient7_Healthy!C480,Patient32_Healthy!C480,Patient20_Healthy!C480)</f>
        <v>1.4599722014018737</v>
      </c>
      <c r="E499" s="50">
        <f>STDEV(Patient3_Healthy!C480,Patient4_Healthy!C480,Patient7_Healthy!C480,Patient32_Healthy!C480,Patient20_Healthy!C480)</f>
        <v>22.415677917938734</v>
      </c>
      <c r="F499" s="43">
        <f>AVERAGE(Patient3_Healthy!D480,Patient4_Healthy!D480,Patient7_Healthy!D480,Patient32_Healthy!D480,Patient20_Healthy!D480)</f>
        <v>17.58197239558254</v>
      </c>
      <c r="G499" s="50">
        <f>STDEV(Patient3_Healthy!D480,Patient4_Healthy!D480,Patient7_Healthy!D480,Patient32_Healthy!D480,Patient20_Healthy!D480)</f>
        <v>15.912509198591396</v>
      </c>
      <c r="H499" s="63">
        <f>AVERAGE(Patient3_Healthy!E480,Patient4_Healthy!E480,Patient7_Healthy!E480,Patient32_Healthy!E480,Patient20_Healthy!E480)</f>
        <v>-12.133951249596882</v>
      </c>
      <c r="I499" s="63">
        <f>STDEV(Patient3_Healthy!E480,Patient4_Healthy!E480,Patient7_Healthy!E480,Patient32_Healthy!E480,Patient20_Healthy!E480)</f>
        <v>70.813222716387997</v>
      </c>
      <c r="L499" s="51" t="s">
        <v>141</v>
      </c>
      <c r="M499" s="63">
        <f>AVERAGE(Patient3_Healthy!H480,Patient4_Healthy!H480,Patient7_Healthy!H480,Patient32_Healthy!H480,Patient20_Healthy!H480)</f>
        <v>571.95728048991748</v>
      </c>
      <c r="N499" s="63">
        <f>STDEV(Patient3_Healthy!H480,Patient4_Healthy!H480,Patient7_Healthy!H480,Patient32_Healthy!H480,Patient20_Healthy!H480)</f>
        <v>488.19017907073055</v>
      </c>
      <c r="Q499" s="46" t="s">
        <v>127</v>
      </c>
      <c r="R499" s="43">
        <f>AVERAGE(Patient3_Healthy!M480,Patient4_Healthy!M480,Patient7_Healthy!M480,Patient32_Healthy!M480,Patient20_Healthy!M480)</f>
        <v>0.7178900275221729</v>
      </c>
      <c r="S499" s="50">
        <f>STDEV(Patient3_Healthy!M480,Patient4_Healthy!M480,Patient7_Healthy!M480,Patient32_Healthy!M480,Patient20_Healthy!M480)</f>
        <v>0.35692908932668238</v>
      </c>
      <c r="T499" s="63">
        <f>AVERAGE(Patient3_Healthy!N480,Patient4_Healthy!N480,Patient7_Healthy!N480,Patient32_Healthy!N480,Patient20_Healthy!N480)</f>
        <v>0.79287389887687743</v>
      </c>
      <c r="U499" s="63">
        <f>STDEV(Patient3_Healthy!N480,Patient4_Healthy!N480,Patient7_Healthy!N480,Patient32_Healthy!N480,Patient20_Healthy!N480)</f>
        <v>0.29884380218902751</v>
      </c>
      <c r="V499" s="43">
        <f>AVERAGE(Patient3_Healthy!O480,Patient4_Healthy!O480,Patient7_Healthy!O480,Patient32_Healthy!O480,Patient20_Healthy!O480)</f>
        <v>0.8041460086196166</v>
      </c>
      <c r="W499" s="50">
        <f>STDEV(Patient3_Healthy!O480,Patient4_Healthy!O480,Patient7_Healthy!O480,Patient32_Healthy!O480,Patient20_Healthy!O480)</f>
        <v>0.10178363292729584</v>
      </c>
      <c r="X499" s="43">
        <f>AVERAGE(Patient3_Healthy!P480,Patient4_Healthy!P480,Patient7_Healthy!P480,Patient32_Healthy!P480,Patient20_Healthy!P480)</f>
        <v>0.6358243458330195</v>
      </c>
      <c r="Y499" s="50">
        <f>STDEV(Patient3_Healthy!P480,Patient4_Healthy!P480,Patient7_Healthy!P480,Patient32_Healthy!P480,Patient20_Healthy!P480)</f>
        <v>0.34805093837634909</v>
      </c>
      <c r="Z499" s="43">
        <f>AVERAGE(Patient3_Healthy!Q480,Patient4_Healthy!Q480,Patient7_Healthy!Q480,Patient32_Healthy!Q480,Patient20_Healthy!Q480)</f>
        <v>0.66251583972544914</v>
      </c>
      <c r="AA499" s="50">
        <f>STDEV(Patient3_Healthy!Q480,Patient4_Healthy!Q480,Patient7_Healthy!Q480,Patient32_Healthy!Q480,Patient20_Healthy!Q480)</f>
        <v>0.11321117348379423</v>
      </c>
      <c r="AB499" s="43">
        <f>AVERAGE(Patient3_Healthy!R480,Patient4_Healthy!R480,Patient7_Healthy!R480,Patient32_Healthy!R480,Patient20_Healthy!R480)</f>
        <v>0.73294491723972699</v>
      </c>
      <c r="AC499" s="50">
        <f>STDEV(Patient3_Healthy!R480,Patient4_Healthy!R480,Patient7_Healthy!R480,Patient32_Healthy!R480,Patient20_Healthy!R480)</f>
        <v>4.8352275191894882E-2</v>
      </c>
      <c r="AD499" s="43">
        <f>AVERAGE(Patient3_Healthy!S480,Patient4_Healthy!S480,Patient7_Healthy!S480,Patient32_Healthy!S480)</f>
        <v>0.63051971503423088</v>
      </c>
      <c r="AE499" s="50">
        <f>STDEV(Patient3_Healthy!S480,Patient4_Healthy!S480,Patient7_Healthy!S480,Patient32_Healthy!S480)</f>
        <v>0.23645062646321643</v>
      </c>
      <c r="AF499" s="63">
        <f>AVERAGE(Patient3_Healthy!T480,Patient4_Healthy!T480,Patient7_Healthy!T480,Patient32_Healthy!T480,Patient20_Healthy!T480)</f>
        <v>0.68085602191177941</v>
      </c>
      <c r="AG499" s="63">
        <f>STDEV(Patient3_Healthy!T480,Patient4_Healthy!T480,Patient7_Healthy!T480,Patient32_Healthy!T480,Patient20_Healthy!T480)</f>
        <v>0.16142395803992912</v>
      </c>
    </row>
    <row r="500" spans="1:33" x14ac:dyDescent="0.25">
      <c r="A500" s="51" t="s">
        <v>141</v>
      </c>
      <c r="B500" s="43">
        <f>AVERAGE(Patient3_Healthy!B481,Patient4_Healthy!B481,Patient7_Healthy!B481,Patient32_Healthy!B481,Patient20_Healthy!B481)</f>
        <v>7.3795375762735471</v>
      </c>
      <c r="C500" s="50">
        <f>STDEV(Patient3_Healthy!B481,Patient4_Healthy!B481,Patient7_Healthy!B481,Patient32_Healthy!B481,Patient20_Healthy!B481)</f>
        <v>4.5333821541884296</v>
      </c>
      <c r="D500" s="63">
        <f>AVERAGE(Patient3_Healthy!C481,Patient4_Healthy!C481,Patient7_Healthy!C481,Patient32_Healthy!C481,Patient20_Healthy!C481)</f>
        <v>5.6625706622193013</v>
      </c>
      <c r="E500" s="50">
        <f>STDEV(Patient3_Healthy!C481,Patient4_Healthy!C481,Patient7_Healthy!C481,Patient32_Healthy!C481,Patient20_Healthy!C481)</f>
        <v>18.097222470571932</v>
      </c>
      <c r="F500" s="43">
        <f>AVERAGE(Patient3_Healthy!D481,Patient4_Healthy!D481,Patient7_Healthy!D481,Patient32_Healthy!D481,Patient20_Healthy!D481)</f>
        <v>19.978012206516077</v>
      </c>
      <c r="G500" s="50">
        <f>STDEV(Patient3_Healthy!D481,Patient4_Healthy!D481,Patient7_Healthy!D481,Patient32_Healthy!D481,Patient20_Healthy!D481)</f>
        <v>14.679772402808094</v>
      </c>
      <c r="H500" s="63">
        <f>AVERAGE(Patient3_Healthy!E481,Patient4_Healthy!E481,Patient7_Healthy!E481,Patient32_Healthy!E481,Patient20_Healthy!E481)</f>
        <v>24.752642760840889</v>
      </c>
      <c r="I500" s="63">
        <f>STDEV(Patient3_Healthy!E481,Patient4_Healthy!E481,Patient7_Healthy!E481,Patient32_Healthy!E481,Patient20_Healthy!E481)</f>
        <v>51.171316159849731</v>
      </c>
      <c r="L500" s="51" t="s">
        <v>142</v>
      </c>
      <c r="M500" s="63">
        <f>AVERAGE(Patient3_Healthy!H481,Patient4_Healthy!H481,Patient7_Healthy!H481,Patient32_Healthy!H481,Patient20_Healthy!H481)</f>
        <v>341.04859704987905</v>
      </c>
      <c r="N500" s="63">
        <f>STDEV(Patient3_Healthy!H481,Patient4_Healthy!H481,Patient7_Healthy!H481,Patient32_Healthy!H481,Patient20_Healthy!H481)</f>
        <v>350.11168132097606</v>
      </c>
      <c r="Q500" s="46" t="s">
        <v>128</v>
      </c>
      <c r="R500" s="43">
        <f>AVERAGE(Patient3_Healthy!M481,Patient4_Healthy!M481,Patient7_Healthy!M481,Patient32_Healthy!M481,Patient20_Healthy!M481)</f>
        <v>0.748079299989441</v>
      </c>
      <c r="S500" s="50">
        <f>STDEV(Patient3_Healthy!M481,Patient4_Healthy!M481,Patient7_Healthy!M481,Patient32_Healthy!M481,Patient20_Healthy!M481)</f>
        <v>0.37840338322951683</v>
      </c>
      <c r="T500" s="63">
        <f>AVERAGE(Patient3_Healthy!N481,Patient4_Healthy!N481,Patient7_Healthy!N481,Patient32_Healthy!N481,Patient20_Healthy!N481)</f>
        <v>0.78147403925718173</v>
      </c>
      <c r="U500" s="63">
        <f>STDEV(Patient3_Healthy!N481,Patient4_Healthy!N481,Patient7_Healthy!N481,Patient32_Healthy!N481,Patient20_Healthy!N481)</f>
        <v>0.22698642396440991</v>
      </c>
      <c r="V500" s="43">
        <f>AVERAGE(Patient3_Healthy!O481,Patient4_Healthy!O481,Patient7_Healthy!O481,Patient32_Healthy!O481,Patient20_Healthy!O481)</f>
        <v>0.81830841269638877</v>
      </c>
      <c r="W500" s="50">
        <f>STDEV(Patient3_Healthy!O481,Patient4_Healthy!O481,Patient7_Healthy!O481,Patient32_Healthy!O481,Patient20_Healthy!O481)</f>
        <v>0.11796956307697368</v>
      </c>
      <c r="X500" s="43">
        <f>AVERAGE(Patient3_Healthy!P481,Patient4_Healthy!P481,Patient7_Healthy!P481,Patient32_Healthy!P481,Patient20_Healthy!P481)</f>
        <v>0.67836516042949291</v>
      </c>
      <c r="Y500" s="50">
        <f>STDEV(Patient3_Healthy!P481,Patient4_Healthy!P481,Patient7_Healthy!P481,Patient32_Healthy!P481,Patient20_Healthy!P481)</f>
        <v>0.27893663585569778</v>
      </c>
      <c r="Z500" s="43">
        <f>AVERAGE(Patient3_Healthy!Q481,Patient4_Healthy!Q481,Patient7_Healthy!Q481,Patient32_Healthy!Q481,Patient20_Healthy!Q481)</f>
        <v>0.63101832169646344</v>
      </c>
      <c r="AA500" s="50">
        <f>STDEV(Patient3_Healthy!Q481,Patient4_Healthy!Q481,Patient7_Healthy!Q481,Patient32_Healthy!Q481,Patient20_Healthy!Q481)</f>
        <v>7.2422535554423531E-2</v>
      </c>
      <c r="AB500" s="43">
        <f>AVERAGE(Patient3_Healthy!R481,Patient4_Healthy!R481,Patient7_Healthy!R481,Patient32_Healthy!R481,Patient20_Healthy!R481)</f>
        <v>0.7257619007086773</v>
      </c>
      <c r="AC500" s="50">
        <f>STDEV(Patient3_Healthy!R481,Patient4_Healthy!R481,Patient7_Healthy!R481,Patient32_Healthy!R481,Patient20_Healthy!R481)</f>
        <v>3.2290591992259643E-2</v>
      </c>
      <c r="AD500" s="43">
        <f>AVERAGE(Patient3_Healthy!S481,Patient4_Healthy!S481,Patient7_Healthy!S481,Patient32_Healthy!S481)</f>
        <v>0.58671388133340086</v>
      </c>
      <c r="AE500" s="50">
        <f>STDEV(Patient3_Healthy!S481,Patient4_Healthy!S481,Patient7_Healthy!S481,Patient32_Healthy!S481)</f>
        <v>0.24559176430476801</v>
      </c>
      <c r="AF500" s="63">
        <f>AVERAGE(Patient3_Healthy!T481,Patient4_Healthy!T481,Patient7_Healthy!T481,Patient32_Healthy!T481,Patient20_Healthy!T481)</f>
        <v>0.66901303397273182</v>
      </c>
      <c r="AG500" s="63">
        <f>STDEV(Patient3_Healthy!T481,Patient4_Healthy!T481,Patient7_Healthy!T481,Patient32_Healthy!T481,Patient20_Healthy!T481)</f>
        <v>0.18852772028672798</v>
      </c>
    </row>
    <row r="501" spans="1:33" x14ac:dyDescent="0.25">
      <c r="A501" s="51" t="s">
        <v>142</v>
      </c>
      <c r="B501" s="43">
        <f>AVERAGE(Patient3_Healthy!B482,Patient4_Healthy!B482,Patient7_Healthy!B482,Patient32_Healthy!B482,Patient20_Healthy!B482)</f>
        <v>3.2303761712236545</v>
      </c>
      <c r="C501" s="50">
        <f>STDEV(Patient3_Healthy!B482,Patient4_Healthy!B482,Patient7_Healthy!B482,Patient32_Healthy!B482,Patient20_Healthy!B482)</f>
        <v>1.2666312010465397</v>
      </c>
      <c r="D501" s="63">
        <f>AVERAGE(Patient3_Healthy!C482,Patient4_Healthy!C482,Patient7_Healthy!C482,Patient32_Healthy!C482,Patient20_Healthy!C482)</f>
        <v>4.2953270494526699</v>
      </c>
      <c r="E501" s="50">
        <f>STDEV(Patient3_Healthy!C482,Patient4_Healthy!C482,Patient7_Healthy!C482,Patient32_Healthy!C482,Patient20_Healthy!C482)</f>
        <v>1.2234405616031945</v>
      </c>
      <c r="F501" s="43">
        <f>AVERAGE(Patient3_Healthy!D482,Patient4_Healthy!D482,Patient7_Healthy!D482,Patient32_Healthy!D482,Patient20_Healthy!D482)</f>
        <v>14.106560334405792</v>
      </c>
      <c r="G501" s="50">
        <f>STDEV(Patient3_Healthy!D482,Patient4_Healthy!D482,Patient7_Healthy!D482,Patient32_Healthy!D482,Patient20_Healthy!D482)</f>
        <v>14.019302365810287</v>
      </c>
      <c r="H501" s="63">
        <f>AVERAGE(Patient3_Healthy!E482,Patient4_Healthy!E482,Patient7_Healthy!E482,Patient32_Healthy!E482,Patient20_Healthy!E482)</f>
        <v>-42.979297738584691</v>
      </c>
      <c r="I501" s="63">
        <f>STDEV(Patient3_Healthy!E482,Patient4_Healthy!E482,Patient7_Healthy!E482,Patient32_Healthy!E482,Patient20_Healthy!E482)</f>
        <v>43.640896487220168</v>
      </c>
      <c r="L501" s="51" t="s">
        <v>143</v>
      </c>
      <c r="M501" s="63">
        <f>AVERAGE(Patient3_Healthy!H482,Patient4_Healthy!H482,Patient7_Healthy!H482,Patient32_Healthy!H482,Patient20_Healthy!H482)</f>
        <v>57.325887391022455</v>
      </c>
      <c r="N501" s="63">
        <f>STDEV(Patient3_Healthy!H482,Patient4_Healthy!H482,Patient7_Healthy!H482,Patient32_Healthy!H482,Patient20_Healthy!H482)</f>
        <v>29.483839038558383</v>
      </c>
      <c r="Q501" s="46" t="s">
        <v>129</v>
      </c>
      <c r="R501" s="43">
        <f>AVERAGE(Patient3_Healthy!M482,Patient4_Healthy!M482,Patient7_Healthy!M482,Patient32_Healthy!M482,Patient20_Healthy!M482)</f>
        <v>0.77260644840547632</v>
      </c>
      <c r="S501" s="50">
        <f>STDEV(Patient3_Healthy!M482,Patient4_Healthy!M482,Patient7_Healthy!M482,Patient32_Healthy!M482,Patient20_Healthy!M482)</f>
        <v>0.30933448133580593</v>
      </c>
      <c r="T501" s="63">
        <f>AVERAGE(Patient3_Healthy!N482,Patient4_Healthy!N482,Patient7_Healthy!N482,Patient32_Healthy!N482,Patient20_Healthy!N482)</f>
        <v>0.81330126845235939</v>
      </c>
      <c r="U501" s="63">
        <f>STDEV(Patient3_Healthy!N482,Patient4_Healthy!N482,Patient7_Healthy!N482,Patient32_Healthy!N482,Patient20_Healthy!N482)</f>
        <v>0.24935536543065512</v>
      </c>
      <c r="V501" s="43">
        <f>AVERAGE(Patient3_Healthy!O482,Patient4_Healthy!O482,Patient7_Healthy!O482,Patient32_Healthy!O482,Patient20_Healthy!O482)</f>
        <v>0.80722311537009284</v>
      </c>
      <c r="W501" s="50">
        <f>STDEV(Patient3_Healthy!O482,Patient4_Healthy!O482,Patient7_Healthy!O482,Patient32_Healthy!O482,Patient20_Healthy!O482)</f>
        <v>5.6399758126826169E-2</v>
      </c>
      <c r="X501" s="43">
        <f>AVERAGE(Patient3_Healthy!P482,Patient4_Healthy!P482,Patient7_Healthy!P482,Patient32_Healthy!P482,Patient20_Healthy!P482)</f>
        <v>0.69679156807350096</v>
      </c>
      <c r="Y501" s="50">
        <f>STDEV(Patient3_Healthy!P482,Patient4_Healthy!P482,Patient7_Healthy!P482,Patient32_Healthy!P482,Patient20_Healthy!P482)</f>
        <v>0.23705443039442239</v>
      </c>
      <c r="Z501" s="43">
        <f>AVERAGE(Patient3_Healthy!Q482,Patient4_Healthy!Q482,Patient7_Healthy!Q482,Patient32_Healthy!Q482,Patient20_Healthy!Q482)</f>
        <v>0.7510698241379582</v>
      </c>
      <c r="AA501" s="50">
        <f>STDEV(Patient3_Healthy!Q482,Patient4_Healthy!Q482,Patient7_Healthy!Q482,Patient32_Healthy!Q482,Patient20_Healthy!Q482)</f>
        <v>0.1537849796257249</v>
      </c>
      <c r="AB501" s="43">
        <f>AVERAGE(Patient3_Healthy!R482,Patient4_Healthy!R482,Patient7_Healthy!R482,Patient32_Healthy!R482,Patient20_Healthy!R482)</f>
        <v>0.70058368344686039</v>
      </c>
      <c r="AC501" s="50">
        <f>STDEV(Patient3_Healthy!R482,Patient4_Healthy!R482,Patient7_Healthy!R482,Patient32_Healthy!R482,Patient20_Healthy!R482)</f>
        <v>3.9379780864688005E-2</v>
      </c>
      <c r="AD501" s="43">
        <f>AVERAGE(Patient3_Healthy!S482,Patient4_Healthy!S482,Patient7_Healthy!S482,Patient32_Healthy!S482)</f>
        <v>0.72890559499023455</v>
      </c>
      <c r="AE501" s="50">
        <f>STDEV(Patient3_Healthy!S482,Patient4_Healthy!S482,Patient7_Healthy!S482,Patient32_Healthy!S482)</f>
        <v>0.22417497921325932</v>
      </c>
      <c r="AF501" s="63">
        <f>AVERAGE(Patient3_Healthy!T482,Patient4_Healthy!T482,Patient7_Healthy!T482,Patient32_Healthy!T482,Patient20_Healthy!T482)</f>
        <v>0.67609506038423728</v>
      </c>
      <c r="AG501" s="63">
        <f>STDEV(Patient3_Healthy!T482,Patient4_Healthy!T482,Patient7_Healthy!T482,Patient32_Healthy!T482,Patient20_Healthy!T482)</f>
        <v>0.14680704949714937</v>
      </c>
    </row>
    <row r="502" spans="1:33" x14ac:dyDescent="0.25">
      <c r="A502" s="51" t="s">
        <v>143</v>
      </c>
      <c r="B502" s="43">
        <f>AVERAGE(Patient3_Healthy!B483,Patient4_Healthy!B483,Patient7_Healthy!B483,Patient32_Healthy!B483,Patient20_Healthy!B483)</f>
        <v>2.3494621202169697</v>
      </c>
      <c r="C502" s="50">
        <f>STDEV(Patient3_Healthy!B483,Patient4_Healthy!B483,Patient7_Healthy!B483,Patient32_Healthy!B483,Patient20_Healthy!B483)</f>
        <v>0.82204950465327831</v>
      </c>
      <c r="D502" s="63">
        <f>AVERAGE(Patient3_Healthy!C483,Patient4_Healthy!C483,Patient7_Healthy!C483,Patient32_Healthy!C483,Patient20_Healthy!C483)</f>
        <v>-1.0589272781555092</v>
      </c>
      <c r="E502" s="50">
        <f>STDEV(Patient3_Healthy!C483,Patient4_Healthy!C483,Patient7_Healthy!C483,Patient32_Healthy!C483,Patient20_Healthy!C483)</f>
        <v>3.4460816671794228</v>
      </c>
      <c r="F502" s="43">
        <f>AVERAGE(Patient3_Healthy!D483,Patient4_Healthy!D483,Patient7_Healthy!D483,Patient32_Healthy!D483,Patient20_Healthy!D483)</f>
        <v>3.8440155482682679</v>
      </c>
      <c r="G502" s="50">
        <f>STDEV(Patient3_Healthy!D483,Patient4_Healthy!D483,Patient7_Healthy!D483,Patient32_Healthy!D483,Patient20_Healthy!D483)</f>
        <v>1.5752606076990834</v>
      </c>
      <c r="H502" s="63">
        <f>AVERAGE(Patient3_Healthy!E483,Patient4_Healthy!E483,Patient7_Healthy!E483,Patient32_Healthy!E483,Patient20_Healthy!E483)</f>
        <v>-0.35694459798202294</v>
      </c>
      <c r="I502" s="63">
        <f>STDEV(Patient3_Healthy!E483,Patient4_Healthy!E483,Patient7_Healthy!E483,Patient32_Healthy!E483,Patient20_Healthy!E483)</f>
        <v>13.01478904349551</v>
      </c>
      <c r="L502" s="51" t="s">
        <v>144</v>
      </c>
      <c r="M502" s="63">
        <f>AVERAGE(Patient3_Healthy!H483,Patient4_Healthy!H483,Patient7_Healthy!H483,Patient32_Healthy!H483,Patient20_Healthy!H483)</f>
        <v>25.976577992375969</v>
      </c>
      <c r="N502" s="63">
        <f>STDEV(Patient3_Healthy!H483,Patient4_Healthy!H483,Patient7_Healthy!H483,Patient32_Healthy!H483,Patient20_Healthy!H483)</f>
        <v>10.514748680687157</v>
      </c>
      <c r="Q502" s="46" t="s">
        <v>130</v>
      </c>
      <c r="R502" s="43">
        <f>AVERAGE(Patient3_Healthy!M483,Patient4_Healthy!M483,Patient7_Healthy!M483,Patient32_Healthy!M483,Patient20_Healthy!M483)</f>
        <v>0.72951386297616483</v>
      </c>
      <c r="S502" s="50">
        <f>STDEV(Patient3_Healthy!M483,Patient4_Healthy!M483,Patient7_Healthy!M483,Patient32_Healthy!M483,Patient20_Healthy!M483)</f>
        <v>0.35422286989445007</v>
      </c>
      <c r="T502" s="63">
        <f>AVERAGE(Patient3_Healthy!N483,Patient4_Healthy!N483,Patient7_Healthy!N483,Patient32_Healthy!N483,Patient20_Healthy!N483)</f>
        <v>0.78934288859719937</v>
      </c>
      <c r="U502" s="63">
        <f>STDEV(Patient3_Healthy!N483,Patient4_Healthy!N483,Patient7_Healthy!N483,Patient32_Healthy!N483,Patient20_Healthy!N483)</f>
        <v>0.29032622113589968</v>
      </c>
      <c r="V502" s="43">
        <f>AVERAGE(Patient3_Healthy!O483,Patient4_Healthy!O483,Patient7_Healthy!O483,Patient32_Healthy!O483,Patient20_Healthy!O483)</f>
        <v>0.70519790208961031</v>
      </c>
      <c r="W502" s="50">
        <f>STDEV(Patient3_Healthy!O483,Patient4_Healthy!O483,Patient7_Healthy!O483,Patient32_Healthy!O483,Patient20_Healthy!O483)</f>
        <v>0.23001498349903252</v>
      </c>
      <c r="X502" s="43">
        <f>AVERAGE(Patient3_Healthy!P483,Patient4_Healthy!P483,Patient7_Healthy!P483,Patient32_Healthy!P483,Patient20_Healthy!P483)</f>
        <v>0.65952190509480779</v>
      </c>
      <c r="Y502" s="50">
        <f>STDEV(Patient3_Healthy!P483,Patient4_Healthy!P483,Patient7_Healthy!P483,Patient32_Healthy!P483,Patient20_Healthy!P483)</f>
        <v>0.30501293222305814</v>
      </c>
      <c r="Z502" s="43">
        <f>AVERAGE(Patient3_Healthy!Q483,Patient4_Healthy!Q483,Patient7_Healthy!Q483,Patient32_Healthy!Q483,Patient20_Healthy!Q483)</f>
        <v>0.70978315312911255</v>
      </c>
      <c r="AA502" s="50">
        <f>STDEV(Patient3_Healthy!Q483,Patient4_Healthy!Q483,Patient7_Healthy!Q483,Patient32_Healthy!Q483,Patient20_Healthy!Q483)</f>
        <v>0.15699916477827733</v>
      </c>
      <c r="AB502" s="43">
        <f>AVERAGE(Patient3_Healthy!R483,Patient4_Healthy!R483,Patient7_Healthy!R483,Patient32_Healthy!R483,Patient20_Healthy!R483)</f>
        <v>0.79631576268726789</v>
      </c>
      <c r="AC502" s="50">
        <f>STDEV(Patient3_Healthy!R483,Patient4_Healthy!R483,Patient7_Healthy!R483,Patient32_Healthy!R483,Patient20_Healthy!R483)</f>
        <v>6.9050805988361899E-2</v>
      </c>
      <c r="AD502" s="43">
        <f>AVERAGE(Patient3_Healthy!S483,Patient4_Healthy!S483,Patient7_Healthy!S483,Patient32_Healthy!S483)</f>
        <v>0.73374873689649223</v>
      </c>
      <c r="AE502" s="50">
        <f>STDEV(Patient3_Healthy!S483,Patient4_Healthy!S483,Patient7_Healthy!S483,Patient32_Healthy!S483)</f>
        <v>0.3670112433649067</v>
      </c>
      <c r="AF502" s="63">
        <f>AVERAGE(Patient3_Healthy!T483,Patient4_Healthy!T483,Patient7_Healthy!T483,Patient32_Healthy!T483,Patient20_Healthy!T483)</f>
        <v>0.76479137542130282</v>
      </c>
      <c r="AG502" s="63">
        <f>STDEV(Patient3_Healthy!T483,Patient4_Healthy!T483,Patient7_Healthy!T483,Patient32_Healthy!T483,Patient20_Healthy!T483)</f>
        <v>0.12765227975958454</v>
      </c>
    </row>
    <row r="503" spans="1:33" x14ac:dyDescent="0.25">
      <c r="A503" s="51" t="s">
        <v>144</v>
      </c>
      <c r="B503" s="43">
        <f>AVERAGE(Patient3_Healthy!B484,Patient4_Healthy!B484,Patient7_Healthy!B484,Patient32_Healthy!B484,Patient20_Healthy!B484)</f>
        <v>2.1783393378564977</v>
      </c>
      <c r="C503" s="50">
        <f>STDEV(Patient3_Healthy!B484,Patient4_Healthy!B484,Patient7_Healthy!B484,Patient32_Healthy!B484,Patient20_Healthy!B484)</f>
        <v>1.0485218791750317</v>
      </c>
      <c r="D503" s="63">
        <f>AVERAGE(Patient3_Healthy!C484,Patient4_Healthy!C484,Patient7_Healthy!C484,Patient32_Healthy!C484,Patient20_Healthy!C484)</f>
        <v>-1.4473750040546762</v>
      </c>
      <c r="E503" s="50">
        <f>STDEV(Patient3_Healthy!C484,Patient4_Healthy!C484,Patient7_Healthy!C484,Patient32_Healthy!C484,Patient20_Healthy!C484)</f>
        <v>5.8112968823317699</v>
      </c>
      <c r="F503" s="43">
        <f>AVERAGE(Patient3_Healthy!D484,Patient4_Healthy!D484,Patient7_Healthy!D484,Patient32_Healthy!D484,Patient20_Healthy!D484)</f>
        <v>2.2234994167004629</v>
      </c>
      <c r="G503" s="50">
        <f>STDEV(Patient3_Healthy!D484,Patient4_Healthy!D484,Patient7_Healthy!D484,Patient32_Healthy!D484,Patient20_Healthy!D484)</f>
        <v>1.4691280706159233</v>
      </c>
      <c r="H503" s="63">
        <f>AVERAGE(Patient3_Healthy!E484,Patient4_Healthy!E484,Patient7_Healthy!E484,Patient32_Healthy!E484,Patient20_Healthy!E484)</f>
        <v>4.0744971100551037</v>
      </c>
      <c r="I503" s="63">
        <f>STDEV(Patient3_Healthy!E484,Patient4_Healthy!E484,Patient7_Healthy!E484,Patient32_Healthy!E484,Patient20_Healthy!E484)</f>
        <v>5.2486576808923671</v>
      </c>
      <c r="L503" s="51" t="s">
        <v>167</v>
      </c>
      <c r="M503" s="63">
        <f>AVERAGE(Patient3_Healthy!H484,Patient4_Healthy!H484,Patient7_Healthy!H484,Patient32_Healthy!H484,Patient20_Healthy!H484)</f>
        <v>98.624843576976033</v>
      </c>
      <c r="N503" s="63">
        <f>STDEV(Patient3_Healthy!H484,Patient4_Healthy!H484,Patient7_Healthy!H484,Patient32_Healthy!H484,Patient20_Healthy!H484)</f>
        <v>128.45901410071517</v>
      </c>
      <c r="Q503" s="46" t="s">
        <v>131</v>
      </c>
      <c r="R503" s="43">
        <f>AVERAGE(Patient3_Healthy!M484,Patient4_Healthy!M484,Patient7_Healthy!M484,Patient32_Healthy!M484,Patient20_Healthy!M484)</f>
        <v>0.8999027928483051</v>
      </c>
      <c r="S503" s="50">
        <f>STDEV(Patient3_Healthy!M484,Patient4_Healthy!M484,Patient7_Healthy!M484,Patient32_Healthy!M484,Patient20_Healthy!M484)</f>
        <v>9.3278272092588474E-2</v>
      </c>
      <c r="T503" s="63">
        <f>AVERAGE(Patient3_Healthy!N484,Patient4_Healthy!N484,Patient7_Healthy!N484,Patient32_Healthy!N484,Patient20_Healthy!N484)</f>
        <v>0.94115913675541507</v>
      </c>
      <c r="U503" s="63">
        <f>STDEV(Patient3_Healthy!N484,Patient4_Healthy!N484,Patient7_Healthy!N484,Patient32_Healthy!N484,Patient20_Healthy!N484)</f>
        <v>5.1677980917190197E-2</v>
      </c>
      <c r="V503" s="43">
        <f>AVERAGE(Patient3_Healthy!O484,Patient4_Healthy!O484,Patient7_Healthy!O484,Patient32_Healthy!O484,Patient20_Healthy!O484)</f>
        <v>0.9044635608493784</v>
      </c>
      <c r="W503" s="50">
        <f>STDEV(Patient3_Healthy!O484,Patient4_Healthy!O484,Patient7_Healthy!O484,Patient32_Healthy!O484,Patient20_Healthy!O484)</f>
        <v>0.11035016593121659</v>
      </c>
      <c r="X503" s="43">
        <f>AVERAGE(Patient3_Healthy!P484,Patient4_Healthy!P484,Patient7_Healthy!P484,Patient32_Healthy!P484,Patient20_Healthy!P484)</f>
        <v>0.82696741513202265</v>
      </c>
      <c r="Y503" s="50">
        <f>STDEV(Patient3_Healthy!P484,Patient4_Healthy!P484,Patient7_Healthy!P484,Patient32_Healthy!P484,Patient20_Healthy!P484)</f>
        <v>0.2248244954004063</v>
      </c>
      <c r="Z503" s="43">
        <f>AVERAGE(Patient3_Healthy!Q484,Patient4_Healthy!Q484,Patient7_Healthy!Q484,Patient32_Healthy!Q484,Patient20_Healthy!Q484)</f>
        <v>0.82835695532293641</v>
      </c>
      <c r="AA503" s="50">
        <f>STDEV(Patient3_Healthy!Q484,Patient4_Healthy!Q484,Patient7_Healthy!Q484,Patient32_Healthy!Q484,Patient20_Healthy!Q484)</f>
        <v>0.1592057162958827</v>
      </c>
      <c r="AB503" s="43">
        <f>AVERAGE(Patient3_Healthy!R484,Patient4_Healthy!R484,Patient7_Healthy!R484,Patient32_Healthy!R484,Patient20_Healthy!R484)</f>
        <v>0.80957526248212586</v>
      </c>
      <c r="AC503" s="50">
        <f>STDEV(Patient3_Healthy!R484,Patient4_Healthy!R484,Patient7_Healthy!R484,Patient32_Healthy!R484,Patient20_Healthy!R484)</f>
        <v>0.1287386212983439</v>
      </c>
      <c r="AD503" s="43">
        <f>AVERAGE(Patient3_Healthy!S484,Patient4_Healthy!S484,Patient7_Healthy!S484,Patient32_Healthy!S484)</f>
        <v>0.8726630013174862</v>
      </c>
      <c r="AE503" s="50">
        <f>STDEV(Patient3_Healthy!S484,Patient4_Healthy!S484,Patient7_Healthy!S484,Patient32_Healthy!S484)</f>
        <v>0.16399288578794577</v>
      </c>
      <c r="AF503" s="63">
        <f>AVERAGE(Patient3_Healthy!T484,Patient4_Healthy!T484,Patient7_Healthy!T484,Patient32_Healthy!T484,Patient20_Healthy!T484)</f>
        <v>0.88618892654633785</v>
      </c>
      <c r="AG503" s="63">
        <f>STDEV(Patient3_Healthy!T484,Patient4_Healthy!T484,Patient7_Healthy!T484,Patient32_Healthy!T484,Patient20_Healthy!T484)</f>
        <v>0.14011899371655381</v>
      </c>
    </row>
    <row r="504" spans="1:33" x14ac:dyDescent="0.25">
      <c r="A504" s="51" t="s">
        <v>167</v>
      </c>
      <c r="B504" s="43">
        <f>AVERAGE(Patient3_Healthy!B485,Patient4_Healthy!B485,Patient7_Healthy!B485,Patient32_Healthy!B485,Patient20_Healthy!B485)</f>
        <v>4.5377462150122989</v>
      </c>
      <c r="C504" s="50">
        <f>STDEV(Patient3_Healthy!B485,Patient4_Healthy!B485,Patient7_Healthy!B485,Patient32_Healthy!B485,Patient20_Healthy!B485)</f>
        <v>4.164426532516579</v>
      </c>
      <c r="D504" s="63">
        <f>AVERAGE(Patient3_Healthy!C485,Patient4_Healthy!C485,Patient7_Healthy!C485,Patient32_Healthy!C485,Patient20_Healthy!C485)</f>
        <v>-9.7463081993089933</v>
      </c>
      <c r="E504" s="50">
        <f>STDEV(Patient3_Healthy!C485,Patient4_Healthy!C485,Patient7_Healthy!C485,Patient32_Healthy!C485,Patient20_Healthy!C485)</f>
        <v>10.015051377173609</v>
      </c>
      <c r="F504" s="43">
        <f>AVERAGE(Patient3_Healthy!D485,Patient4_Healthy!D485,Patient7_Healthy!D485,Patient32_Healthy!D485,Patient20_Healthy!D485)</f>
        <v>4.0390753304127189</v>
      </c>
      <c r="G504" s="50">
        <f>STDEV(Patient3_Healthy!D485,Patient4_Healthy!D485,Patient7_Healthy!D485,Patient32_Healthy!D485,Patient20_Healthy!D485)</f>
        <v>2.6917633078376437</v>
      </c>
      <c r="H504" s="63">
        <f>AVERAGE(Patient3_Healthy!E485,Patient4_Healthy!E485,Patient7_Healthy!E485,Patient32_Healthy!E485,Patient20_Healthy!E485)</f>
        <v>7.6441541681887166</v>
      </c>
      <c r="I504" s="63">
        <f>STDEV(Patient3_Healthy!E485,Patient4_Healthy!E485,Patient7_Healthy!E485,Patient32_Healthy!E485,Patient20_Healthy!E485)</f>
        <v>5.2475427659072391</v>
      </c>
      <c r="N504" s="69"/>
      <c r="Q504" s="46" t="s">
        <v>132</v>
      </c>
      <c r="R504" s="43">
        <f>AVERAGE(Patient3_Healthy!M485,Patient4_Healthy!M485,Patient7_Healthy!M485,Patient32_Healthy!M485,Patient20_Healthy!M485)</f>
        <v>0.93866209812598767</v>
      </c>
      <c r="S504" s="50">
        <f>STDEV(Patient3_Healthy!M485,Patient4_Healthy!M485,Patient7_Healthy!M485,Patient32_Healthy!M485,Patient20_Healthy!M485)</f>
        <v>8.3390163868322861E-2</v>
      </c>
      <c r="T504" s="63">
        <f>AVERAGE(Patient3_Healthy!N485,Patient4_Healthy!N485,Patient7_Healthy!N485,Patient32_Healthy!N485,Patient20_Healthy!N485)</f>
        <v>0.93380658850971787</v>
      </c>
      <c r="U504" s="63">
        <f>STDEV(Patient3_Healthy!N485,Patient4_Healthy!N485,Patient7_Healthy!N485,Patient32_Healthy!N485,Patient20_Healthy!N485)</f>
        <v>6.9622528592205149E-2</v>
      </c>
      <c r="V504" s="43">
        <f>AVERAGE(Patient3_Healthy!O485,Patient4_Healthy!O485,Patient7_Healthy!O485,Patient32_Healthy!O485,Patient20_Healthy!O485)</f>
        <v>0.84835398288430641</v>
      </c>
      <c r="W504" s="50">
        <f>STDEV(Patient3_Healthy!O485,Patient4_Healthy!O485,Patient7_Healthy!O485,Patient32_Healthy!O485,Patient20_Healthy!O485)</f>
        <v>0.10559790500494338</v>
      </c>
      <c r="X504" s="43">
        <f>AVERAGE(Patient3_Healthy!P485,Patient4_Healthy!P485,Patient7_Healthy!P485,Patient32_Healthy!P485,Patient20_Healthy!P485)</f>
        <v>0.79176849234520807</v>
      </c>
      <c r="Y504" s="50">
        <f>STDEV(Patient3_Healthy!P485,Patient4_Healthy!P485,Patient7_Healthy!P485,Patient32_Healthy!P485,Patient20_Healthy!P485)</f>
        <v>0.15471747074438078</v>
      </c>
      <c r="Z504" s="43">
        <f>AVERAGE(Patient3_Healthy!Q485,Patient4_Healthy!Q485,Patient7_Healthy!Q485,Patient32_Healthy!Q485,Patient20_Healthy!Q485)</f>
        <v>0.76377467341522143</v>
      </c>
      <c r="AA504" s="50">
        <f>STDEV(Patient3_Healthy!Q485,Patient4_Healthy!Q485,Patient7_Healthy!Q485,Patient32_Healthy!Q485,Patient20_Healthy!Q485)</f>
        <v>0.13126495325736628</v>
      </c>
      <c r="AB504" s="43">
        <f>AVERAGE(Patient3_Healthy!R485,Patient4_Healthy!R485,Patient7_Healthy!R485,Patient32_Healthy!R485,Patient20_Healthy!R485)</f>
        <v>0.7318888115483646</v>
      </c>
      <c r="AC504" s="50">
        <f>STDEV(Patient3_Healthy!R485,Patient4_Healthy!R485,Patient7_Healthy!R485,Patient32_Healthy!R485,Patient20_Healthy!R485)</f>
        <v>0.10010496129885489</v>
      </c>
      <c r="AD504" s="43">
        <f>AVERAGE(Patient3_Healthy!S485,Patient4_Healthy!S485,Patient7_Healthy!S485,Patient32_Healthy!S485)</f>
        <v>0.81295107780974551</v>
      </c>
      <c r="AE504" s="50">
        <f>STDEV(Patient3_Healthy!S485,Patient4_Healthy!S485,Patient7_Healthy!S485,Patient32_Healthy!S485)</f>
        <v>0.26452712258872801</v>
      </c>
      <c r="AF504" s="63">
        <f>AVERAGE(Patient3_Healthy!T485,Patient4_Healthy!T485,Patient7_Healthy!T485,Patient32_Healthy!T485,Patient20_Healthy!T485)</f>
        <v>0.862008443161694</v>
      </c>
      <c r="AG504" s="63">
        <f>STDEV(Patient3_Healthy!T485,Patient4_Healthy!T485,Patient7_Healthy!T485,Patient32_Healthy!T485,Patient20_Healthy!T485)</f>
        <v>0.19514457044979397</v>
      </c>
    </row>
    <row r="505" spans="1:33" x14ac:dyDescent="0.2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Q505" s="46" t="s">
        <v>133</v>
      </c>
      <c r="R505" s="43">
        <f>AVERAGE(Patient3_Healthy!M486,Patient4_Healthy!M486,Patient7_Healthy!M486,Patient32_Healthy!M486,Patient20_Healthy!M486)</f>
        <v>0.9408854752969521</v>
      </c>
      <c r="S505" s="50">
        <f>STDEV(Patient3_Healthy!M486,Patient4_Healthy!M486,Patient7_Healthy!M486,Patient32_Healthy!M486,Patient20_Healthy!M486)</f>
        <v>6.3367473390574025E-2</v>
      </c>
      <c r="T505" s="63">
        <f>AVERAGE(Patient3_Healthy!N486,Patient4_Healthy!N486,Patient7_Healthy!N486,Patient32_Healthy!N486,Patient20_Healthy!N486)</f>
        <v>0.96598743809125553</v>
      </c>
      <c r="U505" s="63">
        <f>STDEV(Patient3_Healthy!N486,Patient4_Healthy!N486,Patient7_Healthy!N486,Patient32_Healthy!N486,Patient20_Healthy!N486)</f>
        <v>4.7148855887238252E-2</v>
      </c>
      <c r="V505" s="43">
        <f>AVERAGE(Patient3_Healthy!O486,Patient4_Healthy!O486,Patient7_Healthy!O486,Patient32_Healthy!O486,Patient20_Healthy!O486)</f>
        <v>0.87155113012279484</v>
      </c>
      <c r="W505" s="50">
        <f>STDEV(Patient3_Healthy!O486,Patient4_Healthy!O486,Patient7_Healthy!O486,Patient32_Healthy!O486,Patient20_Healthy!O486)</f>
        <v>0.13205592016214629</v>
      </c>
      <c r="X505" s="43">
        <f>AVERAGE(Patient3_Healthy!P486,Patient4_Healthy!P486,Patient7_Healthy!P486,Patient32_Healthy!P486,Patient20_Healthy!P486)</f>
        <v>0.84811303270937932</v>
      </c>
      <c r="Y505" s="50">
        <f>STDEV(Patient3_Healthy!P486,Patient4_Healthy!P486,Patient7_Healthy!P486,Patient32_Healthy!P486,Patient20_Healthy!P486)</f>
        <v>0.15570995132059895</v>
      </c>
      <c r="Z505" s="43">
        <f>AVERAGE(Patient3_Healthy!Q486,Patient4_Healthy!Q486,Patient7_Healthy!Q486,Patient32_Healthy!Q486,Patient20_Healthy!Q486)</f>
        <v>0.72133335242680341</v>
      </c>
      <c r="AA505" s="50">
        <f>STDEV(Patient3_Healthy!Q486,Patient4_Healthy!Q486,Patient7_Healthy!Q486,Patient32_Healthy!Q486,Patient20_Healthy!Q486)</f>
        <v>6.493998710731963E-2</v>
      </c>
      <c r="AB505" s="43">
        <f>AVERAGE(Patient3_Healthy!R486,Patient4_Healthy!R486,Patient7_Healthy!R486,Patient32_Healthy!R486,Patient20_Healthy!R486)</f>
        <v>0.77005179150817948</v>
      </c>
      <c r="AC505" s="50">
        <f>STDEV(Patient3_Healthy!R486,Patient4_Healthy!R486,Patient7_Healthy!R486,Patient32_Healthy!R486,Patient20_Healthy!R486)</f>
        <v>0.17675615131646105</v>
      </c>
      <c r="AD505" s="43">
        <f>AVERAGE(Patient3_Healthy!S486,Patient4_Healthy!S486,Patient7_Healthy!S486,Patient32_Healthy!S486)</f>
        <v>0.74698848617322477</v>
      </c>
      <c r="AE505" s="50">
        <f>STDEV(Patient3_Healthy!S486,Patient4_Healthy!S486,Patient7_Healthy!S486,Patient32_Healthy!S486)</f>
        <v>0.2048105512017212</v>
      </c>
      <c r="AF505" s="63">
        <f>AVERAGE(Patient3_Healthy!T486,Patient4_Healthy!T486,Patient7_Healthy!T486,Patient32_Healthy!T486,Patient20_Healthy!T486)</f>
        <v>0.83012270610109962</v>
      </c>
      <c r="AG505" s="63">
        <f>STDEV(Patient3_Healthy!T486,Patient4_Healthy!T486,Patient7_Healthy!T486,Patient32_Healthy!T486,Patient20_Healthy!T486)</f>
        <v>2.0643020088309177E-2</v>
      </c>
    </row>
    <row r="506" spans="1:33" x14ac:dyDescent="0.25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Q506" s="46" t="s">
        <v>134</v>
      </c>
      <c r="R506" s="43">
        <f>AVERAGE(Patient3_Healthy!M487,Patient4_Healthy!M487,Patient7_Healthy!M487,Patient32_Healthy!M487,Patient20_Healthy!M487)</f>
        <v>0.8623521251180003</v>
      </c>
      <c r="S506" s="50">
        <f>STDEV(Patient3_Healthy!M487,Patient4_Healthy!M487,Patient7_Healthy!M487,Patient32_Healthy!M487,Patient20_Healthy!M487)</f>
        <v>6.5347971591251899E-2</v>
      </c>
      <c r="T506" s="63">
        <f>AVERAGE(Patient3_Healthy!N487,Patient4_Healthy!N487,Patient7_Healthy!N487,Patient32_Healthy!N487,Patient20_Healthy!N487)</f>
        <v>0.96299371194655448</v>
      </c>
      <c r="U506" s="63">
        <f>STDEV(Patient3_Healthy!N487,Patient4_Healthy!N487,Patient7_Healthy!N487,Patient32_Healthy!N487,Patient20_Healthy!N487)</f>
        <v>6.1764891286112483E-2</v>
      </c>
      <c r="V506" s="43">
        <f>AVERAGE(Patient3_Healthy!O487,Patient4_Healthy!O487,Patient7_Healthy!O487,Patient32_Healthy!O487,Patient20_Healthy!O487)</f>
        <v>0.84964970210149104</v>
      </c>
      <c r="W506" s="50">
        <f>STDEV(Patient3_Healthy!O487,Patient4_Healthy!O487,Patient7_Healthy!O487,Patient32_Healthy!O487,Patient20_Healthy!O487)</f>
        <v>0.10447898583298949</v>
      </c>
      <c r="X506" s="43">
        <f>AVERAGE(Patient3_Healthy!P487,Patient4_Healthy!P487,Patient7_Healthy!P487,Patient32_Healthy!P487,Patient20_Healthy!P487)</f>
        <v>0.75986866173691459</v>
      </c>
      <c r="Y506" s="50">
        <f>STDEV(Patient3_Healthy!P487,Patient4_Healthy!P487,Patient7_Healthy!P487,Patient32_Healthy!P487,Patient20_Healthy!P487)</f>
        <v>0.20293280216653717</v>
      </c>
      <c r="Z506" s="43">
        <f>AVERAGE(Patient3_Healthy!Q487,Patient4_Healthy!Q487,Patient7_Healthy!Q487,Patient32_Healthy!Q487,Patient20_Healthy!Q487)</f>
        <v>0.7255793651491399</v>
      </c>
      <c r="AA506" s="50">
        <f>STDEV(Patient3_Healthy!Q487,Patient4_Healthy!Q487,Patient7_Healthy!Q487,Patient32_Healthy!Q487,Patient20_Healthy!Q487)</f>
        <v>0.10703166589915358</v>
      </c>
      <c r="AB506" s="43">
        <f>AVERAGE(Patient3_Healthy!R487,Patient4_Healthy!R487,Patient7_Healthy!R487,Patient32_Healthy!R487,Patient20_Healthy!R487)</f>
        <v>0.6497421155121561</v>
      </c>
      <c r="AC506" s="50">
        <f>STDEV(Patient3_Healthy!R487,Patient4_Healthy!R487,Patient7_Healthy!R487,Patient32_Healthy!R487,Patient20_Healthy!R487)</f>
        <v>3.9366796656548131E-2</v>
      </c>
      <c r="AD506" s="43">
        <f>AVERAGE(Patient3_Healthy!S487,Patient4_Healthy!S487,Patient7_Healthy!S487,Patient32_Healthy!S487)</f>
        <v>0.77153354087388126</v>
      </c>
      <c r="AE506" s="50">
        <f>STDEV(Patient3_Healthy!S487,Patient4_Healthy!S487,Patient7_Healthy!S487,Patient32_Healthy!S487)</f>
        <v>6.2440523112333134E-2</v>
      </c>
      <c r="AF506" s="63">
        <f>AVERAGE(Patient3_Healthy!T487,Patient4_Healthy!T487,Patient7_Healthy!T487,Patient32_Healthy!T487,Patient20_Healthy!T487)</f>
        <v>0.79061556456478954</v>
      </c>
      <c r="AG506" s="63">
        <f>STDEV(Patient3_Healthy!T487,Patient4_Healthy!T487,Patient7_Healthy!T487,Patient32_Healthy!T487,Patient20_Healthy!T487)</f>
        <v>0.10633673894358266</v>
      </c>
    </row>
    <row r="507" spans="1:33" x14ac:dyDescent="0.25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Q507" s="46" t="s">
        <v>135</v>
      </c>
      <c r="R507" s="43">
        <f>AVERAGE(Patient3_Healthy!M488,Patient4_Healthy!M488,Patient7_Healthy!M488,Patient32_Healthy!M488,Patient20_Healthy!M488)</f>
        <v>0.86942675152039417</v>
      </c>
      <c r="S507" s="50">
        <f>STDEV(Patient3_Healthy!M488,Patient4_Healthy!M488,Patient7_Healthy!M488,Patient32_Healthy!M488,Patient20_Healthy!M488)</f>
        <v>4.9053689491815676E-2</v>
      </c>
      <c r="T507" s="63">
        <f>AVERAGE(Patient3_Healthy!N488,Patient4_Healthy!N488,Patient7_Healthy!N488,Patient32_Healthy!N488,Patient20_Healthy!N488)</f>
        <v>0.88562343624941187</v>
      </c>
      <c r="U507" s="63">
        <f>STDEV(Patient3_Healthy!N488,Patient4_Healthy!N488,Patient7_Healthy!N488,Patient32_Healthy!N488,Patient20_Healthy!N488)</f>
        <v>6.60387204125535E-2</v>
      </c>
      <c r="V507" s="43">
        <f>AVERAGE(Patient3_Healthy!O488,Patient4_Healthy!O488,Patient7_Healthy!O488,Patient32_Healthy!O488,Patient20_Healthy!O488)</f>
        <v>0.93067242864212452</v>
      </c>
      <c r="W507" s="50">
        <f>STDEV(Patient3_Healthy!O488,Patient4_Healthy!O488,Patient7_Healthy!O488,Patient32_Healthy!O488,Patient20_Healthy!O488)</f>
        <v>7.8423677530917488E-2</v>
      </c>
      <c r="X507" s="43">
        <f>AVERAGE(Patient3_Healthy!P488,Patient4_Healthy!P488,Patient7_Healthy!P488,Patient32_Healthy!P488,Patient20_Healthy!P488)</f>
        <v>0.9450192541490724</v>
      </c>
      <c r="Y507" s="50">
        <f>STDEV(Patient3_Healthy!P488,Patient4_Healthy!P488,Patient7_Healthy!P488,Patient32_Healthy!P488,Patient20_Healthy!P488)</f>
        <v>4.8586643152508026E-2</v>
      </c>
      <c r="Z507" s="43">
        <f>AVERAGE(Patient3_Healthy!Q488,Patient4_Healthy!Q488,Patient7_Healthy!Q488,Patient32_Healthy!Q488,Patient20_Healthy!Q488)</f>
        <v>0.81319441943663484</v>
      </c>
      <c r="AA507" s="50">
        <f>STDEV(Patient3_Healthy!Q488,Patient4_Healthy!Q488,Patient7_Healthy!Q488,Patient32_Healthy!Q488,Patient20_Healthy!Q488)</f>
        <v>0.1916377612976351</v>
      </c>
      <c r="AB507" s="43">
        <f>AVERAGE(Patient3_Healthy!R488,Patient4_Healthy!R488,Patient7_Healthy!R488,Patient32_Healthy!R488,Patient20_Healthy!R488)</f>
        <v>0.78944509706221588</v>
      </c>
      <c r="AC507" s="50">
        <f>STDEV(Patient3_Healthy!R488,Patient4_Healthy!R488,Patient7_Healthy!R488,Patient32_Healthy!R488,Patient20_Healthy!R488)</f>
        <v>0.18238538092740009</v>
      </c>
      <c r="AD507" s="43">
        <f>AVERAGE(Patient3_Healthy!S488,Patient4_Healthy!S488,Patient7_Healthy!S488,Patient32_Healthy!S488)</f>
        <v>0.88032314366840625</v>
      </c>
      <c r="AE507" s="50">
        <f>STDEV(Patient3_Healthy!S488,Patient4_Healthy!S488,Patient7_Healthy!S488,Patient32_Healthy!S488)</f>
        <v>0.12917945657069094</v>
      </c>
      <c r="AF507" s="63">
        <f>AVERAGE(Patient3_Healthy!T488,Patient4_Healthy!T488,Patient7_Healthy!T488,Patient32_Healthy!T488,Patient20_Healthy!T488)</f>
        <v>0.86627982099655565</v>
      </c>
      <c r="AG507" s="63">
        <f>STDEV(Patient3_Healthy!T488,Patient4_Healthy!T488,Patient7_Healthy!T488,Patient32_Healthy!T488,Patient20_Healthy!T488)</f>
        <v>0.12452402561388758</v>
      </c>
    </row>
    <row r="508" spans="1:33" x14ac:dyDescent="0.25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Q508" s="46" t="s">
        <v>136</v>
      </c>
      <c r="R508" s="43">
        <f>AVERAGE(Patient3_Healthy!M489,Patient4_Healthy!M489,Patient7_Healthy!M489,Patient32_Healthy!M489,Patient20_Healthy!M489)</f>
        <v>0.87822764701625611</v>
      </c>
      <c r="S508" s="50">
        <f>STDEV(Patient3_Healthy!M489,Patient4_Healthy!M489,Patient7_Healthy!M489,Patient32_Healthy!M489,Patient20_Healthy!M489)</f>
        <v>5.1574220085302817E-2</v>
      </c>
      <c r="T508" s="63">
        <f>AVERAGE(Patient3_Healthy!N489,Patient4_Healthy!N489,Patient7_Healthy!N489,Patient32_Healthy!N489,Patient20_Healthy!N489)</f>
        <v>0.88113741438943161</v>
      </c>
      <c r="U508" s="63">
        <f>STDEV(Patient3_Healthy!N489,Patient4_Healthy!N489,Patient7_Healthy!N489,Patient32_Healthy!N489,Patient20_Healthy!N489)</f>
        <v>9.2700943757748622E-2</v>
      </c>
      <c r="V508" s="43">
        <f>AVERAGE(Patient3_Healthy!O489,Patient4_Healthy!O489,Patient7_Healthy!O489,Patient32_Healthy!O489,Patient20_Healthy!O489)</f>
        <v>0.76938587036119355</v>
      </c>
      <c r="W508" s="50">
        <f>STDEV(Patient3_Healthy!O489,Patient4_Healthy!O489,Patient7_Healthy!O489,Patient32_Healthy!O489,Patient20_Healthy!O489)</f>
        <v>0.10335931301633748</v>
      </c>
      <c r="X508" s="43">
        <f>AVERAGE(Patient3_Healthy!P489,Patient4_Healthy!P489,Patient7_Healthy!P489,Patient32_Healthy!P489,Patient20_Healthy!P489)</f>
        <v>0.79218220541914464</v>
      </c>
      <c r="Y508" s="50">
        <f>STDEV(Patient3_Healthy!P489,Patient4_Healthy!P489,Patient7_Healthy!P489,Patient32_Healthy!P489,Patient20_Healthy!P489)</f>
        <v>0.2365593087942382</v>
      </c>
      <c r="Z508" s="43">
        <f>AVERAGE(Patient3_Healthy!Q489,Patient4_Healthy!Q489,Patient7_Healthy!Q489,Patient32_Healthy!Q489,Patient20_Healthy!Q489)</f>
        <v>0.72216028031922386</v>
      </c>
      <c r="AA508" s="50">
        <f>STDEV(Patient3_Healthy!Q489,Patient4_Healthy!Q489,Patient7_Healthy!Q489,Patient32_Healthy!Q489,Patient20_Healthy!Q489)</f>
        <v>8.7304995908818087E-2</v>
      </c>
      <c r="AB508" s="43">
        <f>AVERAGE(Patient3_Healthy!R489,Patient4_Healthy!R489,Patient7_Healthy!R489,Patient32_Healthy!R489,Patient20_Healthy!R489)</f>
        <v>0.67356232885787115</v>
      </c>
      <c r="AC508" s="50">
        <f>STDEV(Patient3_Healthy!R489,Patient4_Healthy!R489,Patient7_Healthy!R489,Patient32_Healthy!R489,Patient20_Healthy!R489)</f>
        <v>4.4406421821498454E-2</v>
      </c>
      <c r="AD508" s="43">
        <f>AVERAGE(Patient3_Healthy!S489,Patient4_Healthy!S489,Patient7_Healthy!S489,Patient32_Healthy!S489)</f>
        <v>0.77726353552503369</v>
      </c>
      <c r="AE508" s="50">
        <f>STDEV(Patient3_Healthy!S489,Patient4_Healthy!S489,Patient7_Healthy!S489,Patient32_Healthy!S489)</f>
        <v>4.8165965851772602E-2</v>
      </c>
      <c r="AF508" s="63">
        <f>AVERAGE(Patient3_Healthy!T489,Patient4_Healthy!T489,Patient7_Healthy!T489,Patient32_Healthy!T489,Patient20_Healthy!T489)</f>
        <v>0.72865311440181646</v>
      </c>
      <c r="AG508" s="63">
        <f>STDEV(Patient3_Healthy!T489,Patient4_Healthy!T489,Patient7_Healthy!T489,Patient32_Healthy!T489,Patient20_Healthy!T489)</f>
        <v>8.0853086276986827E-2</v>
      </c>
    </row>
    <row r="509" spans="1:33" x14ac:dyDescent="0.25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Q509" s="64"/>
    </row>
    <row r="510" spans="1:33" x14ac:dyDescent="0.25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spans="1:33" x14ac:dyDescent="0.25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Q511" s="64"/>
    </row>
    <row r="512" spans="1:33" x14ac:dyDescent="0.25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Q512" s="64"/>
    </row>
    <row r="513" spans="1:33" x14ac:dyDescent="0.25">
      <c r="Q513" s="64"/>
    </row>
    <row r="517" spans="1:33" x14ac:dyDescent="0.25">
      <c r="A517" s="64" t="s">
        <v>149</v>
      </c>
      <c r="Q517" s="64" t="s">
        <v>150</v>
      </c>
    </row>
    <row r="518" spans="1:33" x14ac:dyDescent="0.25">
      <c r="A518" s="100"/>
      <c r="B518" s="94" t="s">
        <v>10</v>
      </c>
      <c r="C518" s="102"/>
      <c r="D518" s="102"/>
      <c r="E518" s="103"/>
      <c r="F518" s="95" t="s">
        <v>93</v>
      </c>
      <c r="G518" s="102"/>
      <c r="H518" s="102"/>
      <c r="I518" s="102"/>
      <c r="L518" s="106"/>
      <c r="M518" s="107" t="s">
        <v>114</v>
      </c>
      <c r="N518" s="107"/>
      <c r="Q518" s="46"/>
      <c r="R518" s="108" t="s">
        <v>115</v>
      </c>
      <c r="S518" s="109"/>
      <c r="T518" s="108" t="s">
        <v>116</v>
      </c>
      <c r="U518" s="109"/>
      <c r="V518" s="108" t="s">
        <v>117</v>
      </c>
      <c r="W518" s="109"/>
      <c r="X518" s="108" t="s">
        <v>118</v>
      </c>
      <c r="Y518" s="109"/>
      <c r="Z518" s="108" t="s">
        <v>119</v>
      </c>
      <c r="AA518" s="109"/>
      <c r="AB518" s="108" t="s">
        <v>120</v>
      </c>
      <c r="AC518" s="109"/>
      <c r="AD518" s="108" t="s">
        <v>121</v>
      </c>
      <c r="AE518" s="109"/>
      <c r="AF518" s="110" t="s">
        <v>122</v>
      </c>
      <c r="AG518" s="110"/>
    </row>
    <row r="519" spans="1:33" x14ac:dyDescent="0.25">
      <c r="A519" s="100"/>
      <c r="B519" s="97" t="s">
        <v>123</v>
      </c>
      <c r="C519" s="104"/>
      <c r="D519" s="99" t="s">
        <v>124</v>
      </c>
      <c r="E519" s="104"/>
      <c r="F519" s="97" t="s">
        <v>123</v>
      </c>
      <c r="G519" s="104"/>
      <c r="H519" s="99" t="s">
        <v>124</v>
      </c>
      <c r="I519" s="105"/>
      <c r="L519" s="106"/>
      <c r="M519" s="44" t="s">
        <v>212</v>
      </c>
      <c r="N519" s="44" t="s">
        <v>17</v>
      </c>
      <c r="Q519" s="46"/>
      <c r="R519" s="45" t="s">
        <v>212</v>
      </c>
      <c r="S519" s="47" t="s">
        <v>17</v>
      </c>
      <c r="T519" s="46" t="s">
        <v>212</v>
      </c>
      <c r="U519" s="46" t="s">
        <v>17</v>
      </c>
      <c r="V519" s="45" t="s">
        <v>212</v>
      </c>
      <c r="W519" s="47" t="s">
        <v>17</v>
      </c>
      <c r="X519" s="45" t="s">
        <v>212</v>
      </c>
      <c r="Y519" s="47" t="s">
        <v>17</v>
      </c>
      <c r="Z519" s="45" t="s">
        <v>212</v>
      </c>
      <c r="AA519" s="47" t="s">
        <v>17</v>
      </c>
      <c r="AB519" s="45" t="s">
        <v>212</v>
      </c>
      <c r="AC519" s="47" t="s">
        <v>17</v>
      </c>
      <c r="AD519" s="45" t="s">
        <v>212</v>
      </c>
      <c r="AE519" s="47" t="s">
        <v>17</v>
      </c>
      <c r="AF519" s="46" t="s">
        <v>212</v>
      </c>
      <c r="AG519" s="46" t="s">
        <v>17</v>
      </c>
    </row>
    <row r="520" spans="1:33" x14ac:dyDescent="0.25">
      <c r="A520" s="101"/>
      <c r="B520" s="40" t="s">
        <v>212</v>
      </c>
      <c r="C520" s="41" t="s">
        <v>17</v>
      </c>
      <c r="D520" s="42" t="s">
        <v>212</v>
      </c>
      <c r="E520" s="41" t="s">
        <v>17</v>
      </c>
      <c r="F520" s="40" t="s">
        <v>212</v>
      </c>
      <c r="G520" s="41" t="s">
        <v>17</v>
      </c>
      <c r="H520" s="42" t="s">
        <v>212</v>
      </c>
      <c r="I520" s="42" t="s">
        <v>17</v>
      </c>
      <c r="L520" s="44" t="s">
        <v>125</v>
      </c>
      <c r="M520" s="63">
        <f>AVERAGE(Patient3_Healthy!H501,Patient4_Healthy!H501,Patient7_Healthy!H501,Patient32_Healthy!H501,Patient20_Healthy!H501)</f>
        <v>1184.5638068749943</v>
      </c>
      <c r="N520" s="63">
        <f>STDEV(Patient3_Healthy!H501,Patient4_Healthy!H501,Patient7_Healthy!H501,Patient32_Healthy!H501,Patient20_Healthy!H501)</f>
        <v>614.97250973891335</v>
      </c>
      <c r="Q520" s="46" t="s">
        <v>125</v>
      </c>
      <c r="R520" s="43">
        <f>AVERAGE(Patient3_Healthy!M501,Patient4_Healthy!M501,Patient7_Healthy!M501,Patient32_Healthy!M501,Patient20_Healthy!M501)</f>
        <v>0.91813712549898452</v>
      </c>
      <c r="S520" s="50">
        <f>STDEV(Patient3_Healthy!M501,Patient4_Healthy!M501,Patient7_Healthy!M501,Patient32_Healthy!M501,Patient20_Healthy!M501)</f>
        <v>6.9698164486276012E-2</v>
      </c>
      <c r="T520" s="63">
        <f>AVERAGE(Patient3_Healthy!N501,Patient4_Healthy!N501,Patient7_Healthy!N501,Patient32_Healthy!N501,Patient20_Healthy!N501)</f>
        <v>0.90575980729036376</v>
      </c>
      <c r="U520" s="63">
        <f>STDEV(Patient3_Healthy!N501,Patient4_Healthy!N501,Patient7_Healthy!N501,Patient32_Healthy!N501,Patient20_Healthy!N501)</f>
        <v>0.10325061578224834</v>
      </c>
      <c r="V520" s="43">
        <f>AVERAGE(Patient3_Healthy!O501,Patient4_Healthy!O501,Patient7_Healthy!O501,Patient32_Healthy!O501,Patient20_Healthy!O501)</f>
        <v>0.8925193373597976</v>
      </c>
      <c r="W520" s="50">
        <f>STDEV(Patient3_Healthy!O501,Patient4_Healthy!O501,Patient7_Healthy!O501,Patient32_Healthy!O501,Patient20_Healthy!O501)</f>
        <v>0.20165749919308548</v>
      </c>
      <c r="X520" s="43">
        <f>AVERAGE(Patient3_Healthy!P501,Patient4_Healthy!P501,Patient7_Healthy!P501,Patient32_Healthy!P501,Patient20_Healthy!P501)</f>
        <v>0.82707714559893941</v>
      </c>
      <c r="Y520" s="50">
        <f>STDEV(Patient3_Healthy!P501,Patient4_Healthy!P501,Patient7_Healthy!P501,Patient32_Healthy!P501,Patient20_Healthy!P501)</f>
        <v>0.24543992290998984</v>
      </c>
      <c r="Z520" s="43">
        <f>AVERAGE(Patient3_Healthy!Q501,Patient4_Healthy!Q501,Patient7_Healthy!Q501,Patient32_Healthy!Q501,Patient20_Healthy!Q501)</f>
        <v>0.65462352374438726</v>
      </c>
      <c r="AA520" s="50">
        <f>STDEV(Patient3_Healthy!Q501,Patient4_Healthy!Q501,Patient7_Healthy!Q501,Patient32_Healthy!Q501,Patient20_Healthy!Q501)</f>
        <v>0.2785430594999147</v>
      </c>
      <c r="AB520" s="43">
        <f>AVERAGE(Patient3_Healthy!R501,Patient4_Healthy!R501,Patient7_Healthy!R501,Patient32_Healthy!R501,Patient20_Healthy!R501)</f>
        <v>0.73276383806820067</v>
      </c>
      <c r="AC520" s="50">
        <f>STDEV(Patient3_Healthy!R501,Patient4_Healthy!R501,Patient7_Healthy!R501,Patient32_Healthy!R501,Patient20_Healthy!R501)</f>
        <v>0.28543105900681165</v>
      </c>
      <c r="AD520" s="43">
        <f>AVERAGE(Patient3_Healthy!S501,Patient4_Healthy!S501,Patient7_Healthy!S501,Patient32_Healthy!S501)</f>
        <v>0.57681346629956798</v>
      </c>
      <c r="AE520" s="50">
        <f>STDEV(Patient3_Healthy!S501,Patient4_Healthy!S501,Patient7_Healthy!S501,Patient32_Healthy!S501)</f>
        <v>0.46538127520206718</v>
      </c>
      <c r="AF520" s="63">
        <f>AVERAGE(Patient3_Healthy!T501,Patient4_Healthy!T501,Patient7_Healthy!T501,Patient32_Healthy!T501,Patient20_Healthy!T501)</f>
        <v>0.73355141048268191</v>
      </c>
      <c r="AG520" s="63">
        <f>STDEV(Patient3_Healthy!T501,Patient4_Healthy!T501,Patient7_Healthy!T501,Patient32_Healthy!T501,Patient20_Healthy!T501)</f>
        <v>0.35960161049903117</v>
      </c>
    </row>
    <row r="521" spans="1:33" x14ac:dyDescent="0.25">
      <c r="A521" s="42" t="s">
        <v>125</v>
      </c>
      <c r="B521" s="43">
        <f>AVERAGE(Patient3_Healthy!B502,Patient4_Healthy!B502,Patient7_Healthy!B502,Patient32_Healthy!B502,Patient20_Healthy!B502)</f>
        <v>10.958269379555954</v>
      </c>
      <c r="C521" s="50">
        <f>STDEV(Patient3_Healthy!B502,Patient4_Healthy!B502,Patient7_Healthy!B502,Patient32_Healthy!B502,Patient20_Healthy!B502)</f>
        <v>4.2288395035410566</v>
      </c>
      <c r="D521" s="63">
        <f>AVERAGE(Patient3_Healthy!C502,Patient4_Healthy!C502,Patient7_Healthy!C502,Patient32_Healthy!C502,Patient20_Healthy!C502)</f>
        <v>2.5804783024724927</v>
      </c>
      <c r="E521" s="50">
        <f>STDEV(Patient3_Healthy!C502,Patient4_Healthy!C502,Patient7_Healthy!C502,Patient32_Healthy!C502,Patient20_Healthy!C502)</f>
        <v>9.1620329853353812</v>
      </c>
      <c r="F521" s="43">
        <f>AVERAGE(Patient3_Healthy!D502,Patient4_Healthy!D502,Patient7_Healthy!D502,Patient32_Healthy!D502,Patient20_Healthy!D502)</f>
        <v>14.927528662902088</v>
      </c>
      <c r="G521" s="50">
        <f>STDEV(Patient3_Healthy!D502,Patient4_Healthy!D502,Patient7_Healthy!D502,Patient32_Healthy!D502,Patient20_Healthy!D502)</f>
        <v>7.0252405634987154</v>
      </c>
      <c r="H521" s="63">
        <f>AVERAGE(Patient3_Healthy!E502,Patient4_Healthy!E502,Patient7_Healthy!E502,Patient32_Healthy!E502,Patient20_Healthy!E502)</f>
        <v>7.2046792843489769</v>
      </c>
      <c r="I521" s="63">
        <f>STDEV(Patient3_Healthy!E502,Patient4_Healthy!E502,Patient7_Healthy!E502,Patient32_Healthy!E502,Patient20_Healthy!E502)</f>
        <v>13.123534243712582</v>
      </c>
      <c r="L521" s="44" t="s">
        <v>126</v>
      </c>
      <c r="M521" s="63">
        <f>AVERAGE(Patient3_Healthy!H502,Patient4_Healthy!H502,Patient7_Healthy!H502,Patient32_Healthy!H502,Patient20_Healthy!H502)</f>
        <v>1089.1077917779085</v>
      </c>
      <c r="N521" s="63">
        <f>STDEV(Patient3_Healthy!H502,Patient4_Healthy!H502,Patient7_Healthy!H502,Patient32_Healthy!H502,Patient20_Healthy!H502)</f>
        <v>975.77506953688703</v>
      </c>
      <c r="Q521" s="46" t="s">
        <v>126</v>
      </c>
      <c r="R521" s="43">
        <f>AVERAGE(Patient3_Healthy!M502,Patient4_Healthy!M502,Patient7_Healthy!M502,Patient32_Healthy!M502,Patient20_Healthy!M502)</f>
        <v>0.82060740948358524</v>
      </c>
      <c r="S521" s="50">
        <f>STDEV(Patient3_Healthy!M502,Patient4_Healthy!M502,Patient7_Healthy!M502,Patient32_Healthy!M502,Patient20_Healthy!M502)</f>
        <v>0.11934598566598341</v>
      </c>
      <c r="T521" s="63">
        <f>AVERAGE(Patient3_Healthy!N502,Patient4_Healthy!N502,Patient7_Healthy!N502,Patient32_Healthy!N502,Patient20_Healthy!N502)</f>
        <v>0.87389348191506711</v>
      </c>
      <c r="U521" s="63">
        <f>STDEV(Patient3_Healthy!N502,Patient4_Healthy!N502,Patient7_Healthy!N502,Patient32_Healthy!N502,Patient20_Healthy!N502)</f>
        <v>8.6207826487745137E-2</v>
      </c>
      <c r="V521" s="43">
        <f>AVERAGE(Patient3_Healthy!O502,Patient4_Healthy!O502,Patient7_Healthy!O502,Patient32_Healthy!O502,Patient20_Healthy!O502)</f>
        <v>0.76703380202651739</v>
      </c>
      <c r="W521" s="50">
        <f>STDEV(Patient3_Healthy!O502,Patient4_Healthy!O502,Patient7_Healthy!O502,Patient32_Healthy!O502,Patient20_Healthy!O502)</f>
        <v>0.1364051641535487</v>
      </c>
      <c r="X521" s="43">
        <f>AVERAGE(Patient3_Healthy!P502,Patient4_Healthy!P502,Patient7_Healthy!P502,Patient32_Healthy!P502,Patient20_Healthy!P502)</f>
        <v>0.71168687939487107</v>
      </c>
      <c r="Y521" s="50">
        <f>STDEV(Patient3_Healthy!P502,Patient4_Healthy!P502,Patient7_Healthy!P502,Patient32_Healthy!P502,Patient20_Healthy!P502)</f>
        <v>0.20800137697765542</v>
      </c>
      <c r="Z521" s="43">
        <f>AVERAGE(Patient3_Healthy!Q502,Patient4_Healthy!Q502,Patient7_Healthy!Q502,Patient32_Healthy!Q502,Patient20_Healthy!Q502)</f>
        <v>0.62626964190423684</v>
      </c>
      <c r="AA521" s="50">
        <f>STDEV(Patient3_Healthy!Q502,Patient4_Healthy!Q502,Patient7_Healthy!Q502,Patient32_Healthy!Q502,Patient20_Healthy!Q502)</f>
        <v>0.22542258294797657</v>
      </c>
      <c r="AB521" s="43">
        <f>AVERAGE(Patient3_Healthy!R502,Patient4_Healthy!R502,Patient7_Healthy!R502,Patient32_Healthy!R502,Patient20_Healthy!R502)</f>
        <v>0.49646061945146053</v>
      </c>
      <c r="AC521" s="50">
        <f>STDEV(Patient3_Healthy!R502,Patient4_Healthy!R502,Patient7_Healthy!R502,Patient32_Healthy!R502,Patient20_Healthy!R502)</f>
        <v>0.15044982918327074</v>
      </c>
      <c r="AD521" s="43">
        <f>AVERAGE(Patient3_Healthy!S502,Patient4_Healthy!S502,Patient7_Healthy!S502,Patient32_Healthy!S502)</f>
        <v>0.54526527560676485</v>
      </c>
      <c r="AE521" s="50">
        <f>STDEV(Patient3_Healthy!S502,Patient4_Healthy!S502,Patient7_Healthy!S502,Patient32_Healthy!S502)</f>
        <v>0.34980534332658225</v>
      </c>
      <c r="AF521" s="63">
        <f>AVERAGE(Patient3_Healthy!T502,Patient4_Healthy!T502,Patient7_Healthy!T502,Patient32_Healthy!T502,Patient20_Healthy!T502)</f>
        <v>0.4919306688951795</v>
      </c>
      <c r="AG521" s="63">
        <f>STDEV(Patient3_Healthy!T502,Patient4_Healthy!T502,Patient7_Healthy!T502,Patient32_Healthy!T502,Patient20_Healthy!T502)</f>
        <v>0.26015475507499181</v>
      </c>
    </row>
    <row r="522" spans="1:33" x14ac:dyDescent="0.25">
      <c r="A522" s="42" t="s">
        <v>126</v>
      </c>
      <c r="B522" s="43">
        <f>AVERAGE(Patient3_Healthy!B503,Patient4_Healthy!B503,Patient7_Healthy!B503,Patient32_Healthy!B503,Patient20_Healthy!B503)</f>
        <v>11.116319750111902</v>
      </c>
      <c r="C522" s="50">
        <f>STDEV(Patient3_Healthy!B503,Patient4_Healthy!B503,Patient7_Healthy!B503,Patient32_Healthy!B503,Patient20_Healthy!B503)</f>
        <v>4.9501491770548363</v>
      </c>
      <c r="D522" s="63">
        <f>AVERAGE(Patient3_Healthy!C503,Patient4_Healthy!C503,Patient7_Healthy!C503,Patient32_Healthy!C503,Patient20_Healthy!C503)</f>
        <v>-0.37615833980686081</v>
      </c>
      <c r="E522" s="50">
        <f>STDEV(Patient3_Healthy!C503,Patient4_Healthy!C503,Patient7_Healthy!C503,Patient32_Healthy!C503,Patient20_Healthy!C503)</f>
        <v>8.381425567016537</v>
      </c>
      <c r="F522" s="43">
        <f>AVERAGE(Patient3_Healthy!D503,Patient4_Healthy!D503,Patient7_Healthy!D503,Patient32_Healthy!D503,Patient20_Healthy!D503)</f>
        <v>16.947559863683658</v>
      </c>
      <c r="G522" s="50">
        <f>STDEV(Patient3_Healthy!D503,Patient4_Healthy!D503,Patient7_Healthy!D503,Patient32_Healthy!D503,Patient20_Healthy!D503)</f>
        <v>8.5430810181305112</v>
      </c>
      <c r="H522" s="63">
        <f>AVERAGE(Patient3_Healthy!E503,Patient4_Healthy!E503,Patient7_Healthy!E503,Patient32_Healthy!E503,Patient20_Healthy!E503)</f>
        <v>1.665004037621064</v>
      </c>
      <c r="I522" s="63">
        <f>STDEV(Patient3_Healthy!E503,Patient4_Healthy!E503,Patient7_Healthy!E503,Patient32_Healthy!E503,Patient20_Healthy!E503)</f>
        <v>11.422109957716241</v>
      </c>
      <c r="L522" s="44" t="s">
        <v>127</v>
      </c>
      <c r="M522" s="63">
        <f>AVERAGE(Patient3_Healthy!H503,Patient4_Healthy!H503,Patient7_Healthy!H503,Patient32_Healthy!H503,Patient20_Healthy!H503)</f>
        <v>594.6678725880663</v>
      </c>
      <c r="N522" s="63">
        <f>STDEV(Patient3_Healthy!H503,Patient4_Healthy!H503,Patient7_Healthy!H503,Patient32_Healthy!H503,Patient20_Healthy!H503)</f>
        <v>273.28783726857017</v>
      </c>
      <c r="Q522" s="46" t="s">
        <v>127</v>
      </c>
      <c r="R522" s="43">
        <f>AVERAGE(Patient3_Healthy!M503,Patient4_Healthy!M503,Patient7_Healthy!M503,Patient32_Healthy!M503,Patient20_Healthy!M503)</f>
        <v>0.84428160072791836</v>
      </c>
      <c r="S522" s="50">
        <f>STDEV(Patient3_Healthy!M503,Patient4_Healthy!M503,Patient7_Healthy!M503,Patient32_Healthy!M503,Patient20_Healthy!M503)</f>
        <v>0.19206262113791042</v>
      </c>
      <c r="T522" s="63">
        <f>AVERAGE(Patient3_Healthy!N503,Patient4_Healthy!N503,Patient7_Healthy!N503,Patient32_Healthy!N503,Patient20_Healthy!N503)</f>
        <v>0.86115526032724721</v>
      </c>
      <c r="U522" s="63">
        <f>STDEV(Patient3_Healthy!N503,Patient4_Healthy!N503,Patient7_Healthy!N503,Patient32_Healthy!N503,Patient20_Healthy!N503)</f>
        <v>0.13401003543277853</v>
      </c>
      <c r="V522" s="43">
        <f>AVERAGE(Patient3_Healthy!O503,Patient4_Healthy!O503,Patient7_Healthy!O503,Patient32_Healthy!O503,Patient20_Healthy!O503)</f>
        <v>0.81263869889275886</v>
      </c>
      <c r="W522" s="50">
        <f>STDEV(Patient3_Healthy!O503,Patient4_Healthy!O503,Patient7_Healthy!O503,Patient32_Healthy!O503,Patient20_Healthy!O503)</f>
        <v>0.22487881191628967</v>
      </c>
      <c r="X522" s="43">
        <f>AVERAGE(Patient3_Healthy!P503,Patient4_Healthy!P503,Patient7_Healthy!P503,Patient32_Healthy!P503,Patient20_Healthy!P503)</f>
        <v>0.74173322892431126</v>
      </c>
      <c r="Y522" s="50">
        <f>STDEV(Patient3_Healthy!P503,Patient4_Healthy!P503,Patient7_Healthy!P503,Patient32_Healthy!P503,Patient20_Healthy!P503)</f>
        <v>0.24823361197061344</v>
      </c>
      <c r="Z522" s="43">
        <f>AVERAGE(Patient3_Healthy!Q503,Patient4_Healthy!Q503,Patient7_Healthy!Q503,Patient32_Healthy!Q503,Patient20_Healthy!Q503)</f>
        <v>0.71439158332774944</v>
      </c>
      <c r="AA522" s="50">
        <f>STDEV(Patient3_Healthy!Q503,Patient4_Healthy!Q503,Patient7_Healthy!Q503,Patient32_Healthy!Q503,Patient20_Healthy!Q503)</f>
        <v>0.26117553721681958</v>
      </c>
      <c r="AB522" s="43">
        <f>AVERAGE(Patient3_Healthy!R503,Patient4_Healthy!R503,Patient7_Healthy!R503,Patient32_Healthy!R503,Patient20_Healthy!R503)</f>
        <v>0.50516759933556443</v>
      </c>
      <c r="AC522" s="50">
        <f>STDEV(Patient3_Healthy!R503,Patient4_Healthy!R503,Patient7_Healthy!R503,Patient32_Healthy!R503,Patient20_Healthy!R503)</f>
        <v>0.22929309955398192</v>
      </c>
      <c r="AD522" s="43">
        <f>AVERAGE(Patient3_Healthy!S503,Patient4_Healthy!S503,Patient7_Healthy!S503,Patient32_Healthy!S503)</f>
        <v>0.64807381867648273</v>
      </c>
      <c r="AE522" s="50">
        <f>STDEV(Patient3_Healthy!S503,Patient4_Healthy!S503,Patient7_Healthy!S503,Patient32_Healthy!S503)</f>
        <v>0.4375259285269037</v>
      </c>
      <c r="AF522" s="63">
        <f>AVERAGE(Patient3_Healthy!T503,Patient4_Healthy!T503,Patient7_Healthy!T503,Patient32_Healthy!T503,Patient20_Healthy!T503)</f>
        <v>0.56991359500178407</v>
      </c>
      <c r="AG522" s="63">
        <f>STDEV(Patient3_Healthy!T503,Patient4_Healthy!T503,Patient7_Healthy!T503,Patient32_Healthy!T503,Patient20_Healthy!T503)</f>
        <v>0.30075129120197652</v>
      </c>
    </row>
    <row r="523" spans="1:33" x14ac:dyDescent="0.25">
      <c r="A523" s="42" t="s">
        <v>127</v>
      </c>
      <c r="B523" s="43">
        <f>AVERAGE(Patient3_Healthy!B504,Patient4_Healthy!B504,Patient7_Healthy!B504,Patient32_Healthy!B504,Patient20_Healthy!B504)</f>
        <v>7.4195990737194668</v>
      </c>
      <c r="C523" s="50">
        <f>STDEV(Patient3_Healthy!B504,Patient4_Healthy!B504,Patient7_Healthy!B504,Patient32_Healthy!B504,Patient20_Healthy!B504)</f>
        <v>1.4593946452124522</v>
      </c>
      <c r="D523" s="63">
        <f>AVERAGE(Patient3_Healthy!C504,Patient4_Healthy!C504,Patient7_Healthy!C504,Patient32_Healthy!C504,Patient20_Healthy!C504)</f>
        <v>-0.50478312162022543</v>
      </c>
      <c r="E523" s="50">
        <f>STDEV(Patient3_Healthy!C504,Patient4_Healthy!C504,Patient7_Healthy!C504,Patient32_Healthy!C504,Patient20_Healthy!C504)</f>
        <v>4.6479848872924858</v>
      </c>
      <c r="F523" s="43">
        <f>AVERAGE(Patient3_Healthy!D504,Patient4_Healthy!D504,Patient7_Healthy!D504,Patient32_Healthy!D504,Patient20_Healthy!D504)</f>
        <v>11.048025108004897</v>
      </c>
      <c r="G523" s="50">
        <f>STDEV(Patient3_Healthy!D504,Patient4_Healthy!D504,Patient7_Healthy!D504,Patient32_Healthy!D504,Patient20_Healthy!D504)</f>
        <v>4.679330085184275</v>
      </c>
      <c r="H523" s="63">
        <f>AVERAGE(Patient3_Healthy!E504,Patient4_Healthy!E504,Patient7_Healthy!E504,Patient32_Healthy!E504,Patient20_Healthy!E504)</f>
        <v>0.33679661252491278</v>
      </c>
      <c r="I523" s="63">
        <f>STDEV(Patient3_Healthy!E504,Patient4_Healthy!E504,Patient7_Healthy!E504,Patient32_Healthy!E504,Patient20_Healthy!E504)</f>
        <v>2.6558601634662669</v>
      </c>
      <c r="L523" s="44" t="s">
        <v>128</v>
      </c>
      <c r="M523" s="63">
        <f>AVERAGE(Patient3_Healthy!H504,Patient4_Healthy!H504,Patient7_Healthy!H504,Patient32_Healthy!H504,Patient20_Healthy!H504)</f>
        <v>425.94616975236619</v>
      </c>
      <c r="N523" s="63">
        <f>STDEV(Patient3_Healthy!H504,Patient4_Healthy!H504,Patient7_Healthy!H504,Patient32_Healthy!H504,Patient20_Healthy!H504)</f>
        <v>235.85645783428095</v>
      </c>
      <c r="Q523" s="46" t="s">
        <v>128</v>
      </c>
      <c r="R523" s="43">
        <f>AVERAGE(Patient3_Healthy!M504,Patient4_Healthy!M504,Patient7_Healthy!M504,Patient32_Healthy!M504,Patient20_Healthy!M504)</f>
        <v>0.80732888909362599</v>
      </c>
      <c r="S523" s="50">
        <f>STDEV(Patient3_Healthy!M504,Patient4_Healthy!M504,Patient7_Healthy!M504,Patient32_Healthy!M504,Patient20_Healthy!M504)</f>
        <v>0.14440975608279924</v>
      </c>
      <c r="T523" s="63">
        <f>AVERAGE(Patient3_Healthy!N504,Patient4_Healthy!N504,Patient7_Healthy!N504,Patient32_Healthy!N504,Patient20_Healthy!N504)</f>
        <v>0.84464530778556257</v>
      </c>
      <c r="U523" s="63">
        <f>STDEV(Patient3_Healthy!N504,Patient4_Healthy!N504,Patient7_Healthy!N504,Patient32_Healthy!N504,Patient20_Healthy!N504)</f>
        <v>0.15999130521016189</v>
      </c>
      <c r="V523" s="43">
        <f>AVERAGE(Patient3_Healthy!O504,Patient4_Healthy!O504,Patient7_Healthy!O504,Patient32_Healthy!O504,Patient20_Healthy!O504)</f>
        <v>0.69571206473482028</v>
      </c>
      <c r="W523" s="50">
        <f>STDEV(Patient3_Healthy!O504,Patient4_Healthy!O504,Patient7_Healthy!O504,Patient32_Healthy!O504,Patient20_Healthy!O504)</f>
        <v>0.1874642915235803</v>
      </c>
      <c r="X523" s="43">
        <f>AVERAGE(Patient3_Healthy!P504,Patient4_Healthy!P504,Patient7_Healthy!P504,Patient32_Healthy!P504,Patient20_Healthy!P504)</f>
        <v>0.62737139059037506</v>
      </c>
      <c r="Y523" s="50">
        <f>STDEV(Patient3_Healthy!P504,Patient4_Healthy!P504,Patient7_Healthy!P504,Patient32_Healthy!P504,Patient20_Healthy!P504)</f>
        <v>0.19389556010194997</v>
      </c>
      <c r="Z523" s="43">
        <f>AVERAGE(Patient3_Healthy!Q504,Patient4_Healthy!Q504,Patient7_Healthy!Q504,Patient32_Healthy!Q504,Patient20_Healthy!Q504)</f>
        <v>0.58187709463967141</v>
      </c>
      <c r="AA523" s="50">
        <f>STDEV(Patient3_Healthy!Q504,Patient4_Healthy!Q504,Patient7_Healthy!Q504,Patient32_Healthy!Q504,Patient20_Healthy!Q504)</f>
        <v>0.23034261704167069</v>
      </c>
      <c r="AB523" s="43">
        <f>AVERAGE(Patient3_Healthy!R504,Patient4_Healthy!R504,Patient7_Healthy!R504,Patient32_Healthy!R504,Patient20_Healthy!R504)</f>
        <v>0.44595839445071572</v>
      </c>
      <c r="AC523" s="50">
        <f>STDEV(Patient3_Healthy!R504,Patient4_Healthy!R504,Patient7_Healthy!R504,Patient32_Healthy!R504,Patient20_Healthy!R504)</f>
        <v>0.20254907521963628</v>
      </c>
      <c r="AD523" s="43">
        <f>AVERAGE(Patient3_Healthy!S504,Patient4_Healthy!S504,Patient7_Healthy!S504,Patient32_Healthy!S504)</f>
        <v>0.50600692660462465</v>
      </c>
      <c r="AE523" s="50">
        <f>STDEV(Patient3_Healthy!S504,Patient4_Healthy!S504,Patient7_Healthy!S504,Patient32_Healthy!S504)</f>
        <v>0.35831096069523022</v>
      </c>
      <c r="AF523" s="63">
        <f>AVERAGE(Patient3_Healthy!T504,Patient4_Healthy!T504,Patient7_Healthy!T504,Patient32_Healthy!T504,Patient20_Healthy!T504)</f>
        <v>0.51299618101820743</v>
      </c>
      <c r="AG523" s="63">
        <f>STDEV(Patient3_Healthy!T504,Patient4_Healthy!T504,Patient7_Healthy!T504,Patient32_Healthy!T504,Patient20_Healthy!T504)</f>
        <v>0.27118493038167052</v>
      </c>
    </row>
    <row r="524" spans="1:33" x14ac:dyDescent="0.25">
      <c r="A524" s="42" t="s">
        <v>128</v>
      </c>
      <c r="B524" s="43">
        <f>AVERAGE(Patient3_Healthy!B505,Patient4_Healthy!B505,Patient7_Healthy!B505,Patient32_Healthy!B505,Patient20_Healthy!B505)</f>
        <v>7.3320455782741121</v>
      </c>
      <c r="C524" s="50">
        <f>STDEV(Patient3_Healthy!B505,Patient4_Healthy!B505,Patient7_Healthy!B505,Patient32_Healthy!B505,Patient20_Healthy!B505)</f>
        <v>1.3261477944844571</v>
      </c>
      <c r="D524" s="63">
        <f>AVERAGE(Patient3_Healthy!C505,Patient4_Healthy!C505,Patient7_Healthy!C505,Patient32_Healthy!C505,Patient20_Healthy!C505)</f>
        <v>-3.5895249878745652</v>
      </c>
      <c r="E524" s="50">
        <f>STDEV(Patient3_Healthy!C505,Patient4_Healthy!C505,Patient7_Healthy!C505,Patient32_Healthy!C505,Patient20_Healthy!C505)</f>
        <v>3.1134179004156941</v>
      </c>
      <c r="F524" s="43">
        <f>AVERAGE(Patient3_Healthy!D505,Patient4_Healthy!D505,Patient7_Healthy!D505,Patient32_Healthy!D505,Patient20_Healthy!D505)</f>
        <v>9.2868315766935812</v>
      </c>
      <c r="G524" s="50">
        <f>STDEV(Patient3_Healthy!D505,Patient4_Healthy!D505,Patient7_Healthy!D505,Patient32_Healthy!D505,Patient20_Healthy!D505)</f>
        <v>1.3997504721388756</v>
      </c>
      <c r="H524" s="63">
        <f>AVERAGE(Patient3_Healthy!E505,Patient4_Healthy!E505,Patient7_Healthy!E505,Patient32_Healthy!E505,Patient20_Healthy!E505)</f>
        <v>0.78088837515807163</v>
      </c>
      <c r="I524" s="63">
        <f>STDEV(Patient3_Healthy!E505,Patient4_Healthy!E505,Patient7_Healthy!E505,Patient32_Healthy!E505,Patient20_Healthy!E505)</f>
        <v>6.0445137554874631</v>
      </c>
      <c r="L524" s="44" t="s">
        <v>129</v>
      </c>
      <c r="M524" s="63">
        <f>AVERAGE(Patient3_Healthy!H505,Patient4_Healthy!H505,Patient7_Healthy!H505,Patient32_Healthy!H505,Patient20_Healthy!H505)</f>
        <v>729.71005334347262</v>
      </c>
      <c r="N524" s="63">
        <f>STDEV(Patient3_Healthy!H505,Patient4_Healthy!H505,Patient7_Healthy!H505,Patient32_Healthy!H505,Patient20_Healthy!H505)</f>
        <v>329.18868509333316</v>
      </c>
      <c r="Q524" s="46" t="s">
        <v>129</v>
      </c>
      <c r="R524" s="43">
        <f>AVERAGE(Patient3_Healthy!M505,Patient4_Healthy!M505,Patient7_Healthy!M505,Patient32_Healthy!M505,Patient20_Healthy!M505)</f>
        <v>0.76112125125272745</v>
      </c>
      <c r="S524" s="50">
        <f>STDEV(Patient3_Healthy!M505,Patient4_Healthy!M505,Patient7_Healthy!M505,Patient32_Healthy!M505,Patient20_Healthy!M505)</f>
        <v>0.15090720670000396</v>
      </c>
      <c r="T524" s="63">
        <f>AVERAGE(Patient3_Healthy!N505,Patient4_Healthy!N505,Patient7_Healthy!N505,Patient32_Healthy!N505,Patient20_Healthy!N505)</f>
        <v>0.82919320480952619</v>
      </c>
      <c r="U524" s="63">
        <f>STDEV(Patient3_Healthy!N505,Patient4_Healthy!N505,Patient7_Healthy!N505,Patient32_Healthy!N505,Patient20_Healthy!N505)</f>
        <v>0.14512531453242683</v>
      </c>
      <c r="V524" s="43">
        <f>AVERAGE(Patient3_Healthy!O505,Patient4_Healthy!O505,Patient7_Healthy!O505,Patient32_Healthy!O505,Patient20_Healthy!O505)</f>
        <v>0.7094750321703932</v>
      </c>
      <c r="W524" s="50">
        <f>STDEV(Patient3_Healthy!O505,Patient4_Healthy!O505,Patient7_Healthy!O505,Patient32_Healthy!O505,Patient20_Healthy!O505)</f>
        <v>0.20734560092053828</v>
      </c>
      <c r="X524" s="43">
        <f>AVERAGE(Patient3_Healthy!P505,Patient4_Healthy!P505,Patient7_Healthy!P505,Patient32_Healthy!P505,Patient20_Healthy!P505)</f>
        <v>0.62502785572035013</v>
      </c>
      <c r="Y524" s="50">
        <f>STDEV(Patient3_Healthy!P505,Patient4_Healthy!P505,Patient7_Healthy!P505,Patient32_Healthy!P505,Patient20_Healthy!P505)</f>
        <v>0.13635794780374547</v>
      </c>
      <c r="Z524" s="43">
        <f>AVERAGE(Patient3_Healthy!Q505,Patient4_Healthy!Q505,Patient7_Healthy!Q505,Patient32_Healthy!Q505,Patient20_Healthy!Q505)</f>
        <v>0.65024208276459361</v>
      </c>
      <c r="AA524" s="50">
        <f>STDEV(Patient3_Healthy!Q505,Patient4_Healthy!Q505,Patient7_Healthy!Q505,Patient32_Healthy!Q505,Patient20_Healthy!Q505)</f>
        <v>0.24204491211938134</v>
      </c>
      <c r="AB524" s="43">
        <f>AVERAGE(Patient3_Healthy!R505,Patient4_Healthy!R505,Patient7_Healthy!R505,Patient32_Healthy!R505,Patient20_Healthy!R505)</f>
        <v>0.45323484137067904</v>
      </c>
      <c r="AC524" s="50">
        <f>STDEV(Patient3_Healthy!R505,Patient4_Healthy!R505,Patient7_Healthy!R505,Patient32_Healthy!R505,Patient20_Healthy!R505)</f>
        <v>0.23558439437824216</v>
      </c>
      <c r="AD524" s="43">
        <f>AVERAGE(Patient3_Healthy!S505,Patient4_Healthy!S505,Patient7_Healthy!S505,Patient32_Healthy!S505)</f>
        <v>0.46841449645733269</v>
      </c>
      <c r="AE524" s="50">
        <f>STDEV(Patient3_Healthy!S505,Patient4_Healthy!S505,Patient7_Healthy!S505,Patient32_Healthy!S505)</f>
        <v>0.33141624654478963</v>
      </c>
      <c r="AF524" s="63">
        <f>AVERAGE(Patient3_Healthy!T505,Patient4_Healthy!T505,Patient7_Healthy!T505,Patient32_Healthy!T505,Patient20_Healthy!T505)</f>
        <v>0.48197423638825637</v>
      </c>
      <c r="AG524" s="63">
        <f>STDEV(Patient3_Healthy!T505,Patient4_Healthy!T505,Patient7_Healthy!T505,Patient32_Healthy!T505,Patient20_Healthy!T505)</f>
        <v>0.29830516414454189</v>
      </c>
    </row>
    <row r="525" spans="1:33" x14ac:dyDescent="0.25">
      <c r="A525" s="42" t="s">
        <v>129</v>
      </c>
      <c r="B525" s="43">
        <f>AVERAGE(Patient3_Healthy!B506,Patient4_Healthy!B506,Patient7_Healthy!B506,Patient32_Healthy!B506,Patient20_Healthy!B506)</f>
        <v>8.3336709525784034</v>
      </c>
      <c r="C525" s="50">
        <f>STDEV(Patient3_Healthy!B506,Patient4_Healthy!B506,Patient7_Healthy!B506,Patient32_Healthy!B506,Patient20_Healthy!B506)</f>
        <v>3.0659381834593731</v>
      </c>
      <c r="D525" s="63">
        <f>AVERAGE(Patient3_Healthy!C506,Patient4_Healthy!C506,Patient7_Healthy!C506,Patient32_Healthy!C506,Patient20_Healthy!C506)</f>
        <v>0.98589435749729781</v>
      </c>
      <c r="E525" s="50">
        <f>STDEV(Patient3_Healthy!C506,Patient4_Healthy!C506,Patient7_Healthy!C506,Patient32_Healthy!C506,Patient20_Healthy!C506)</f>
        <v>4.3106507487268013</v>
      </c>
      <c r="F525" s="43">
        <f>AVERAGE(Patient3_Healthy!D506,Patient4_Healthy!D506,Patient7_Healthy!D506,Patient32_Healthy!D506,Patient20_Healthy!D506)</f>
        <v>14.823804087977949</v>
      </c>
      <c r="G525" s="50">
        <f>STDEV(Patient3_Healthy!D506,Patient4_Healthy!D506,Patient7_Healthy!D506,Patient32_Healthy!D506,Patient20_Healthy!D506)</f>
        <v>3.2758337178578119</v>
      </c>
      <c r="H525" s="63">
        <f>AVERAGE(Patient3_Healthy!E506,Patient4_Healthy!E506,Patient7_Healthy!E506,Patient32_Healthy!E506,Patient20_Healthy!E506)</f>
        <v>1.3045103128667022</v>
      </c>
      <c r="I525" s="63">
        <f>STDEV(Patient3_Healthy!E506,Patient4_Healthy!E506,Patient7_Healthy!E506,Patient32_Healthy!E506,Patient20_Healthy!E506)</f>
        <v>4.6394566569853746</v>
      </c>
      <c r="L525" s="44" t="s">
        <v>130</v>
      </c>
      <c r="M525" s="63">
        <f>AVERAGE(Patient3_Healthy!H506,Patient4_Healthy!H506,Patient7_Healthy!H506,Patient32_Healthy!H506,Patient20_Healthy!H506)</f>
        <v>358.29963329407923</v>
      </c>
      <c r="N525" s="63">
        <f>STDEV(Patient3_Healthy!H506,Patient4_Healthy!H506,Patient7_Healthy!H506,Patient32_Healthy!H506,Patient20_Healthy!H506)</f>
        <v>116.45312908705783</v>
      </c>
      <c r="Q525" s="46" t="s">
        <v>130</v>
      </c>
      <c r="R525" s="43">
        <f>AVERAGE(Patient3_Healthy!M506,Patient4_Healthy!M506,Patient7_Healthy!M506,Patient32_Healthy!M506,Patient20_Healthy!M506)</f>
        <v>0.77569035225723559</v>
      </c>
      <c r="S525" s="50">
        <f>STDEV(Patient3_Healthy!M506,Patient4_Healthy!M506,Patient7_Healthy!M506,Patient32_Healthy!M506,Patient20_Healthy!M506)</f>
        <v>0.20946756419612444</v>
      </c>
      <c r="T525" s="63">
        <f>AVERAGE(Patient3_Healthy!N506,Patient4_Healthy!N506,Patient7_Healthy!N506,Patient32_Healthy!N506,Patient20_Healthy!N506)</f>
        <v>0.85172780127897474</v>
      </c>
      <c r="U525" s="63">
        <f>STDEV(Patient3_Healthy!N506,Patient4_Healthy!N506,Patient7_Healthy!N506,Patient32_Healthy!N506,Patient20_Healthy!N506)</f>
        <v>0.1518121933506538</v>
      </c>
      <c r="V525" s="43">
        <f>AVERAGE(Patient3_Healthy!O506,Patient4_Healthy!O506,Patient7_Healthy!O506,Patient32_Healthy!O506,Patient20_Healthy!O506)</f>
        <v>0.71958907491314428</v>
      </c>
      <c r="W525" s="50">
        <f>STDEV(Patient3_Healthy!O506,Patient4_Healthy!O506,Patient7_Healthy!O506,Patient32_Healthy!O506,Patient20_Healthy!O506)</f>
        <v>0.21959533798681882</v>
      </c>
      <c r="X525" s="43">
        <f>AVERAGE(Patient3_Healthy!P506,Patient4_Healthy!P506,Patient7_Healthy!P506,Patient32_Healthy!P506,Patient20_Healthy!P506)</f>
        <v>0.64686643359627372</v>
      </c>
      <c r="Y525" s="50">
        <f>STDEV(Patient3_Healthy!P506,Patient4_Healthy!P506,Patient7_Healthy!P506,Patient32_Healthy!P506,Patient20_Healthy!P506)</f>
        <v>0.20200111872188678</v>
      </c>
      <c r="Z525" s="43">
        <f>AVERAGE(Patient3_Healthy!Q506,Patient4_Healthy!Q506,Patient7_Healthy!Q506,Patient32_Healthy!Q506,Patient20_Healthy!Q506)</f>
        <v>0.61699986725966016</v>
      </c>
      <c r="AA525" s="50">
        <f>STDEV(Patient3_Healthy!Q506,Patient4_Healthy!Q506,Patient7_Healthy!Q506,Patient32_Healthy!Q506,Patient20_Healthy!Q506)</f>
        <v>0.24712117054989366</v>
      </c>
      <c r="AB525" s="43">
        <f>AVERAGE(Patient3_Healthy!R506,Patient4_Healthy!R506,Patient7_Healthy!R506,Patient32_Healthy!R506,Patient20_Healthy!R506)</f>
        <v>0.49457835267978367</v>
      </c>
      <c r="AC525" s="50">
        <f>STDEV(Patient3_Healthy!R506,Patient4_Healthy!R506,Patient7_Healthy!R506,Patient32_Healthy!R506,Patient20_Healthy!R506)</f>
        <v>0.24988685771947533</v>
      </c>
      <c r="AD525" s="43">
        <f>AVERAGE(Patient3_Healthy!S506,Patient4_Healthy!S506,Patient7_Healthy!S506,Patient32_Healthy!S506)</f>
        <v>0.50595562247653458</v>
      </c>
      <c r="AE525" s="50">
        <f>STDEV(Patient3_Healthy!S506,Patient4_Healthy!S506,Patient7_Healthy!S506,Patient32_Healthy!S506)</f>
        <v>0.37566821335261658</v>
      </c>
      <c r="AF525" s="63">
        <f>AVERAGE(Patient3_Healthy!T506,Patient4_Healthy!T506,Patient7_Healthy!T506,Patient32_Healthy!T506,Patient20_Healthy!T506)</f>
        <v>0.55341447664442733</v>
      </c>
      <c r="AG525" s="63">
        <f>STDEV(Patient3_Healthy!T506,Patient4_Healthy!T506,Patient7_Healthy!T506,Patient32_Healthy!T506,Patient20_Healthy!T506)</f>
        <v>0.41293554661191639</v>
      </c>
    </row>
    <row r="526" spans="1:33" x14ac:dyDescent="0.25">
      <c r="A526" s="42" t="s">
        <v>130</v>
      </c>
      <c r="B526" s="43">
        <f>AVERAGE(Patient3_Healthy!B507,Patient4_Healthy!B507,Patient7_Healthy!B507,Patient32_Healthy!B507,Patient20_Healthy!B507)</f>
        <v>5.6448597296079566</v>
      </c>
      <c r="C526" s="50">
        <f>STDEV(Patient3_Healthy!B507,Patient4_Healthy!B507,Patient7_Healthy!B507,Patient32_Healthy!B507,Patient20_Healthy!B507)</f>
        <v>1.1375779839320357</v>
      </c>
      <c r="D526" s="63">
        <f>AVERAGE(Patient3_Healthy!C507,Patient4_Healthy!C507,Patient7_Healthy!C507,Patient32_Healthy!C507,Patient20_Healthy!C507)</f>
        <v>-0.44765449842007565</v>
      </c>
      <c r="E526" s="50">
        <f>STDEV(Patient3_Healthy!C507,Patient4_Healthy!C507,Patient7_Healthy!C507,Patient32_Healthy!C507,Patient20_Healthy!C507)</f>
        <v>5.3345919512039863</v>
      </c>
      <c r="F526" s="43">
        <f>AVERAGE(Patient3_Healthy!D507,Patient4_Healthy!D507,Patient7_Healthy!D507,Patient32_Healthy!D507,Patient20_Healthy!D507)</f>
        <v>8.0821725018394748</v>
      </c>
      <c r="G526" s="50">
        <f>STDEV(Patient3_Healthy!D507,Patient4_Healthy!D507,Patient7_Healthy!D507,Patient32_Healthy!D507,Patient20_Healthy!D507)</f>
        <v>0.71634747183804237</v>
      </c>
      <c r="H526" s="63">
        <f>AVERAGE(Patient3_Healthy!E507,Patient4_Healthy!E507,Patient7_Healthy!E507,Patient32_Healthy!E507,Patient20_Healthy!E507)</f>
        <v>2.7429840111158801</v>
      </c>
      <c r="I526" s="63">
        <f>STDEV(Patient3_Healthy!E507,Patient4_Healthy!E507,Patient7_Healthy!E507,Patient32_Healthy!E507,Patient20_Healthy!E507)</f>
        <v>6.3402693212286172</v>
      </c>
      <c r="L526" s="44" t="s">
        <v>131</v>
      </c>
      <c r="M526" s="63">
        <f>AVERAGE(Patient3_Healthy!H507,Patient4_Healthy!H507,Patient7_Healthy!H507,Patient32_Healthy!H507,Patient20_Healthy!H507)</f>
        <v>584.61753031057469</v>
      </c>
      <c r="N526" s="63">
        <f>STDEV(Patient3_Healthy!H507,Patient4_Healthy!H507,Patient7_Healthy!H507,Patient32_Healthy!H507,Patient20_Healthy!H507)</f>
        <v>560.40255953013752</v>
      </c>
      <c r="Q526" s="46" t="s">
        <v>131</v>
      </c>
      <c r="R526" s="43">
        <f>AVERAGE(Patient3_Healthy!M507,Patient4_Healthy!M507,Patient7_Healthy!M507,Patient32_Healthy!M507,Patient20_Healthy!M507)</f>
        <v>0.78304122300444867</v>
      </c>
      <c r="S526" s="50">
        <f>STDEV(Patient3_Healthy!M507,Patient4_Healthy!M507,Patient7_Healthy!M507,Patient32_Healthy!M507,Patient20_Healthy!M507)</f>
        <v>0.1841509706686405</v>
      </c>
      <c r="T526" s="63">
        <f>AVERAGE(Patient3_Healthy!N507,Patient4_Healthy!N507,Patient7_Healthy!N507,Patient32_Healthy!N507,Patient20_Healthy!N507)</f>
        <v>0.90216809026330702</v>
      </c>
      <c r="U526" s="63">
        <f>STDEV(Patient3_Healthy!N507,Patient4_Healthy!N507,Patient7_Healthy!N507,Patient32_Healthy!N507,Patient20_Healthy!N507)</f>
        <v>0.1207783047837125</v>
      </c>
      <c r="V526" s="43">
        <f>AVERAGE(Patient3_Healthy!O507,Patient4_Healthy!O507,Patient7_Healthy!O507,Patient32_Healthy!O507,Patient20_Healthy!O507)</f>
        <v>0.76328903854718744</v>
      </c>
      <c r="W526" s="50">
        <f>STDEV(Patient3_Healthy!O507,Patient4_Healthy!O507,Patient7_Healthy!O507,Patient32_Healthy!O507,Patient20_Healthy!O507)</f>
        <v>0.15953708681554524</v>
      </c>
      <c r="X526" s="43">
        <f>AVERAGE(Patient3_Healthy!P507,Patient4_Healthy!P507,Patient7_Healthy!P507,Patient32_Healthy!P507,Patient20_Healthy!P507)</f>
        <v>0.64914252465759215</v>
      </c>
      <c r="Y526" s="50">
        <f>STDEV(Patient3_Healthy!P507,Patient4_Healthy!P507,Patient7_Healthy!P507,Patient32_Healthy!P507,Patient20_Healthy!P507)</f>
        <v>0.17186782899341382</v>
      </c>
      <c r="Z526" s="43">
        <f>AVERAGE(Patient3_Healthy!Q507,Patient4_Healthy!Q507,Patient7_Healthy!Q507,Patient32_Healthy!Q507,Patient20_Healthy!Q507)</f>
        <v>0.59494677175090305</v>
      </c>
      <c r="AA526" s="50">
        <f>STDEV(Patient3_Healthy!Q507,Patient4_Healthy!Q507,Patient7_Healthy!Q507,Patient32_Healthy!Q507,Patient20_Healthy!Q507)</f>
        <v>0.19204933061517618</v>
      </c>
      <c r="AB526" s="43">
        <f>AVERAGE(Patient3_Healthy!R507,Patient4_Healthy!R507,Patient7_Healthy!R507,Patient32_Healthy!R507,Patient20_Healthy!R507)</f>
        <v>0.52681153648518042</v>
      </c>
      <c r="AC526" s="50">
        <f>STDEV(Patient3_Healthy!R507,Patient4_Healthy!R507,Patient7_Healthy!R507,Patient32_Healthy!R507,Patient20_Healthy!R507)</f>
        <v>0.21078212344318495</v>
      </c>
      <c r="AD526" s="43">
        <f>AVERAGE(Patient3_Healthy!S507,Patient4_Healthy!S507,Patient7_Healthy!S507,Patient32_Healthy!S507)</f>
        <v>0.46739106830769833</v>
      </c>
      <c r="AE526" s="50">
        <f>STDEV(Patient3_Healthy!S507,Patient4_Healthy!S507,Patient7_Healthy!S507,Patient32_Healthy!S507)</f>
        <v>0.35334964766979121</v>
      </c>
      <c r="AF526" s="63">
        <f>AVERAGE(Patient3_Healthy!T507,Patient4_Healthy!T507,Patient7_Healthy!T507,Patient32_Healthy!T507,Patient20_Healthy!T507)</f>
        <v>0.53083216092180252</v>
      </c>
      <c r="AG526" s="63">
        <f>STDEV(Patient3_Healthy!T507,Patient4_Healthy!T507,Patient7_Healthy!T507,Patient32_Healthy!T507,Patient20_Healthy!T507)</f>
        <v>0.27312819804468991</v>
      </c>
    </row>
    <row r="527" spans="1:33" x14ac:dyDescent="0.25">
      <c r="A527" s="42" t="s">
        <v>131</v>
      </c>
      <c r="B527" s="43">
        <f>AVERAGE(Patient3_Healthy!B508,Patient4_Healthy!B508,Patient7_Healthy!B508,Patient32_Healthy!B508,Patient20_Healthy!B508)</f>
        <v>9.3651232386450278</v>
      </c>
      <c r="C527" s="50">
        <f>STDEV(Patient3_Healthy!B508,Patient4_Healthy!B508,Patient7_Healthy!B508,Patient32_Healthy!B508,Patient20_Healthy!B508)</f>
        <v>3.5768962724252122</v>
      </c>
      <c r="D527" s="63">
        <f>AVERAGE(Patient3_Healthy!C508,Patient4_Healthy!C508,Patient7_Healthy!C508,Patient32_Healthy!C508,Patient20_Healthy!C508)</f>
        <v>-2.2002318578627351</v>
      </c>
      <c r="E527" s="50">
        <f>STDEV(Patient3_Healthy!C508,Patient4_Healthy!C508,Patient7_Healthy!C508,Patient32_Healthy!C508,Patient20_Healthy!C508)</f>
        <v>5.3235938919199901</v>
      </c>
      <c r="F527" s="43">
        <f>AVERAGE(Patient3_Healthy!D508,Patient4_Healthy!D508,Patient7_Healthy!D508,Patient32_Healthy!D508,Patient20_Healthy!D508)</f>
        <v>10.742170907935048</v>
      </c>
      <c r="G527" s="50">
        <f>STDEV(Patient3_Healthy!D508,Patient4_Healthy!D508,Patient7_Healthy!D508,Patient32_Healthy!D508,Patient20_Healthy!D508)</f>
        <v>3.9325639530657188</v>
      </c>
      <c r="H527" s="63">
        <f>AVERAGE(Patient3_Healthy!E508,Patient4_Healthy!E508,Patient7_Healthy!E508,Patient32_Healthy!E508,Patient20_Healthy!E508)</f>
        <v>-2.794673407034816</v>
      </c>
      <c r="I527" s="63">
        <f>STDEV(Patient3_Healthy!E508,Patient4_Healthy!E508,Patient7_Healthy!E508,Patient32_Healthy!E508,Patient20_Healthy!E508)</f>
        <v>4.280514927248869</v>
      </c>
      <c r="L527" s="44" t="s">
        <v>132</v>
      </c>
      <c r="M527" s="63">
        <f>AVERAGE(Patient3_Healthy!H508,Patient4_Healthy!H508,Patient7_Healthy!H508,Patient32_Healthy!H508,Patient20_Healthy!H508)</f>
        <v>334.72752649559175</v>
      </c>
      <c r="N527" s="63">
        <f>STDEV(Patient3_Healthy!H508,Patient4_Healthy!H508,Patient7_Healthy!H508,Patient32_Healthy!H508,Patient20_Healthy!H508)</f>
        <v>84.472014212828071</v>
      </c>
      <c r="Q527" s="46" t="s">
        <v>132</v>
      </c>
      <c r="R527" s="43">
        <f>AVERAGE(Patient3_Healthy!M508,Patient4_Healthy!M508,Patient7_Healthy!M508,Patient32_Healthy!M508,Patient20_Healthy!M508)</f>
        <v>0.75405357453692989</v>
      </c>
      <c r="S527" s="50">
        <f>STDEV(Patient3_Healthy!M508,Patient4_Healthy!M508,Patient7_Healthy!M508,Patient32_Healthy!M508,Patient20_Healthy!M508)</f>
        <v>0.16205122825376225</v>
      </c>
      <c r="T527" s="63">
        <f>AVERAGE(Patient3_Healthy!N508,Patient4_Healthy!N508,Patient7_Healthy!N508,Patient32_Healthy!N508,Patient20_Healthy!N508)</f>
        <v>0.84610367168880063</v>
      </c>
      <c r="U527" s="63">
        <f>STDEV(Patient3_Healthy!N508,Patient4_Healthy!N508,Patient7_Healthy!N508,Patient32_Healthy!N508,Patient20_Healthy!N508)</f>
        <v>0.1315745245387025</v>
      </c>
      <c r="V527" s="43">
        <f>AVERAGE(Patient3_Healthy!O508,Patient4_Healthy!O508,Patient7_Healthy!O508,Patient32_Healthy!O508,Patient20_Healthy!O508)</f>
        <v>0.72083145235553225</v>
      </c>
      <c r="W527" s="50">
        <f>STDEV(Patient3_Healthy!O508,Patient4_Healthy!O508,Patient7_Healthy!O508,Patient32_Healthy!O508,Patient20_Healthy!O508)</f>
        <v>0.21786608120144044</v>
      </c>
      <c r="X527" s="43">
        <f>AVERAGE(Patient3_Healthy!P508,Patient4_Healthy!P508,Patient7_Healthy!P508,Patient32_Healthy!P508,Patient20_Healthy!P508)</f>
        <v>0.65827025301056585</v>
      </c>
      <c r="Y527" s="50">
        <f>STDEV(Patient3_Healthy!P508,Patient4_Healthy!P508,Patient7_Healthy!P508,Patient32_Healthy!P508,Patient20_Healthy!P508)</f>
        <v>0.10918708165309994</v>
      </c>
      <c r="Z527" s="43">
        <f>AVERAGE(Patient3_Healthy!Q508,Patient4_Healthy!Q508,Patient7_Healthy!Q508,Patient32_Healthy!Q508,Patient20_Healthy!Q508)</f>
        <v>0.58653057663122277</v>
      </c>
      <c r="AA527" s="50">
        <f>STDEV(Patient3_Healthy!Q508,Patient4_Healthy!Q508,Patient7_Healthy!Q508,Patient32_Healthy!Q508,Patient20_Healthy!Q508)</f>
        <v>0.17397365592009217</v>
      </c>
      <c r="AB527" s="43">
        <f>AVERAGE(Patient3_Healthy!R508,Patient4_Healthy!R508,Patient7_Healthy!R508,Patient32_Healthy!R508,Patient20_Healthy!R508)</f>
        <v>0.52596116264485016</v>
      </c>
      <c r="AC527" s="50">
        <f>STDEV(Patient3_Healthy!R508,Patient4_Healthy!R508,Patient7_Healthy!R508,Patient32_Healthy!R508,Patient20_Healthy!R508)</f>
        <v>0.20178954029117832</v>
      </c>
      <c r="AD527" s="43">
        <f>AVERAGE(Patient3_Healthy!S508,Patient4_Healthy!S508,Patient7_Healthy!S508,Patient32_Healthy!S508)</f>
        <v>0.58536347634397234</v>
      </c>
      <c r="AE527" s="50">
        <f>STDEV(Patient3_Healthy!S508,Patient4_Healthy!S508,Patient7_Healthy!S508,Patient32_Healthy!S508)</f>
        <v>0.23098721250850413</v>
      </c>
      <c r="AF527" s="63">
        <f>AVERAGE(Patient3_Healthy!T508,Patient4_Healthy!T508,Patient7_Healthy!T508,Patient32_Healthy!T508,Patient20_Healthy!T508)</f>
        <v>0.50289348090507713</v>
      </c>
      <c r="AG527" s="63">
        <f>STDEV(Patient3_Healthy!T508,Patient4_Healthy!T508,Patient7_Healthy!T508,Patient32_Healthy!T508,Patient20_Healthy!T508)</f>
        <v>0.25668863181909618</v>
      </c>
    </row>
    <row r="528" spans="1:33" x14ac:dyDescent="0.25">
      <c r="A528" s="42" t="s">
        <v>132</v>
      </c>
      <c r="B528" s="43">
        <f>AVERAGE(Patient3_Healthy!B509,Patient4_Healthy!B509,Patient7_Healthy!B509,Patient32_Healthy!B509,Patient20_Healthy!B509)</f>
        <v>6.8648594423467246</v>
      </c>
      <c r="C528" s="50">
        <f>STDEV(Patient3_Healthy!B509,Patient4_Healthy!B509,Patient7_Healthy!B509,Patient32_Healthy!B509,Patient20_Healthy!B509)</f>
        <v>0.82976122935716423</v>
      </c>
      <c r="D528" s="63">
        <f>AVERAGE(Patient3_Healthy!C509,Patient4_Healthy!C509,Patient7_Healthy!C509,Patient32_Healthy!C509,Patient20_Healthy!C509)</f>
        <v>2.712967216253737</v>
      </c>
      <c r="E528" s="50">
        <f>STDEV(Patient3_Healthy!C509,Patient4_Healthy!C509,Patient7_Healthy!C509,Patient32_Healthy!C509,Patient20_Healthy!C509)</f>
        <v>7.6710237534387216E-2</v>
      </c>
      <c r="F528" s="43">
        <f>AVERAGE(Patient3_Healthy!D509,Patient4_Healthy!D509,Patient7_Healthy!D509,Patient32_Healthy!D509,Patient20_Healthy!D509)</f>
        <v>7.7518368474320027</v>
      </c>
      <c r="G528" s="50">
        <f>STDEV(Patient3_Healthy!D509,Patient4_Healthy!D509,Patient7_Healthy!D509,Patient32_Healthy!D509,Patient20_Healthy!D509)</f>
        <v>2.5460380294437885</v>
      </c>
      <c r="H528" s="63">
        <f>AVERAGE(Patient3_Healthy!E509,Patient4_Healthy!E509,Patient7_Healthy!E509,Patient32_Healthy!E509,Patient20_Healthy!E509)</f>
        <v>-2.5001011317196085</v>
      </c>
      <c r="I528" s="63">
        <f>STDEV(Patient3_Healthy!E509,Patient4_Healthy!E509,Patient7_Healthy!E509,Patient32_Healthy!E509,Patient20_Healthy!E509)</f>
        <v>4.9474020591314023</v>
      </c>
      <c r="L528" s="44" t="s">
        <v>133</v>
      </c>
      <c r="M528" s="63">
        <f>AVERAGE(Patient3_Healthy!H509,Patient4_Healthy!H509,Patient7_Healthy!H509,Patient32_Healthy!H509,Patient20_Healthy!H509)</f>
        <v>404.54857735566719</v>
      </c>
      <c r="N528" s="63">
        <f>STDEV(Patient3_Healthy!H509,Patient4_Healthy!H509,Patient7_Healthy!H509,Patient32_Healthy!H509,Patient20_Healthy!H509)</f>
        <v>269.30289636475243</v>
      </c>
      <c r="Q528" s="46" t="s">
        <v>133</v>
      </c>
      <c r="R528" s="43">
        <f>AVERAGE(Patient3_Healthy!M509,Patient4_Healthy!M509,Patient7_Healthy!M509,Patient32_Healthy!M509,Patient20_Healthy!M509)</f>
        <v>0.77444144953008176</v>
      </c>
      <c r="S528" s="50">
        <f>STDEV(Patient3_Healthy!M509,Patient4_Healthy!M509,Patient7_Healthy!M509,Patient32_Healthy!M509,Patient20_Healthy!M509)</f>
        <v>0.15940459140264795</v>
      </c>
      <c r="T528" s="63">
        <f>AVERAGE(Patient3_Healthy!N509,Patient4_Healthy!N509,Patient7_Healthy!N509,Patient32_Healthy!N509,Patient20_Healthy!N509)</f>
        <v>0.84913649458325113</v>
      </c>
      <c r="U528" s="63">
        <f>STDEV(Patient3_Healthy!N509,Patient4_Healthy!N509,Patient7_Healthy!N509,Patient32_Healthy!N509,Patient20_Healthy!N509)</f>
        <v>0.10739340830395308</v>
      </c>
      <c r="V528" s="43">
        <f>AVERAGE(Patient3_Healthy!O509,Patient4_Healthy!O509,Patient7_Healthy!O509,Patient32_Healthy!O509,Patient20_Healthy!O509)</f>
        <v>0.71610024600305411</v>
      </c>
      <c r="W528" s="50">
        <f>STDEV(Patient3_Healthy!O509,Patient4_Healthy!O509,Patient7_Healthy!O509,Patient32_Healthy!O509,Patient20_Healthy!O509)</f>
        <v>0.19749865084203014</v>
      </c>
      <c r="X528" s="43">
        <f>AVERAGE(Patient3_Healthy!P509,Patient4_Healthy!P509,Patient7_Healthy!P509,Patient32_Healthy!P509,Patient20_Healthy!P509)</f>
        <v>0.67278638387501855</v>
      </c>
      <c r="Y528" s="50">
        <f>STDEV(Patient3_Healthy!P509,Patient4_Healthy!P509,Patient7_Healthy!P509,Patient32_Healthy!P509,Patient20_Healthy!P509)</f>
        <v>0.10733479960063504</v>
      </c>
      <c r="Z528" s="43">
        <f>AVERAGE(Patient3_Healthy!Q509,Patient4_Healthy!Q509,Patient7_Healthy!Q509,Patient32_Healthy!Q509,Patient20_Healthy!Q509)</f>
        <v>0.64646788908059727</v>
      </c>
      <c r="AA528" s="50">
        <f>STDEV(Patient3_Healthy!Q509,Patient4_Healthy!Q509,Patient7_Healthy!Q509,Patient32_Healthy!Q509,Patient20_Healthy!Q509)</f>
        <v>0.15507246903385449</v>
      </c>
      <c r="AB528" s="43">
        <f>AVERAGE(Patient3_Healthy!R509,Patient4_Healthy!R509,Patient7_Healthy!R509,Patient32_Healthy!R509,Patient20_Healthy!R509)</f>
        <v>0.50408794980850702</v>
      </c>
      <c r="AC528" s="50">
        <f>STDEV(Patient3_Healthy!R509,Patient4_Healthy!R509,Patient7_Healthy!R509,Patient32_Healthy!R509,Patient20_Healthy!R509)</f>
        <v>0.25514915088127821</v>
      </c>
      <c r="AD528" s="43">
        <f>AVERAGE(Patient3_Healthy!S509,Patient4_Healthy!S509,Patient7_Healthy!S509,Patient32_Healthy!S509)</f>
        <v>0.76510382136051802</v>
      </c>
      <c r="AE528" s="50">
        <f>STDEV(Patient3_Healthy!S509,Patient4_Healthy!S509,Patient7_Healthy!S509,Patient32_Healthy!S509)</f>
        <v>0.28824263228749847</v>
      </c>
      <c r="AF528" s="63">
        <f>AVERAGE(Patient3_Healthy!T509,Patient4_Healthy!T509,Patient7_Healthy!T509,Patient32_Healthy!T509,Patient20_Healthy!T509)</f>
        <v>0.53645505934453408</v>
      </c>
      <c r="AG528" s="63">
        <f>STDEV(Patient3_Healthy!T509,Patient4_Healthy!T509,Patient7_Healthy!T509,Patient32_Healthy!T509,Patient20_Healthy!T509)</f>
        <v>0.28396244777129037</v>
      </c>
    </row>
    <row r="529" spans="1:33" x14ac:dyDescent="0.25">
      <c r="A529" s="42" t="s">
        <v>133</v>
      </c>
      <c r="B529" s="43">
        <f>AVERAGE(Patient3_Healthy!B510,Patient4_Healthy!B510,Patient7_Healthy!B510,Patient32_Healthy!B510,Patient20_Healthy!B510)</f>
        <v>7.0080954159237381</v>
      </c>
      <c r="C529" s="50">
        <f>STDEV(Patient3_Healthy!B510,Patient4_Healthy!B510,Patient7_Healthy!B510,Patient32_Healthy!B510,Patient20_Healthy!B510)</f>
        <v>3.1393115454415987</v>
      </c>
      <c r="D529" s="63">
        <f>AVERAGE(Patient3_Healthy!C510,Patient4_Healthy!C510,Patient7_Healthy!C510,Patient32_Healthy!C510,Patient20_Healthy!C510)</f>
        <v>-6.173733089377003</v>
      </c>
      <c r="E529" s="50">
        <f>STDEV(Patient3_Healthy!C510,Patient4_Healthy!C510,Patient7_Healthy!C510,Patient32_Healthy!C510,Patient20_Healthy!C510)</f>
        <v>5.5764912023073796</v>
      </c>
      <c r="F529" s="43">
        <f>AVERAGE(Patient3_Healthy!D510,Patient4_Healthy!D510,Patient7_Healthy!D510,Patient32_Healthy!D510,Patient20_Healthy!D510)</f>
        <v>10.352715991486548</v>
      </c>
      <c r="G529" s="50">
        <f>STDEV(Patient3_Healthy!D510,Patient4_Healthy!D510,Patient7_Healthy!D510,Patient32_Healthy!D510,Patient20_Healthy!D510)</f>
        <v>2.9834639338482196</v>
      </c>
      <c r="H529" s="63">
        <f>AVERAGE(Patient3_Healthy!E510,Patient4_Healthy!E510,Patient7_Healthy!E510,Patient32_Healthy!E510,Patient20_Healthy!E510)</f>
        <v>7.8886623039626391</v>
      </c>
      <c r="I529" s="63">
        <f>STDEV(Patient3_Healthy!E510,Patient4_Healthy!E510,Patient7_Healthy!E510,Patient32_Healthy!E510,Patient20_Healthy!E510)</f>
        <v>8.6414081632783901</v>
      </c>
      <c r="L529" s="44" t="s">
        <v>134</v>
      </c>
      <c r="M529" s="63">
        <f>AVERAGE(Patient3_Healthy!H510,Patient4_Healthy!H510,Patient7_Healthy!H510,Patient32_Healthy!H510,Patient20_Healthy!H510)</f>
        <v>405.31705974301798</v>
      </c>
      <c r="N529" s="63">
        <f>STDEV(Patient3_Healthy!H510,Patient4_Healthy!H510,Patient7_Healthy!H510,Patient32_Healthy!H510,Patient20_Healthy!H510)</f>
        <v>220.15009255023494</v>
      </c>
      <c r="Q529" s="46" t="s">
        <v>134</v>
      </c>
      <c r="R529" s="43">
        <f>AVERAGE(Patient3_Healthy!M510,Patient4_Healthy!M510,Patient7_Healthy!M510,Patient32_Healthy!M510,Patient20_Healthy!M510)</f>
        <v>0.77918799309438835</v>
      </c>
      <c r="S529" s="50">
        <f>STDEV(Patient3_Healthy!M510,Patient4_Healthy!M510,Patient7_Healthy!M510,Patient32_Healthy!M510,Patient20_Healthy!M510)</f>
        <v>0.15428712497491159</v>
      </c>
      <c r="T529" s="63">
        <f>AVERAGE(Patient3_Healthy!N510,Patient4_Healthy!N510,Patient7_Healthy!N510,Patient32_Healthy!N510,Patient20_Healthy!N510)</f>
        <v>0.85148708006495577</v>
      </c>
      <c r="U529" s="63">
        <f>STDEV(Patient3_Healthy!N510,Patient4_Healthy!N510,Patient7_Healthy!N510,Patient32_Healthy!N510,Patient20_Healthy!N510)</f>
        <v>0.15840135433843697</v>
      </c>
      <c r="V529" s="43">
        <f>AVERAGE(Patient3_Healthy!O510,Patient4_Healthy!O510,Patient7_Healthy!O510,Patient32_Healthy!O510,Patient20_Healthy!O510)</f>
        <v>0.75214519516883682</v>
      </c>
      <c r="W529" s="50">
        <f>STDEV(Patient3_Healthy!O510,Patient4_Healthy!O510,Patient7_Healthy!O510,Patient32_Healthy!O510,Patient20_Healthy!O510)</f>
        <v>0.23519913021906921</v>
      </c>
      <c r="X529" s="43">
        <f>AVERAGE(Patient3_Healthy!P510,Patient4_Healthy!P510,Patient7_Healthy!P510,Patient32_Healthy!P510,Patient20_Healthy!P510)</f>
        <v>0.64591654302362489</v>
      </c>
      <c r="Y529" s="50">
        <f>STDEV(Patient3_Healthy!P510,Patient4_Healthy!P510,Patient7_Healthy!P510,Patient32_Healthy!P510,Patient20_Healthy!P510)</f>
        <v>0.1148095773633057</v>
      </c>
      <c r="Z529" s="43">
        <f>AVERAGE(Patient3_Healthy!Q510,Patient4_Healthy!Q510,Patient7_Healthy!Q510,Patient32_Healthy!Q510,Patient20_Healthy!Q510)</f>
        <v>0.6613599870099911</v>
      </c>
      <c r="AA529" s="50">
        <f>STDEV(Patient3_Healthy!Q510,Patient4_Healthy!Q510,Patient7_Healthy!Q510,Patient32_Healthy!Q510,Patient20_Healthy!Q510)</f>
        <v>0.25995776029299317</v>
      </c>
      <c r="AB529" s="43">
        <f>AVERAGE(Patient3_Healthy!R510,Patient4_Healthy!R510,Patient7_Healthy!R510,Patient32_Healthy!R510,Patient20_Healthy!R510)</f>
        <v>0.56378224961573686</v>
      </c>
      <c r="AC529" s="50">
        <f>STDEV(Patient3_Healthy!R510,Patient4_Healthy!R510,Patient7_Healthy!R510,Patient32_Healthy!R510,Patient20_Healthy!R510)</f>
        <v>0.32052702742698713</v>
      </c>
      <c r="AD529" s="43">
        <f>AVERAGE(Patient3_Healthy!S510,Patient4_Healthy!S510,Patient7_Healthy!S510,Patient32_Healthy!S510)</f>
        <v>0.44792334247832133</v>
      </c>
      <c r="AE529" s="50">
        <f>STDEV(Patient3_Healthy!S510,Patient4_Healthy!S510,Patient7_Healthy!S510,Patient32_Healthy!S510)</f>
        <v>0.35967229312733634</v>
      </c>
      <c r="AF529" s="63">
        <f>AVERAGE(Patient3_Healthy!T510,Patient4_Healthy!T510,Patient7_Healthy!T510,Patient32_Healthy!T510,Patient20_Healthy!T510)</f>
        <v>0.52453448555771232</v>
      </c>
      <c r="AG529" s="63">
        <f>STDEV(Patient3_Healthy!T510,Patient4_Healthy!T510,Patient7_Healthy!T510,Patient32_Healthy!T510,Patient20_Healthy!T510)</f>
        <v>0.30379708328022903</v>
      </c>
    </row>
    <row r="530" spans="1:33" x14ac:dyDescent="0.25">
      <c r="A530" s="42" t="s">
        <v>134</v>
      </c>
      <c r="B530" s="43">
        <f>AVERAGE(Patient3_Healthy!B511,Patient4_Healthy!B511,Patient7_Healthy!B511,Patient32_Healthy!B511,Patient20_Healthy!B511)</f>
        <v>6.9765980530495098</v>
      </c>
      <c r="C530" s="50">
        <f>STDEV(Patient3_Healthy!B511,Patient4_Healthy!B511,Patient7_Healthy!B511,Patient32_Healthy!B511,Patient20_Healthy!B511)</f>
        <v>1.372671542958076</v>
      </c>
      <c r="D530" s="63">
        <f>AVERAGE(Patient3_Healthy!C511,Patient4_Healthy!C511,Patient7_Healthy!C511,Patient32_Healthy!C511,Patient20_Healthy!C511)</f>
        <v>5.3555721798630858</v>
      </c>
      <c r="E530" s="50">
        <f>STDEV(Patient3_Healthy!C511,Patient4_Healthy!C511,Patient7_Healthy!C511,Patient32_Healthy!C511,Patient20_Healthy!C511)</f>
        <v>0.93616910943346821</v>
      </c>
      <c r="F530" s="43">
        <f>AVERAGE(Patient3_Healthy!D511,Patient4_Healthy!D511,Patient7_Healthy!D511,Patient32_Healthy!D511,Patient20_Healthy!D511)</f>
        <v>11.400802560637468</v>
      </c>
      <c r="G530" s="50">
        <f>STDEV(Patient3_Healthy!D511,Patient4_Healthy!D511,Patient7_Healthy!D511,Patient32_Healthy!D511,Patient20_Healthy!D511)</f>
        <v>4.3241959416288376</v>
      </c>
      <c r="H530" s="63">
        <f>AVERAGE(Patient3_Healthy!E511,Patient4_Healthy!E511,Patient7_Healthy!E511,Patient32_Healthy!E511,Patient20_Healthy!E511)</f>
        <v>-11.438552705964199</v>
      </c>
      <c r="I530" s="63">
        <f>STDEV(Patient3_Healthy!E511,Patient4_Healthy!E511,Patient7_Healthy!E511,Patient32_Healthy!E511,Patient20_Healthy!E511)</f>
        <v>1.5802999226205687</v>
      </c>
      <c r="L530" s="44" t="s">
        <v>135</v>
      </c>
      <c r="M530" s="63">
        <f>AVERAGE(Patient3_Healthy!H511,Patient4_Healthy!H511,Patient7_Healthy!H511,Patient32_Healthy!H511,Patient20_Healthy!H511)</f>
        <v>327.51068893258122</v>
      </c>
      <c r="N530" s="63">
        <f>STDEV(Patient3_Healthy!H511,Patient4_Healthy!H511,Patient7_Healthy!H511,Patient32_Healthy!H511,Patient20_Healthy!H511)</f>
        <v>126.78273778042883</v>
      </c>
      <c r="Q530" s="46" t="s">
        <v>135</v>
      </c>
      <c r="R530" s="43">
        <f>AVERAGE(Patient3_Healthy!M511,Patient4_Healthy!M511,Patient7_Healthy!M511,Patient32_Healthy!M511,Patient20_Healthy!M511)</f>
        <v>0.86219450721243884</v>
      </c>
      <c r="S530" s="50">
        <f>STDEV(Patient3_Healthy!M511,Patient4_Healthy!M511,Patient7_Healthy!M511,Patient32_Healthy!M511,Patient20_Healthy!M511)</f>
        <v>9.8146426199413286E-2</v>
      </c>
      <c r="T530" s="63">
        <f>AVERAGE(Patient3_Healthy!N511,Patient4_Healthy!N511,Patient7_Healthy!N511,Patient32_Healthy!N511,Patient20_Healthy!N511)</f>
        <v>0.93722799560113601</v>
      </c>
      <c r="U530" s="63">
        <f>STDEV(Patient3_Healthy!N511,Patient4_Healthy!N511,Patient7_Healthy!N511,Patient32_Healthy!N511,Patient20_Healthy!N511)</f>
        <v>6.0762674011845916E-2</v>
      </c>
      <c r="V530" s="43">
        <f>AVERAGE(Patient3_Healthy!O511,Patient4_Healthy!O511,Patient7_Healthy!O511,Patient32_Healthy!O511,Patient20_Healthy!O511)</f>
        <v>0.80384577300409621</v>
      </c>
      <c r="W530" s="50">
        <f>STDEV(Patient3_Healthy!O511,Patient4_Healthy!O511,Patient7_Healthy!O511,Patient32_Healthy!O511,Patient20_Healthy!O511)</f>
        <v>0.18769123175582181</v>
      </c>
      <c r="X530" s="43">
        <f>AVERAGE(Patient3_Healthy!P511,Patient4_Healthy!P511,Patient7_Healthy!P511,Patient32_Healthy!P511,Patient20_Healthy!P511)</f>
        <v>0.78267817039722787</v>
      </c>
      <c r="Y530" s="50">
        <f>STDEV(Patient3_Healthy!P511,Patient4_Healthy!P511,Patient7_Healthy!P511,Patient32_Healthy!P511,Patient20_Healthy!P511)</f>
        <v>0.1714605252278969</v>
      </c>
      <c r="Z530" s="43">
        <f>AVERAGE(Patient3_Healthy!Q511,Patient4_Healthy!Q511,Patient7_Healthy!Q511,Patient32_Healthy!Q511,Patient20_Healthy!Q511)</f>
        <v>0.62580681862513132</v>
      </c>
      <c r="AA530" s="50">
        <f>STDEV(Patient3_Healthy!Q511,Patient4_Healthy!Q511,Patient7_Healthy!Q511,Patient32_Healthy!Q511,Patient20_Healthy!Q511)</f>
        <v>0.12208810647495789</v>
      </c>
      <c r="AB530" s="43">
        <f>AVERAGE(Patient3_Healthy!R511,Patient4_Healthy!R511,Patient7_Healthy!R511,Patient32_Healthy!R511,Patient20_Healthy!R511)</f>
        <v>0.57583167495945287</v>
      </c>
      <c r="AC530" s="50">
        <f>STDEV(Patient3_Healthy!R511,Patient4_Healthy!R511,Patient7_Healthy!R511,Patient32_Healthy!R511,Patient20_Healthy!R511)</f>
        <v>0.29535071512982536</v>
      </c>
      <c r="AD530" s="43">
        <f>AVERAGE(Patient3_Healthy!S511,Patient4_Healthy!S511,Patient7_Healthy!S511,Patient32_Healthy!S511)</f>
        <v>0.42357754773588124</v>
      </c>
      <c r="AE530" s="50">
        <f>STDEV(Patient3_Healthy!S511,Patient4_Healthy!S511,Patient7_Healthy!S511,Patient32_Healthy!S511)</f>
        <v>0.32790590249288393</v>
      </c>
      <c r="AF530" s="63">
        <f>AVERAGE(Patient3_Healthy!T511,Patient4_Healthy!T511,Patient7_Healthy!T511,Patient32_Healthy!T511,Patient20_Healthy!T511)</f>
        <v>0.58352928644459034</v>
      </c>
      <c r="AG530" s="63">
        <f>STDEV(Patient3_Healthy!T511,Patient4_Healthy!T511,Patient7_Healthy!T511,Patient32_Healthy!T511,Patient20_Healthy!T511)</f>
        <v>0.27155250401506903</v>
      </c>
    </row>
    <row r="531" spans="1:33" x14ac:dyDescent="0.25">
      <c r="A531" s="42" t="s">
        <v>135</v>
      </c>
      <c r="B531" s="43">
        <f>AVERAGE(Patient3_Healthy!B512,Patient4_Healthy!B512,Patient7_Healthy!B512,Patient32_Healthy!B512,Patient20_Healthy!B512)</f>
        <v>6.327497392181118</v>
      </c>
      <c r="C531" s="50">
        <f>STDEV(Patient3_Healthy!B512,Patient4_Healthy!B512,Patient7_Healthy!B512,Patient32_Healthy!B512,Patient20_Healthy!B512)</f>
        <v>2.2173896551872971</v>
      </c>
      <c r="D531" s="63">
        <f>AVERAGE(Patient3_Healthy!C512,Patient4_Healthy!C512,Patient7_Healthy!C512,Patient32_Healthy!C512,Patient20_Healthy!C512)</f>
        <v>1.5375994319698185</v>
      </c>
      <c r="E531" s="50">
        <f>STDEV(Patient3_Healthy!C512,Patient4_Healthy!C512,Patient7_Healthy!C512,Patient32_Healthy!C512,Patient20_Healthy!C512)</f>
        <v>2.4917311446865114</v>
      </c>
      <c r="F531" s="43">
        <f>AVERAGE(Patient3_Healthy!D512,Patient4_Healthy!D512,Patient7_Healthy!D512,Patient32_Healthy!D512,Patient20_Healthy!D512)</f>
        <v>7.3219948365050813</v>
      </c>
      <c r="G531" s="50">
        <f>STDEV(Patient3_Healthy!D512,Patient4_Healthy!D512,Patient7_Healthy!D512,Patient32_Healthy!D512,Patient20_Healthy!D512)</f>
        <v>1.601136366831303</v>
      </c>
      <c r="H531" s="63">
        <f>AVERAGE(Patient3_Healthy!E512,Patient4_Healthy!E512,Patient7_Healthy!E512,Patient32_Healthy!E512,Patient20_Healthy!E512)</f>
        <v>3.4255542564306687</v>
      </c>
      <c r="I531" s="63">
        <f>STDEV(Patient3_Healthy!E512,Patient4_Healthy!E512,Patient7_Healthy!E512,Patient32_Healthy!E512,Patient20_Healthy!E512)</f>
        <v>0.7144458933502611</v>
      </c>
      <c r="L531" s="44" t="s">
        <v>136</v>
      </c>
      <c r="M531" s="63">
        <f>AVERAGE(Patient3_Healthy!H512,Patient4_Healthy!H512,Patient7_Healthy!H512,Patient32_Healthy!H512,Patient20_Healthy!H512)</f>
        <v>170.69553617981691</v>
      </c>
      <c r="N531" s="63">
        <f>STDEV(Patient3_Healthy!H512,Patient4_Healthy!H512,Patient7_Healthy!H512,Patient32_Healthy!H512,Patient20_Healthy!H512)</f>
        <v>91.933224653893802</v>
      </c>
      <c r="Q531" s="46" t="s">
        <v>136</v>
      </c>
      <c r="R531" s="43">
        <f>AVERAGE(Patient3_Healthy!M512,Patient4_Healthy!M512,Patient7_Healthy!M512,Patient32_Healthy!M512,Patient20_Healthy!M512)</f>
        <v>0.86348666287059661</v>
      </c>
      <c r="S531" s="50">
        <f>STDEV(Patient3_Healthy!M512,Patient4_Healthy!M512,Patient7_Healthy!M512,Patient32_Healthy!M512,Patient20_Healthy!M512)</f>
        <v>0.10227128922584287</v>
      </c>
      <c r="T531" s="63">
        <f>AVERAGE(Patient3_Healthy!N512,Patient4_Healthy!N512,Patient7_Healthy!N512,Patient32_Healthy!N512,Patient20_Healthy!N512)</f>
        <v>0.95306375074994099</v>
      </c>
      <c r="U531" s="63">
        <f>STDEV(Patient3_Healthy!N512,Patient4_Healthy!N512,Patient7_Healthy!N512,Patient32_Healthy!N512,Patient20_Healthy!N512)</f>
        <v>4.150294009343377E-2</v>
      </c>
      <c r="V531" s="43">
        <f>AVERAGE(Patient3_Healthy!O512,Patient4_Healthy!O512,Patient7_Healthy!O512,Patient32_Healthy!O512,Patient20_Healthy!O512)</f>
        <v>0.81356438996614477</v>
      </c>
      <c r="W531" s="50">
        <f>STDEV(Patient3_Healthy!O512,Patient4_Healthy!O512,Patient7_Healthy!O512,Patient32_Healthy!O512,Patient20_Healthy!O512)</f>
        <v>0.16718082666398229</v>
      </c>
      <c r="X531" s="43">
        <f>AVERAGE(Patient3_Healthy!P512,Patient4_Healthy!P512,Patient7_Healthy!P512,Patient32_Healthy!P512,Patient20_Healthy!P512)</f>
        <v>0.78828382996563295</v>
      </c>
      <c r="Y531" s="50">
        <f>STDEV(Patient3_Healthy!P512,Patient4_Healthy!P512,Patient7_Healthy!P512,Patient32_Healthy!P512,Patient20_Healthy!P512)</f>
        <v>0.13280983797860674</v>
      </c>
      <c r="Z531" s="43">
        <f>AVERAGE(Patient3_Healthy!Q512,Patient4_Healthy!Q512,Patient7_Healthy!Q512,Patient32_Healthy!Q512,Patient20_Healthy!Q512)</f>
        <v>0.70944912369870905</v>
      </c>
      <c r="AA531" s="50">
        <f>STDEV(Patient3_Healthy!Q512,Patient4_Healthy!Q512,Patient7_Healthy!Q512,Patient32_Healthy!Q512,Patient20_Healthy!Q512)</f>
        <v>0.18888564260050078</v>
      </c>
      <c r="AB531" s="43">
        <f>AVERAGE(Patient3_Healthy!R512,Patient4_Healthy!R512,Patient7_Healthy!R512,Patient32_Healthy!R512,Patient20_Healthy!R512)</f>
        <v>0.73242513634494211</v>
      </c>
      <c r="AC531" s="50">
        <f>STDEV(Patient3_Healthy!R512,Patient4_Healthy!R512,Patient7_Healthy!R512,Patient32_Healthy!R512,Patient20_Healthy!R512)</f>
        <v>0.36731520309226551</v>
      </c>
      <c r="AD531" s="43">
        <f>AVERAGE(Patient3_Healthy!S512,Patient4_Healthy!S512,Patient7_Healthy!S512,Patient32_Healthy!S512)</f>
        <v>0.5175208311107995</v>
      </c>
      <c r="AE531" s="50">
        <f>STDEV(Patient3_Healthy!S512,Patient4_Healthy!S512,Patient7_Healthy!S512,Patient32_Healthy!S512)</f>
        <v>0.30471321934092288</v>
      </c>
      <c r="AF531" s="63">
        <f>AVERAGE(Patient3_Healthy!T512,Patient4_Healthy!T512,Patient7_Healthy!T512,Patient32_Healthy!T512,Patient20_Healthy!T512)</f>
        <v>0.6330866778256995</v>
      </c>
      <c r="AG531" s="63">
        <f>STDEV(Patient3_Healthy!T512,Patient4_Healthy!T512,Patient7_Healthy!T512,Patient32_Healthy!T512,Patient20_Healthy!T512)</f>
        <v>0.29670999657725028</v>
      </c>
    </row>
    <row r="532" spans="1:33" x14ac:dyDescent="0.25">
      <c r="A532" s="42" t="s">
        <v>136</v>
      </c>
      <c r="B532" s="43">
        <f>AVERAGE(Patient3_Healthy!B513,Patient4_Healthy!B513,Patient7_Healthy!B513,Patient32_Healthy!B513,Patient20_Healthy!B513)</f>
        <v>5.4994051949866787</v>
      </c>
      <c r="C532" s="50">
        <f>STDEV(Patient3_Healthy!B513,Patient4_Healthy!B513,Patient7_Healthy!B513,Patient32_Healthy!B513,Patient20_Healthy!B513)</f>
        <v>2.0506486456937822</v>
      </c>
      <c r="D532" s="63">
        <f>AVERAGE(Patient3_Healthy!C513,Patient4_Healthy!C513,Patient7_Healthy!C513,Patient32_Healthy!C513,Patient20_Healthy!C513)</f>
        <v>-3.1778394349433916</v>
      </c>
      <c r="E532" s="50">
        <f>STDEV(Patient3_Healthy!C513,Patient4_Healthy!C513,Patient7_Healthy!C513,Patient32_Healthy!C513,Patient20_Healthy!C513)</f>
        <v>4.0576921330537754</v>
      </c>
      <c r="F532" s="43">
        <f>AVERAGE(Patient3_Healthy!D513,Patient4_Healthy!D513,Patient7_Healthy!D513,Patient32_Healthy!D513,Patient20_Healthy!D513)</f>
        <v>6.7157207505184431</v>
      </c>
      <c r="G532" s="50">
        <f>STDEV(Patient3_Healthy!D513,Patient4_Healthy!D513,Patient7_Healthy!D513,Patient32_Healthy!D513,Patient20_Healthy!D513)</f>
        <v>3.9166058042386185</v>
      </c>
      <c r="H532" s="63">
        <f>AVERAGE(Patient3_Healthy!E513,Patient4_Healthy!E513,Patient7_Healthy!E513,Patient32_Healthy!E513,Patient20_Healthy!E513)</f>
        <v>2.1288032976494713</v>
      </c>
      <c r="I532" s="63">
        <f>STDEV(Patient3_Healthy!E513,Patient4_Healthy!E513,Patient7_Healthy!E513,Patient32_Healthy!E513,Patient20_Healthy!E513)</f>
        <v>5.5615418871216766</v>
      </c>
    </row>
    <row r="533" spans="1:33" x14ac:dyDescent="0.25">
      <c r="A533" s="64"/>
    </row>
    <row r="534" spans="1:33" x14ac:dyDescent="0.25">
      <c r="A534" s="64"/>
    </row>
    <row r="535" spans="1:33" x14ac:dyDescent="0.25">
      <c r="A535" s="64"/>
    </row>
    <row r="536" spans="1:33" x14ac:dyDescent="0.25">
      <c r="A536" s="64"/>
    </row>
    <row r="537" spans="1:33" x14ac:dyDescent="0.25">
      <c r="A537" s="64"/>
    </row>
    <row r="538" spans="1:33" x14ac:dyDescent="0.25">
      <c r="A538" s="64"/>
    </row>
    <row r="540" spans="1:33" x14ac:dyDescent="0.25">
      <c r="A540" s="64" t="s">
        <v>151</v>
      </c>
      <c r="Q540" s="64" t="s">
        <v>152</v>
      </c>
    </row>
    <row r="541" spans="1:33" x14ac:dyDescent="0.25">
      <c r="A541" s="100"/>
      <c r="B541" s="94" t="s">
        <v>10</v>
      </c>
      <c r="C541" s="102"/>
      <c r="D541" s="102"/>
      <c r="E541" s="103"/>
      <c r="F541" s="95" t="s">
        <v>93</v>
      </c>
      <c r="G541" s="102"/>
      <c r="H541" s="102"/>
      <c r="I541" s="102"/>
      <c r="L541" s="106"/>
      <c r="M541" s="107" t="s">
        <v>114</v>
      </c>
      <c r="N541" s="107"/>
      <c r="Q541" s="46"/>
      <c r="R541" s="108" t="s">
        <v>115</v>
      </c>
      <c r="S541" s="109"/>
      <c r="T541" s="108" t="s">
        <v>116</v>
      </c>
      <c r="U541" s="109"/>
      <c r="V541" s="108" t="s">
        <v>117</v>
      </c>
      <c r="W541" s="109"/>
      <c r="X541" s="108" t="s">
        <v>118</v>
      </c>
      <c r="Y541" s="109"/>
      <c r="Z541" s="108" t="s">
        <v>119</v>
      </c>
      <c r="AA541" s="109"/>
      <c r="AB541" s="108" t="s">
        <v>120</v>
      </c>
      <c r="AC541" s="109"/>
      <c r="AD541" s="108" t="s">
        <v>121</v>
      </c>
      <c r="AE541" s="109"/>
      <c r="AF541" s="110" t="s">
        <v>122</v>
      </c>
      <c r="AG541" s="110"/>
    </row>
    <row r="542" spans="1:33" x14ac:dyDescent="0.25">
      <c r="A542" s="100"/>
      <c r="B542" s="97" t="s">
        <v>123</v>
      </c>
      <c r="C542" s="104"/>
      <c r="D542" s="99" t="s">
        <v>124</v>
      </c>
      <c r="E542" s="104"/>
      <c r="F542" s="97" t="s">
        <v>123</v>
      </c>
      <c r="G542" s="104"/>
      <c r="H542" s="99" t="s">
        <v>124</v>
      </c>
      <c r="I542" s="105"/>
      <c r="L542" s="106"/>
      <c r="M542" s="44" t="s">
        <v>212</v>
      </c>
      <c r="N542" s="44" t="s">
        <v>17</v>
      </c>
      <c r="Q542" s="46"/>
      <c r="R542" s="45" t="s">
        <v>212</v>
      </c>
      <c r="S542" s="47" t="s">
        <v>17</v>
      </c>
      <c r="T542" s="46" t="s">
        <v>212</v>
      </c>
      <c r="U542" s="46" t="s">
        <v>17</v>
      </c>
      <c r="V542" s="45" t="s">
        <v>212</v>
      </c>
      <c r="W542" s="47" t="s">
        <v>17</v>
      </c>
      <c r="X542" s="45" t="s">
        <v>212</v>
      </c>
      <c r="Y542" s="47" t="s">
        <v>17</v>
      </c>
      <c r="Z542" s="45" t="s">
        <v>212</v>
      </c>
      <c r="AA542" s="47" t="s">
        <v>17</v>
      </c>
      <c r="AB542" s="45" t="s">
        <v>212</v>
      </c>
      <c r="AC542" s="47" t="s">
        <v>17</v>
      </c>
      <c r="AD542" s="45" t="s">
        <v>212</v>
      </c>
      <c r="AE542" s="47" t="s">
        <v>17</v>
      </c>
      <c r="AF542" s="46" t="s">
        <v>212</v>
      </c>
      <c r="AG542" s="46" t="s">
        <v>17</v>
      </c>
    </row>
    <row r="543" spans="1:33" x14ac:dyDescent="0.25">
      <c r="A543" s="101"/>
      <c r="B543" s="40" t="s">
        <v>212</v>
      </c>
      <c r="C543" s="41" t="s">
        <v>17</v>
      </c>
      <c r="D543" s="42" t="s">
        <v>212</v>
      </c>
      <c r="E543" s="41" t="s">
        <v>17</v>
      </c>
      <c r="F543" s="40" t="s">
        <v>212</v>
      </c>
      <c r="G543" s="41" t="s">
        <v>17</v>
      </c>
      <c r="H543" s="42" t="s">
        <v>212</v>
      </c>
      <c r="I543" s="42" t="s">
        <v>17</v>
      </c>
      <c r="L543" s="44" t="s">
        <v>125</v>
      </c>
      <c r="M543" s="63">
        <f>AVERAGE(Patient3_Healthy!H524,Patient4_Healthy!H524,Patient7_Healthy!H524,Patient32_Healthy!H524,Patient20_Healthy!H524)</f>
        <v>102.59823543743228</v>
      </c>
      <c r="N543" s="63">
        <f>STDEV(Patient3_Healthy!H524,Patient4_Healthy!H524,Patient7_Healthy!H524,Patient32_Healthy!H524,Patient20_Healthy!H524)</f>
        <v>78.506724177205527</v>
      </c>
      <c r="Q543" s="46" t="s">
        <v>125</v>
      </c>
      <c r="R543" s="43">
        <f>AVERAGE(Patient3_Healthy!M524,Patient4_Healthy!M524,Patient7_Healthy!M524,Patient32_Healthy!M524,Patient20_Healthy!M524)</f>
        <v>0.95054951476916028</v>
      </c>
      <c r="S543" s="50">
        <f>STDEV(Patient3_Healthy!M524,Patient4_Healthy!M524,Patient7_Healthy!M524,Patient32_Healthy!M524,Patient20_Healthy!M524)</f>
        <v>4.9161879000665966E-2</v>
      </c>
      <c r="T543" s="63">
        <f>AVERAGE(Patient3_Healthy!N524,Patient4_Healthy!N524,Patient7_Healthy!N524,Patient32_Healthy!N524,Patient20_Healthy!N524)</f>
        <v>0.97686485334335271</v>
      </c>
      <c r="U543" s="63">
        <f>STDEV(Patient3_Healthy!N524,Patient4_Healthy!N524,Patient7_Healthy!N524,Patient32_Healthy!N524,Patient20_Healthy!N524)</f>
        <v>3.4537056007847219E-2</v>
      </c>
      <c r="V543" s="43">
        <f>AVERAGE(Patient3_Healthy!O524,Patient4_Healthy!O524,Patient7_Healthy!O524,Patient32_Healthy!O524,Patient20_Healthy!O524)</f>
        <v>0.87366614501463946</v>
      </c>
      <c r="W543" s="50">
        <f>STDEV(Patient3_Healthy!O524,Patient4_Healthy!O524,Patient7_Healthy!O524,Patient32_Healthy!O524,Patient20_Healthy!O524)</f>
        <v>0.12270810884573637</v>
      </c>
      <c r="X543" s="43">
        <f>AVERAGE(Patient3_Healthy!P524,Patient4_Healthy!P524,Patient7_Healthy!P524,Patient32_Healthy!P524,Patient20_Healthy!P524)</f>
        <v>0.87377353693142756</v>
      </c>
      <c r="Y543" s="50">
        <f>STDEV(Patient3_Healthy!P524,Patient4_Healthy!P524,Patient7_Healthy!P524,Patient32_Healthy!P524,Patient20_Healthy!P524)</f>
        <v>0.12648398195782481</v>
      </c>
      <c r="Z543" s="43">
        <f>AVERAGE(Patient3_Healthy!Q524,Patient4_Healthy!Q524,Patient7_Healthy!Q524,Patient32_Healthy!Q524,Patient20_Healthy!Q524)</f>
        <v>0.9306608986653766</v>
      </c>
      <c r="AA543" s="50">
        <f>STDEV(Patient3_Healthy!Q524,Patient4_Healthy!Q524,Patient7_Healthy!Q524,Patient32_Healthy!Q524,Patient20_Healthy!Q524)</f>
        <v>9.906311974715222E-2</v>
      </c>
      <c r="AB543" s="43">
        <f>AVERAGE(Patient3_Healthy!R524,Patient4_Healthy!R524,Patient7_Healthy!R524,Patient32_Healthy!R524,Patient20_Healthy!R524)</f>
        <v>0.8070673928188461</v>
      </c>
      <c r="AC543" s="50">
        <f>STDEV(Patient3_Healthy!R524,Patient4_Healthy!R524,Patient7_Healthy!R524,Patient32_Healthy!R524,Patient20_Healthy!R524)</f>
        <v>0.22211007834149543</v>
      </c>
      <c r="AD543" s="43">
        <f>AVERAGE(Patient3_Healthy!S524,Patient4_Healthy!S524,Patient7_Healthy!S524,Patient32_Healthy!S524)</f>
        <v>0.78380409077566704</v>
      </c>
      <c r="AE543" s="50">
        <f>STDEV(Patient3_Healthy!S524,Patient4_Healthy!S524,Patient7_Healthy!S524,Patient32_Healthy!S524)</f>
        <v>0.37175000677023945</v>
      </c>
      <c r="AF543" s="63">
        <f>AVERAGE(Patient3_Healthy!T524,Patient4_Healthy!T524,Patient7_Healthy!T524,Patient32_Healthy!T524,Patient20_Healthy!T524)</f>
        <v>0.73941326316573552</v>
      </c>
      <c r="AG543" s="63">
        <f>STDEV(Patient3_Healthy!T524,Patient4_Healthy!T524,Patient7_Healthy!T524,Patient32_Healthy!T524,Patient20_Healthy!T524)</f>
        <v>0.33179425730421619</v>
      </c>
    </row>
    <row r="544" spans="1:33" x14ac:dyDescent="0.25">
      <c r="A544" s="42" t="s">
        <v>125</v>
      </c>
      <c r="B544" s="43">
        <f>AVERAGE(Patient3_Healthy!B525,Patient4_Healthy!B525,Patient7_Healthy!B525,Patient32_Healthy!B525,Patient20_Healthy!B525)</f>
        <v>2.4987927925569702</v>
      </c>
      <c r="C544" s="50">
        <f>STDEV(Patient3_Healthy!B525,Patient4_Healthy!B525,Patient7_Healthy!B525,Patient32_Healthy!B525,Patient20_Healthy!B525)</f>
        <v>1.2229458010918939</v>
      </c>
      <c r="D544" s="63">
        <f>AVERAGE(Patient3_Healthy!C525,Patient4_Healthy!C525,Patient7_Healthy!C525,Patient32_Healthy!C525,Patient20_Healthy!C525)</f>
        <v>-0.94365230171949011</v>
      </c>
      <c r="E544" s="50">
        <f>STDEV(Patient3_Healthy!C525,Patient4_Healthy!C525,Patient7_Healthy!C525,Patient32_Healthy!C525,Patient20_Healthy!C525)</f>
        <v>1.3818281329953814</v>
      </c>
      <c r="F544" s="43">
        <f>AVERAGE(Patient3_Healthy!D525,Patient4_Healthy!D525,Patient7_Healthy!D525,Patient32_Healthy!D525,Patient20_Healthy!D525)</f>
        <v>4.0298576181732528</v>
      </c>
      <c r="G544" s="50">
        <f>STDEV(Patient3_Healthy!D525,Patient4_Healthy!D525,Patient7_Healthy!D525,Patient32_Healthy!D525,Patient20_Healthy!D525)</f>
        <v>2.2587091325957589</v>
      </c>
      <c r="H544" s="63">
        <f>AVERAGE(Patient3_Healthy!E525,Patient4_Healthy!E525,Patient7_Healthy!E525,Patient32_Healthy!E525,Patient20_Healthy!E525)</f>
        <v>-0.29894094397940313</v>
      </c>
      <c r="I544" s="63">
        <f>STDEV(Patient3_Healthy!E525,Patient4_Healthy!E525,Patient7_Healthy!E525,Patient32_Healthy!E525,Patient20_Healthy!E525)</f>
        <v>2.4652354308963935</v>
      </c>
      <c r="L544" s="44" t="s">
        <v>126</v>
      </c>
      <c r="M544" s="63">
        <f>AVERAGE(Patient3_Healthy!H525,Patient4_Healthy!H525,Patient7_Healthy!H525,Patient32_Healthy!H525,Patient20_Healthy!H525)</f>
        <v>26.757976695905164</v>
      </c>
      <c r="N544" s="63">
        <f>STDEV(Patient3_Healthy!H525,Patient4_Healthy!H525,Patient7_Healthy!H525,Patient32_Healthy!H525,Patient20_Healthy!H525)</f>
        <v>15.342573980731196</v>
      </c>
      <c r="Q544" s="46" t="s">
        <v>126</v>
      </c>
      <c r="R544" s="43">
        <f>AVERAGE(Patient3_Healthy!M525,Patient4_Healthy!M525,Patient7_Healthy!M525,Patient32_Healthy!M525,Patient20_Healthy!M525)</f>
        <v>0.94188518150184564</v>
      </c>
      <c r="S544" s="50">
        <f>STDEV(Patient3_Healthy!M525,Patient4_Healthy!M525,Patient7_Healthy!M525,Patient32_Healthy!M525,Patient20_Healthy!M525)</f>
        <v>3.9212470277400373E-2</v>
      </c>
      <c r="T544" s="63">
        <f>AVERAGE(Patient3_Healthy!N525,Patient4_Healthy!N525,Patient7_Healthy!N525,Patient32_Healthy!N525,Patient20_Healthy!N525)</f>
        <v>0.92515614086819331</v>
      </c>
      <c r="U544" s="63">
        <f>STDEV(Patient3_Healthy!N525,Patient4_Healthy!N525,Patient7_Healthy!N525,Patient32_Healthy!N525,Patient20_Healthy!N525)</f>
        <v>4.5289902903192805E-2</v>
      </c>
      <c r="V544" s="43">
        <f>AVERAGE(Patient3_Healthy!O525,Patient4_Healthy!O525,Patient7_Healthy!O525,Patient32_Healthy!O525,Patient20_Healthy!O525)</f>
        <v>0.89232114446444011</v>
      </c>
      <c r="W544" s="50">
        <f>STDEV(Patient3_Healthy!O525,Patient4_Healthy!O525,Patient7_Healthy!O525,Patient32_Healthy!O525,Patient20_Healthy!O525)</f>
        <v>6.8288804361391481E-2</v>
      </c>
      <c r="X544" s="43">
        <f>AVERAGE(Patient3_Healthy!P525,Patient4_Healthy!P525,Patient7_Healthy!P525,Patient32_Healthy!P525,Patient20_Healthy!P525)</f>
        <v>0.7683074628082569</v>
      </c>
      <c r="Y544" s="50">
        <f>STDEV(Patient3_Healthy!P525,Patient4_Healthy!P525,Patient7_Healthy!P525,Patient32_Healthy!P525,Patient20_Healthy!P525)</f>
        <v>0.21833518544578537</v>
      </c>
      <c r="Z544" s="43">
        <f>AVERAGE(Patient3_Healthy!Q525,Patient4_Healthy!Q525,Patient7_Healthy!Q525,Patient32_Healthy!Q525,Patient20_Healthy!Q525)</f>
        <v>0.76115902553190873</v>
      </c>
      <c r="AA544" s="50">
        <f>STDEV(Patient3_Healthy!Q525,Patient4_Healthy!Q525,Patient7_Healthy!Q525,Patient32_Healthy!Q525,Patient20_Healthy!Q525)</f>
        <v>0.20341141449731523</v>
      </c>
      <c r="AB544" s="43">
        <f>AVERAGE(Patient3_Healthy!R525,Patient4_Healthy!R525,Patient7_Healthy!R525,Patient32_Healthy!R525,Patient20_Healthy!R525)</f>
        <v>0.73980015400855015</v>
      </c>
      <c r="AC544" s="50">
        <f>STDEV(Patient3_Healthy!R525,Patient4_Healthy!R525,Patient7_Healthy!R525,Patient32_Healthy!R525,Patient20_Healthy!R525)</f>
        <v>0.29685307955013879</v>
      </c>
      <c r="AD544" s="43">
        <f>AVERAGE(Patient3_Healthy!S525,Patient4_Healthy!S525,Patient7_Healthy!S525,Patient32_Healthy!S525)</f>
        <v>0.82399455006225142</v>
      </c>
      <c r="AE544" s="50">
        <f>STDEV(Patient3_Healthy!S525,Patient4_Healthy!S525,Patient7_Healthy!S525,Patient32_Healthy!S525)</f>
        <v>0.23670970182123505</v>
      </c>
      <c r="AF544" s="63">
        <f>AVERAGE(Patient3_Healthy!T525,Patient4_Healthy!T525,Patient7_Healthy!T525,Patient32_Healthy!T525,Patient20_Healthy!T525)</f>
        <v>0.61777531361482185</v>
      </c>
      <c r="AG544" s="63">
        <f>STDEV(Patient3_Healthy!T525,Patient4_Healthy!T525,Patient7_Healthy!T525,Patient32_Healthy!T525,Patient20_Healthy!T525)</f>
        <v>0.32768013564658632</v>
      </c>
    </row>
    <row r="545" spans="1:33" x14ac:dyDescent="0.25">
      <c r="A545" s="42" t="s">
        <v>126</v>
      </c>
      <c r="B545" s="43">
        <f>AVERAGE(Patient3_Healthy!B526,Patient4_Healthy!B526,Patient7_Healthy!B526,Patient32_Healthy!B526,Patient20_Healthy!B526)</f>
        <v>1.5579450297351574</v>
      </c>
      <c r="C545" s="50">
        <f>STDEV(Patient3_Healthy!B526,Patient4_Healthy!B526,Patient7_Healthy!B526,Patient32_Healthy!B526,Patient20_Healthy!B526)</f>
        <v>0.64119974505840216</v>
      </c>
      <c r="D545" s="63">
        <f>AVERAGE(Patient3_Healthy!C526,Patient4_Healthy!C526,Patient7_Healthy!C526,Patient32_Healthy!C526,Patient20_Healthy!C526)</f>
        <v>-2.5857706661601077E-2</v>
      </c>
      <c r="E545" s="50">
        <f>STDEV(Patient3_Healthy!C526,Patient4_Healthy!C526,Patient7_Healthy!C526,Patient32_Healthy!C526,Patient20_Healthy!C526)</f>
        <v>0.6776681038572302</v>
      </c>
      <c r="F545" s="43">
        <f>AVERAGE(Patient3_Healthy!D526,Patient4_Healthy!D526,Patient7_Healthy!D526,Patient32_Healthy!D526,Patient20_Healthy!D526)</f>
        <v>2.2586001605057064</v>
      </c>
      <c r="G545" s="50">
        <f>STDEV(Patient3_Healthy!D526,Patient4_Healthy!D526,Patient7_Healthy!D526,Patient32_Healthy!D526,Patient20_Healthy!D526)</f>
        <v>0.77798514374371808</v>
      </c>
      <c r="H545" s="63">
        <f>AVERAGE(Patient3_Healthy!E526,Patient4_Healthy!E526,Patient7_Healthy!E526,Patient32_Healthy!E526,Patient20_Healthy!E526)</f>
        <v>0.11155019417634222</v>
      </c>
      <c r="I545" s="63">
        <f>STDEV(Patient3_Healthy!E526,Patient4_Healthy!E526,Patient7_Healthy!E526,Patient32_Healthy!E526,Patient20_Healthy!E526)</f>
        <v>1.3809432998820566</v>
      </c>
      <c r="L545" s="44" t="s">
        <v>127</v>
      </c>
      <c r="M545" s="63">
        <f>AVERAGE(Patient3_Healthy!H526,Patient4_Healthy!H526,Patient7_Healthy!H526,Patient32_Healthy!H526,Patient20_Healthy!H526)</f>
        <v>26.250537562084304</v>
      </c>
      <c r="N545" s="63">
        <f>STDEV(Patient3_Healthy!H526,Patient4_Healthy!H526,Patient7_Healthy!H526,Patient32_Healthy!H526,Patient20_Healthy!H526)</f>
        <v>17.918234837404153</v>
      </c>
      <c r="Q545" s="46" t="s">
        <v>127</v>
      </c>
      <c r="R545" s="43">
        <f>AVERAGE(Patient3_Healthy!M526,Patient4_Healthy!M526,Patient7_Healthy!M526,Patient32_Healthy!M526,Patient20_Healthy!M526)</f>
        <v>0.83333989569793254</v>
      </c>
      <c r="S545" s="50">
        <f>STDEV(Patient3_Healthy!M526,Patient4_Healthy!M526,Patient7_Healthy!M526,Patient32_Healthy!M526,Patient20_Healthy!M526)</f>
        <v>0.2231176648754517</v>
      </c>
      <c r="T545" s="63">
        <f>AVERAGE(Patient3_Healthy!N526,Patient4_Healthy!N526,Patient7_Healthy!N526,Patient32_Healthy!N526,Patient20_Healthy!N526)</f>
        <v>0.81831975609778029</v>
      </c>
      <c r="U545" s="63">
        <f>STDEV(Patient3_Healthy!N526,Patient4_Healthy!N526,Patient7_Healthy!N526,Patient32_Healthy!N526,Patient20_Healthy!N526)</f>
        <v>0.19237627281354555</v>
      </c>
      <c r="V545" s="43">
        <f>AVERAGE(Patient3_Healthy!O526,Patient4_Healthy!O526,Patient7_Healthy!O526,Patient32_Healthy!O526,Patient20_Healthy!O526)</f>
        <v>0.84555216299351255</v>
      </c>
      <c r="W545" s="50">
        <f>STDEV(Patient3_Healthy!O526,Patient4_Healthy!O526,Patient7_Healthy!O526,Patient32_Healthy!O526,Patient20_Healthy!O526)</f>
        <v>0.12210027476707588</v>
      </c>
      <c r="X545" s="43">
        <f>AVERAGE(Patient3_Healthy!P526,Patient4_Healthy!P526,Patient7_Healthy!P526,Patient32_Healthy!P526,Patient20_Healthy!P526)</f>
        <v>0.74326155362511237</v>
      </c>
      <c r="Y545" s="50">
        <f>STDEV(Patient3_Healthy!P526,Patient4_Healthy!P526,Patient7_Healthy!P526,Patient32_Healthy!P526,Patient20_Healthy!P526)</f>
        <v>0.22180820772605073</v>
      </c>
      <c r="Z545" s="43">
        <f>AVERAGE(Patient3_Healthy!Q526,Patient4_Healthy!Q526,Patient7_Healthy!Q526,Patient32_Healthy!Q526,Patient20_Healthy!Q526)</f>
        <v>0.68294623123991138</v>
      </c>
      <c r="AA545" s="50">
        <f>STDEV(Patient3_Healthy!Q526,Patient4_Healthy!Q526,Patient7_Healthy!Q526,Patient32_Healthy!Q526,Patient20_Healthy!Q526)</f>
        <v>0.24955887102390623</v>
      </c>
      <c r="AB545" s="43">
        <f>AVERAGE(Patient3_Healthy!R526,Patient4_Healthy!R526,Patient7_Healthy!R526,Patient32_Healthy!R526,Patient20_Healthy!R526)</f>
        <v>0.7612252063034578</v>
      </c>
      <c r="AC545" s="50">
        <f>STDEV(Patient3_Healthy!R526,Patient4_Healthy!R526,Patient7_Healthy!R526,Patient32_Healthy!R526,Patient20_Healthy!R526)</f>
        <v>0.30595823256559351</v>
      </c>
      <c r="AD545" s="43">
        <f>AVERAGE(Patient3_Healthy!S526,Patient4_Healthy!S526,Patient7_Healthy!S526,Patient32_Healthy!S526)</f>
        <v>0.79395838780552008</v>
      </c>
      <c r="AE545" s="50">
        <f>STDEV(Patient3_Healthy!S526,Patient4_Healthy!S526,Patient7_Healthy!S526,Patient32_Healthy!S526)</f>
        <v>0.21947703020874471</v>
      </c>
      <c r="AF545" s="63">
        <f>AVERAGE(Patient3_Healthy!T526,Patient4_Healthy!T526,Patient7_Healthy!T526,Patient32_Healthy!T526,Patient20_Healthy!T526)</f>
        <v>0.8121041142537766</v>
      </c>
      <c r="AG545" s="63">
        <f>STDEV(Patient3_Healthy!T526,Patient4_Healthy!T526,Patient7_Healthy!T526,Patient32_Healthy!T526,Patient20_Healthy!T526)</f>
        <v>0.30729239178063278</v>
      </c>
    </row>
    <row r="546" spans="1:33" x14ac:dyDescent="0.25">
      <c r="A546" s="42" t="s">
        <v>127</v>
      </c>
      <c r="B546" s="43">
        <f>AVERAGE(Patient3_Healthy!B527,Patient4_Healthy!B527,Patient7_Healthy!B527,Patient32_Healthy!B527,Patient20_Healthy!B527)</f>
        <v>1.4737040485448922</v>
      </c>
      <c r="C546" s="50">
        <f>STDEV(Patient3_Healthy!B527,Patient4_Healthy!B527,Patient7_Healthy!B527,Patient32_Healthy!B527,Patient20_Healthy!B527)</f>
        <v>0.52918501862849088</v>
      </c>
      <c r="D546" s="63">
        <f>AVERAGE(Patient3_Healthy!C527,Patient4_Healthy!C527,Patient7_Healthy!C527,Patient32_Healthy!C527,Patient20_Healthy!C527)</f>
        <v>1.2379583077883463</v>
      </c>
      <c r="E546" s="50">
        <f>STDEV(Patient3_Healthy!C527,Patient4_Healthy!C527,Patient7_Healthy!C527,Patient32_Healthy!C527,Patient20_Healthy!C527)</f>
        <v>0.59168288953933812</v>
      </c>
      <c r="F546" s="43">
        <f>AVERAGE(Patient3_Healthy!D527,Patient4_Healthy!D527,Patient7_Healthy!D527,Patient32_Healthy!D527,Patient20_Healthy!D527)</f>
        <v>2.0556945545211365</v>
      </c>
      <c r="G546" s="50">
        <f>STDEV(Patient3_Healthy!D527,Patient4_Healthy!D527,Patient7_Healthy!D527,Patient32_Healthy!D527,Patient20_Healthy!D527)</f>
        <v>0.51086644718708951</v>
      </c>
      <c r="H546" s="63">
        <f>AVERAGE(Patient3_Healthy!E527,Patient4_Healthy!E527,Patient7_Healthy!E527,Patient32_Healthy!E527,Patient20_Healthy!E527)</f>
        <v>-1.3246524658376806</v>
      </c>
      <c r="I546" s="63">
        <f>STDEV(Patient3_Healthy!E527,Patient4_Healthy!E527,Patient7_Healthy!E527,Patient32_Healthy!E527,Patient20_Healthy!E527)</f>
        <v>0.77955953551357493</v>
      </c>
      <c r="L546" s="44" t="s">
        <v>128</v>
      </c>
      <c r="M546" s="63">
        <f>AVERAGE(Patient3_Healthy!H527,Patient4_Healthy!H527,Patient7_Healthy!H527,Patient32_Healthy!H527,Patient20_Healthy!H527)</f>
        <v>29.861066901720655</v>
      </c>
      <c r="N546" s="63">
        <f>STDEV(Patient3_Healthy!H527,Patient4_Healthy!H527,Patient7_Healthy!H527,Patient32_Healthy!H527,Patient20_Healthy!H527)</f>
        <v>11.123831775762497</v>
      </c>
      <c r="Q546" s="46" t="s">
        <v>128</v>
      </c>
      <c r="R546" s="43">
        <f>AVERAGE(Patient3_Healthy!M527,Patient4_Healthy!M527,Patient7_Healthy!M527,Patient32_Healthy!M527,Patient20_Healthy!M527)</f>
        <v>0.83827559246099081</v>
      </c>
      <c r="S546" s="50">
        <f>STDEV(Patient3_Healthy!M527,Patient4_Healthy!M527,Patient7_Healthy!M527,Patient32_Healthy!M527,Patient20_Healthy!M527)</f>
        <v>0.16882906588105986</v>
      </c>
      <c r="T546" s="63">
        <f>AVERAGE(Patient3_Healthy!N527,Patient4_Healthy!N527,Patient7_Healthy!N527,Patient32_Healthy!N527,Patient20_Healthy!N527)</f>
        <v>0.80238753926675721</v>
      </c>
      <c r="U546" s="63">
        <f>STDEV(Patient3_Healthy!N527,Patient4_Healthy!N527,Patient7_Healthy!N527,Patient32_Healthy!N527,Patient20_Healthy!N527)</f>
        <v>0.17490179982264781</v>
      </c>
      <c r="V546" s="43">
        <f>AVERAGE(Patient3_Healthy!O527,Patient4_Healthy!O527,Patient7_Healthy!O527,Patient32_Healthy!O527,Patient20_Healthy!O527)</f>
        <v>0.77719108495681333</v>
      </c>
      <c r="W546" s="50">
        <f>STDEV(Patient3_Healthy!O527,Patient4_Healthy!O527,Patient7_Healthy!O527,Patient32_Healthy!O527,Patient20_Healthy!O527)</f>
        <v>0.16603719952668652</v>
      </c>
      <c r="X546" s="43">
        <f>AVERAGE(Patient3_Healthy!P527,Patient4_Healthy!P527,Patient7_Healthy!P527,Patient32_Healthy!P527,Patient20_Healthy!P527)</f>
        <v>0.69453849015351954</v>
      </c>
      <c r="Y546" s="50">
        <f>STDEV(Patient3_Healthy!P527,Patient4_Healthy!P527,Patient7_Healthy!P527,Patient32_Healthy!P527,Patient20_Healthy!P527)</f>
        <v>0.23656011956583015</v>
      </c>
      <c r="Z546" s="43">
        <f>AVERAGE(Patient3_Healthy!Q527,Patient4_Healthy!Q527,Patient7_Healthy!Q527,Patient32_Healthy!Q527,Patient20_Healthy!Q527)</f>
        <v>0.69975496156721317</v>
      </c>
      <c r="AA546" s="50">
        <f>STDEV(Patient3_Healthy!Q527,Patient4_Healthy!Q527,Patient7_Healthy!Q527,Patient32_Healthy!Q527,Patient20_Healthy!Q527)</f>
        <v>0.27561608283339223</v>
      </c>
      <c r="AB546" s="43">
        <f>AVERAGE(Patient3_Healthy!R527,Patient4_Healthy!R527,Patient7_Healthy!R527,Patient32_Healthy!R527,Patient20_Healthy!R527)</f>
        <v>0.64068693954547506</v>
      </c>
      <c r="AC546" s="50">
        <f>STDEV(Patient3_Healthy!R527,Patient4_Healthy!R527,Patient7_Healthy!R527,Patient32_Healthy!R527,Patient20_Healthy!R527)</f>
        <v>0.28809552171055575</v>
      </c>
      <c r="AD546" s="43">
        <f>AVERAGE(Patient3_Healthy!S527,Patient4_Healthy!S527,Patient7_Healthy!S527,Patient32_Healthy!S527)</f>
        <v>0.61366956036928233</v>
      </c>
      <c r="AE546" s="50">
        <f>STDEV(Patient3_Healthy!S527,Patient4_Healthy!S527,Patient7_Healthy!S527,Patient32_Healthy!S527)</f>
        <v>0.40284925912692215</v>
      </c>
      <c r="AF546" s="63">
        <f>AVERAGE(Patient3_Healthy!T527,Patient4_Healthy!T527,Patient7_Healthy!T527,Patient32_Healthy!T527,Patient20_Healthy!T527)</f>
        <v>0.61481509770328979</v>
      </c>
      <c r="AG546" s="63">
        <f>STDEV(Patient3_Healthy!T527,Patient4_Healthy!T527,Patient7_Healthy!T527,Patient32_Healthy!T527,Patient20_Healthy!T527)</f>
        <v>0.41087912593728265</v>
      </c>
    </row>
    <row r="547" spans="1:33" x14ac:dyDescent="0.25">
      <c r="A547" s="42" t="s">
        <v>128</v>
      </c>
      <c r="B547" s="43">
        <f>AVERAGE(Patient3_Healthy!B528,Patient4_Healthy!B528,Patient7_Healthy!B528,Patient32_Healthy!B528,Patient20_Healthy!B528)</f>
        <v>1.4888691798401184</v>
      </c>
      <c r="C547" s="50">
        <f>STDEV(Patient3_Healthy!B528,Patient4_Healthy!B528,Patient7_Healthy!B528,Patient32_Healthy!B528,Patient20_Healthy!B528)</f>
        <v>0.68156782618522782</v>
      </c>
      <c r="D547" s="63">
        <f>AVERAGE(Patient3_Healthy!C528,Patient4_Healthy!C528,Patient7_Healthy!C528,Patient32_Healthy!C528,Patient20_Healthy!C528)</f>
        <v>-0.52600639182838238</v>
      </c>
      <c r="E547" s="50">
        <f>STDEV(Patient3_Healthy!C528,Patient4_Healthy!C528,Patient7_Healthy!C528,Patient32_Healthy!C528,Patient20_Healthy!C528)</f>
        <v>1.0437906256647922</v>
      </c>
      <c r="F547" s="43">
        <f>AVERAGE(Patient3_Healthy!D528,Patient4_Healthy!D528,Patient7_Healthy!D528,Patient32_Healthy!D528,Patient20_Healthy!D528)</f>
        <v>2.2224855450334133</v>
      </c>
      <c r="G547" s="50">
        <f>STDEV(Patient3_Healthy!D528,Patient4_Healthy!D528,Patient7_Healthy!D528,Patient32_Healthy!D528,Patient20_Healthy!D528)</f>
        <v>1.2430616054036441</v>
      </c>
      <c r="H547" s="63">
        <f>AVERAGE(Patient3_Healthy!E528,Patient4_Healthy!E528,Patient7_Healthy!E528,Patient32_Healthy!E528,Patient20_Healthy!E528)</f>
        <v>1.1236477260229714</v>
      </c>
      <c r="I547" s="63">
        <f>STDEV(Patient3_Healthy!E528,Patient4_Healthy!E528,Patient7_Healthy!E528,Patient32_Healthy!E528,Patient20_Healthy!E528)</f>
        <v>1.9091416736209601</v>
      </c>
      <c r="L547" s="44" t="s">
        <v>129</v>
      </c>
      <c r="M547" s="63">
        <f>AVERAGE(Patient3_Healthy!H528,Patient4_Healthy!H528,Patient7_Healthy!H528,Patient32_Healthy!H528,Patient20_Healthy!H528)</f>
        <v>63.463413767556446</v>
      </c>
      <c r="N547" s="63">
        <f>STDEV(Patient3_Healthy!H528,Patient4_Healthy!H528,Patient7_Healthy!H528,Patient32_Healthy!H528,Patient20_Healthy!H528)</f>
        <v>83.810218802488322</v>
      </c>
      <c r="Q547" s="46" t="s">
        <v>129</v>
      </c>
      <c r="R547" s="43">
        <f>AVERAGE(Patient3_Healthy!M528,Patient4_Healthy!M528,Patient7_Healthy!M528,Patient32_Healthy!M528,Patient20_Healthy!M528)</f>
        <v>0.87472223883900246</v>
      </c>
      <c r="S547" s="50">
        <f>STDEV(Patient3_Healthy!M528,Patient4_Healthy!M528,Patient7_Healthy!M528,Patient32_Healthy!M528,Patient20_Healthy!M528)</f>
        <v>0.12245048957520201</v>
      </c>
      <c r="T547" s="63">
        <f>AVERAGE(Patient3_Healthy!N528,Patient4_Healthy!N528,Patient7_Healthy!N528,Patient32_Healthy!N528,Patient20_Healthy!N528)</f>
        <v>0.87141929758053038</v>
      </c>
      <c r="U547" s="63">
        <f>STDEV(Patient3_Healthy!N528,Patient4_Healthy!N528,Patient7_Healthy!N528,Patient32_Healthy!N528,Patient20_Healthy!N528)</f>
        <v>8.1678461165569052E-2</v>
      </c>
      <c r="V547" s="43">
        <f>AVERAGE(Patient3_Healthy!O528,Patient4_Healthy!O528,Patient7_Healthy!O528,Patient32_Healthy!O528,Patient20_Healthy!O528)</f>
        <v>0.93270537206897119</v>
      </c>
      <c r="W547" s="50">
        <f>STDEV(Patient3_Healthy!O528,Patient4_Healthy!O528,Patient7_Healthy!O528,Patient32_Healthy!O528,Patient20_Healthy!O528)</f>
        <v>7.3643629756655088E-2</v>
      </c>
      <c r="X547" s="43">
        <f>AVERAGE(Patient3_Healthy!P528,Patient4_Healthy!P528,Patient7_Healthy!P528,Patient32_Healthy!P528,Patient20_Healthy!P528)</f>
        <v>0.82245110928031073</v>
      </c>
      <c r="Y547" s="50">
        <f>STDEV(Patient3_Healthy!P528,Patient4_Healthy!P528,Patient7_Healthy!P528,Patient32_Healthy!P528,Patient20_Healthy!P528)</f>
        <v>0.21337301759611299</v>
      </c>
      <c r="Z547" s="43">
        <f>AVERAGE(Patient3_Healthy!Q528,Patient4_Healthy!Q528,Patient7_Healthy!Q528,Patient32_Healthy!Q528,Patient20_Healthy!Q528)</f>
        <v>0.79123181410275722</v>
      </c>
      <c r="AA547" s="50">
        <f>STDEV(Patient3_Healthy!Q528,Patient4_Healthy!Q528,Patient7_Healthy!Q528,Patient32_Healthy!Q528,Patient20_Healthy!Q528)</f>
        <v>0.18519230989246047</v>
      </c>
      <c r="AB547" s="43">
        <f>AVERAGE(Patient3_Healthy!R528,Patient4_Healthy!R528,Patient7_Healthy!R528,Patient32_Healthy!R528,Patient20_Healthy!R528)</f>
        <v>0.77507651952539813</v>
      </c>
      <c r="AC547" s="50">
        <f>STDEV(Patient3_Healthy!R528,Patient4_Healthy!R528,Patient7_Healthy!R528,Patient32_Healthy!R528,Patient20_Healthy!R528)</f>
        <v>0.31174486758441317</v>
      </c>
      <c r="AD547" s="43">
        <f>AVERAGE(Patient3_Healthy!S528,Patient4_Healthy!S528,Patient7_Healthy!S528,Patient32_Healthy!S528)</f>
        <v>0.62827965063757985</v>
      </c>
      <c r="AE547" s="50">
        <f>STDEV(Patient3_Healthy!S528,Patient4_Healthy!S528,Patient7_Healthy!S528,Patient32_Healthy!S528)</f>
        <v>0.35763444424179547</v>
      </c>
      <c r="AF547" s="63">
        <f>AVERAGE(Patient3_Healthy!T528,Patient4_Healthy!T528,Patient7_Healthy!T528,Patient32_Healthy!T528,Patient20_Healthy!T528)</f>
        <v>0.67246824289118834</v>
      </c>
      <c r="AG547" s="63">
        <f>STDEV(Patient3_Healthy!T528,Patient4_Healthy!T528,Patient7_Healthy!T528,Patient32_Healthy!T528,Patient20_Healthy!T528)</f>
        <v>0.35584688146791055</v>
      </c>
    </row>
    <row r="548" spans="1:33" x14ac:dyDescent="0.25">
      <c r="A548" s="42" t="s">
        <v>129</v>
      </c>
      <c r="B548" s="43">
        <f>AVERAGE(Patient3_Healthy!B529,Patient4_Healthy!B529,Patient7_Healthy!B529,Patient32_Healthy!B529,Patient20_Healthy!B529)</f>
        <v>2.4605789705654759</v>
      </c>
      <c r="C548" s="50">
        <f>STDEV(Patient3_Healthy!B529,Patient4_Healthy!B529,Patient7_Healthy!B529,Patient32_Healthy!B529,Patient20_Healthy!B529)</f>
        <v>2.7469099470220324</v>
      </c>
      <c r="D548" s="63">
        <f>AVERAGE(Patient3_Healthy!C529,Patient4_Healthy!C529,Patient7_Healthy!C529,Patient32_Healthy!C529,Patient20_Healthy!C529)</f>
        <v>0.42897970028672788</v>
      </c>
      <c r="E548" s="50">
        <f>STDEV(Patient3_Healthy!C529,Patient4_Healthy!C529,Patient7_Healthy!C529,Patient32_Healthy!C529,Patient20_Healthy!C529)</f>
        <v>2.7130295752911882</v>
      </c>
      <c r="F548" s="43">
        <f>AVERAGE(Patient3_Healthy!D529,Patient4_Healthy!D529,Patient7_Healthy!D529,Patient32_Healthy!D529,Patient20_Healthy!D529)</f>
        <v>3.9674471819452193</v>
      </c>
      <c r="G548" s="50">
        <f>STDEV(Patient3_Healthy!D529,Patient4_Healthy!D529,Patient7_Healthy!D529,Patient32_Healthy!D529,Patient20_Healthy!D529)</f>
        <v>2.3592452870582612</v>
      </c>
      <c r="H548" s="63">
        <f>AVERAGE(Patient3_Healthy!E529,Patient4_Healthy!E529,Patient7_Healthy!E529,Patient32_Healthy!E529,Patient20_Healthy!E529)</f>
        <v>1.7161544387404516E-2</v>
      </c>
      <c r="I548" s="63">
        <f>STDEV(Patient3_Healthy!E529,Patient4_Healthy!E529,Patient7_Healthy!E529,Patient32_Healthy!E529,Patient20_Healthy!E529)</f>
        <v>3.5623417861961246</v>
      </c>
      <c r="L548" s="44" t="s">
        <v>130</v>
      </c>
      <c r="M548" s="63">
        <f>AVERAGE(Patient3_Healthy!H529,Patient4_Healthy!H529,Patient7_Healthy!H529,Patient32_Healthy!H529,Patient20_Healthy!H529)</f>
        <v>91.915619364154651</v>
      </c>
      <c r="N548" s="63">
        <f>STDEV(Patient3_Healthy!H529,Patient4_Healthy!H529,Patient7_Healthy!H529,Patient32_Healthy!H529,Patient20_Healthy!H529)</f>
        <v>152.85728099250042</v>
      </c>
      <c r="Q548" s="46" t="s">
        <v>130</v>
      </c>
      <c r="R548" s="43">
        <f>AVERAGE(Patient3_Healthy!M529,Patient4_Healthy!M529,Patient7_Healthy!M529,Patient32_Healthy!M529,Patient20_Healthy!M529)</f>
        <v>0.83305021457025374</v>
      </c>
      <c r="S548" s="50">
        <f>STDEV(Patient3_Healthy!M529,Patient4_Healthy!M529,Patient7_Healthy!M529,Patient32_Healthy!M529,Patient20_Healthy!M529)</f>
        <v>0.20076612130544233</v>
      </c>
      <c r="T548" s="63">
        <f>AVERAGE(Patient3_Healthy!N529,Patient4_Healthy!N529,Patient7_Healthy!N529,Patient32_Healthy!N529,Patient20_Healthy!N529)</f>
        <v>0.82536385783031463</v>
      </c>
      <c r="U548" s="63">
        <f>STDEV(Patient3_Healthy!N529,Patient4_Healthy!N529,Patient7_Healthy!N529,Patient32_Healthy!N529,Patient20_Healthy!N529)</f>
        <v>0.14818014148549294</v>
      </c>
      <c r="V548" s="43">
        <f>AVERAGE(Patient3_Healthy!O529,Patient4_Healthy!O529,Patient7_Healthy!O529,Patient32_Healthy!O529,Patient20_Healthy!O529)</f>
        <v>0.79458855814782525</v>
      </c>
      <c r="W548" s="50">
        <f>STDEV(Patient3_Healthy!O529,Patient4_Healthy!O529,Patient7_Healthy!O529,Patient32_Healthy!O529,Patient20_Healthy!O529)</f>
        <v>0.13989073430979601</v>
      </c>
      <c r="X548" s="43">
        <f>AVERAGE(Patient3_Healthy!P529,Patient4_Healthy!P529,Patient7_Healthy!P529,Patient32_Healthy!P529,Patient20_Healthy!P529)</f>
        <v>0.76323258103664293</v>
      </c>
      <c r="Y548" s="50">
        <f>STDEV(Patient3_Healthy!P529,Patient4_Healthy!P529,Patient7_Healthy!P529,Patient32_Healthy!P529,Patient20_Healthy!P529)</f>
        <v>0.25411203927932313</v>
      </c>
      <c r="Z548" s="43">
        <f>AVERAGE(Patient3_Healthy!Q529,Patient4_Healthy!Q529,Patient7_Healthy!Q529,Patient32_Healthy!Q529,Patient20_Healthy!Q529)</f>
        <v>0.77047338245201469</v>
      </c>
      <c r="AA548" s="50">
        <f>STDEV(Patient3_Healthy!Q529,Patient4_Healthy!Q529,Patient7_Healthy!Q529,Patient32_Healthy!Q529,Patient20_Healthy!Q529)</f>
        <v>0.14583964520510681</v>
      </c>
      <c r="AB548" s="43">
        <f>AVERAGE(Patient3_Healthy!R529,Patient4_Healthy!R529,Patient7_Healthy!R529,Patient32_Healthy!R529,Patient20_Healthy!R529)</f>
        <v>0.63308458738420736</v>
      </c>
      <c r="AC548" s="50">
        <f>STDEV(Patient3_Healthy!R529,Patient4_Healthy!R529,Patient7_Healthy!R529,Patient32_Healthy!R529,Patient20_Healthy!R529)</f>
        <v>0.37809096985376789</v>
      </c>
      <c r="AD548" s="43">
        <f>AVERAGE(Patient3_Healthy!S529,Patient4_Healthy!S529,Patient7_Healthy!S529,Patient32_Healthy!S529)</f>
        <v>0.62101420269383012</v>
      </c>
      <c r="AE548" s="50">
        <f>STDEV(Patient3_Healthy!S529,Patient4_Healthy!S529,Patient7_Healthy!S529,Patient32_Healthy!S529)</f>
        <v>0.43992486174155204</v>
      </c>
      <c r="AF548" s="63">
        <f>AVERAGE(Patient3_Healthy!T529,Patient4_Healthy!T529,Patient7_Healthy!T529,Patient32_Healthy!T529,Patient20_Healthy!T529)</f>
        <v>0.6241640533550552</v>
      </c>
      <c r="AG548" s="63">
        <f>STDEV(Patient3_Healthy!T529,Patient4_Healthy!T529,Patient7_Healthy!T529,Patient32_Healthy!T529,Patient20_Healthy!T529)</f>
        <v>0.40093559911513649</v>
      </c>
    </row>
    <row r="549" spans="1:33" x14ac:dyDescent="0.25">
      <c r="A549" s="42" t="s">
        <v>130</v>
      </c>
      <c r="B549" s="43">
        <f>AVERAGE(Patient3_Healthy!B530,Patient4_Healthy!B530,Patient7_Healthy!B530,Patient32_Healthy!B530,Patient20_Healthy!B530)</f>
        <v>3.2669486643730665</v>
      </c>
      <c r="C549" s="50">
        <f>STDEV(Patient3_Healthy!B530,Patient4_Healthy!B530,Patient7_Healthy!B530,Patient32_Healthy!B530,Patient20_Healthy!B530)</f>
        <v>2.9078939481029393</v>
      </c>
      <c r="D549" s="63">
        <f>AVERAGE(Patient3_Healthy!C530,Patient4_Healthy!C530,Patient7_Healthy!C530,Patient32_Healthy!C530,Patient20_Healthy!C530)</f>
        <v>6.7561494957067689E-2</v>
      </c>
      <c r="E549" s="50">
        <f>STDEV(Patient3_Healthy!C530,Patient4_Healthy!C530,Patient7_Healthy!C530,Patient32_Healthy!C530,Patient20_Healthy!C530)</f>
        <v>3.8526998413473383</v>
      </c>
      <c r="F549" s="43">
        <f>AVERAGE(Patient3_Healthy!D530,Patient4_Healthy!D530,Patient7_Healthy!D530,Patient32_Healthy!D530,Patient20_Healthy!D530)</f>
        <v>4.0080021719790633</v>
      </c>
      <c r="G549" s="50">
        <f>STDEV(Patient3_Healthy!D530,Patient4_Healthy!D530,Patient7_Healthy!D530,Patient32_Healthy!D530,Patient20_Healthy!D530)</f>
        <v>1.7730351484129192</v>
      </c>
      <c r="H549" s="63">
        <f>AVERAGE(Patient3_Healthy!E530,Patient4_Healthy!E530,Patient7_Healthy!E530,Patient32_Healthy!E530,Patient20_Healthy!E530)</f>
        <v>-0.39029621624690608</v>
      </c>
      <c r="I549" s="63">
        <f>STDEV(Patient3_Healthy!E530,Patient4_Healthy!E530,Patient7_Healthy!E530,Patient32_Healthy!E530,Patient20_Healthy!E530)</f>
        <v>4.9364948547521195</v>
      </c>
      <c r="L549" s="44" t="s">
        <v>131</v>
      </c>
      <c r="M549" s="63">
        <f>AVERAGE(Patient3_Healthy!H530,Patient4_Healthy!H530,Patient7_Healthy!H530,Patient32_Healthy!H530,Patient20_Healthy!H530)</f>
        <v>35.097982312872162</v>
      </c>
      <c r="N549" s="63">
        <f>STDEV(Patient3_Healthy!H530,Patient4_Healthy!H530,Patient7_Healthy!H530,Patient32_Healthy!H530,Patient20_Healthy!H530)</f>
        <v>30.590687802305862</v>
      </c>
      <c r="Q549" s="46" t="s">
        <v>131</v>
      </c>
      <c r="R549" s="43">
        <f>AVERAGE(Patient3_Healthy!M530,Patient4_Healthy!M530,Patient7_Healthy!M530,Patient32_Healthy!M530,Patient20_Healthy!M530)</f>
        <v>0.80636310902228403</v>
      </c>
      <c r="S549" s="50">
        <f>STDEV(Patient3_Healthy!M530,Patient4_Healthy!M530,Patient7_Healthy!M530,Patient32_Healthy!M530,Patient20_Healthy!M530)</f>
        <v>0.20714383844875864</v>
      </c>
      <c r="T549" s="63">
        <f>AVERAGE(Patient3_Healthy!N530,Patient4_Healthy!N530,Patient7_Healthy!N530,Patient32_Healthy!N530,Patient20_Healthy!N530)</f>
        <v>0.80153958115841828</v>
      </c>
      <c r="U549" s="63">
        <f>STDEV(Patient3_Healthy!N530,Patient4_Healthy!N530,Patient7_Healthy!N530,Patient32_Healthy!N530,Patient20_Healthy!N530)</f>
        <v>0.14366532386129652</v>
      </c>
      <c r="V549" s="43">
        <f>AVERAGE(Patient3_Healthy!O530,Patient4_Healthy!O530,Patient7_Healthy!O530,Patient32_Healthy!O530,Patient20_Healthy!O530)</f>
        <v>0.72139368083672495</v>
      </c>
      <c r="W549" s="50">
        <f>STDEV(Patient3_Healthy!O530,Patient4_Healthy!O530,Patient7_Healthy!O530,Patient32_Healthy!O530,Patient20_Healthy!O530)</f>
        <v>0.21370567086116193</v>
      </c>
      <c r="X549" s="43">
        <f>AVERAGE(Patient3_Healthy!P530,Patient4_Healthy!P530,Patient7_Healthy!P530,Patient32_Healthy!P530,Patient20_Healthy!P530)</f>
        <v>0.72682459810843347</v>
      </c>
      <c r="Y549" s="50">
        <f>STDEV(Patient3_Healthy!P530,Patient4_Healthy!P530,Patient7_Healthy!P530,Patient32_Healthy!P530,Patient20_Healthy!P530)</f>
        <v>0.24794027794215262</v>
      </c>
      <c r="Z549" s="43">
        <f>AVERAGE(Patient3_Healthy!Q530,Patient4_Healthy!Q530,Patient7_Healthy!Q530,Patient32_Healthy!Q530,Patient20_Healthy!Q530)</f>
        <v>0.7484262619820824</v>
      </c>
      <c r="AA549" s="50">
        <f>STDEV(Patient3_Healthy!Q530,Patient4_Healthy!Q530,Patient7_Healthy!Q530,Patient32_Healthy!Q530,Patient20_Healthy!Q530)</f>
        <v>0.22384995125742299</v>
      </c>
      <c r="AB549" s="43">
        <f>AVERAGE(Patient3_Healthy!R530,Patient4_Healthy!R530,Patient7_Healthy!R530,Patient32_Healthy!R530,Patient20_Healthy!R530)</f>
        <v>0.59306108475929409</v>
      </c>
      <c r="AC549" s="50">
        <f>STDEV(Patient3_Healthy!R530,Patient4_Healthy!R530,Patient7_Healthy!R530,Patient32_Healthy!R530,Patient20_Healthy!R530)</f>
        <v>0.33512532337088757</v>
      </c>
      <c r="AD549" s="43">
        <f>AVERAGE(Patient3_Healthy!S530,Patient4_Healthy!S530,Patient7_Healthy!S530,Patient32_Healthy!S530)</f>
        <v>0.60978540477745458</v>
      </c>
      <c r="AE549" s="50">
        <f>STDEV(Patient3_Healthy!S530,Patient4_Healthy!S530,Patient7_Healthy!S530,Patient32_Healthy!S530)</f>
        <v>0.41888088434819237</v>
      </c>
      <c r="AF549" s="63">
        <f>AVERAGE(Patient3_Healthy!T530,Patient4_Healthy!T530,Patient7_Healthy!T530,Patient32_Healthy!T530,Patient20_Healthy!T530)</f>
        <v>0.60146271288286457</v>
      </c>
      <c r="AG549" s="63">
        <f>STDEV(Patient3_Healthy!T530,Patient4_Healthy!T530,Patient7_Healthy!T530,Patient32_Healthy!T530,Patient20_Healthy!T530)</f>
        <v>0.40620289039520896</v>
      </c>
    </row>
    <row r="550" spans="1:33" x14ac:dyDescent="0.25">
      <c r="A550" s="42" t="s">
        <v>131</v>
      </c>
      <c r="B550" s="43">
        <f>AVERAGE(Patient3_Healthy!B531,Patient4_Healthy!B531,Patient7_Healthy!B531,Patient32_Healthy!B531,Patient20_Healthy!B531)</f>
        <v>1.9047292356245329</v>
      </c>
      <c r="C550" s="50">
        <f>STDEV(Patient3_Healthy!B531,Patient4_Healthy!B531,Patient7_Healthy!B531,Patient32_Healthy!B531,Patient20_Healthy!B531)</f>
        <v>0.93561479963864347</v>
      </c>
      <c r="D550" s="63">
        <f>AVERAGE(Patient3_Healthy!C531,Patient4_Healthy!C531,Patient7_Healthy!C531,Patient32_Healthy!C531,Patient20_Healthy!C531)</f>
        <v>-0.66684405629384069</v>
      </c>
      <c r="E550" s="50">
        <f>STDEV(Patient3_Healthy!C531,Patient4_Healthy!C531,Patient7_Healthy!C531,Patient32_Healthy!C531,Patient20_Healthy!C531)</f>
        <v>1.2335134052992065</v>
      </c>
      <c r="F550" s="43">
        <f>AVERAGE(Patient3_Healthy!D531,Patient4_Healthy!D531,Patient7_Healthy!D531,Patient32_Healthy!D531,Patient20_Healthy!D531)</f>
        <v>2.5487966169108249</v>
      </c>
      <c r="G550" s="50">
        <f>STDEV(Patient3_Healthy!D531,Patient4_Healthy!D531,Patient7_Healthy!D531,Patient32_Healthy!D531,Patient20_Healthy!D531)</f>
        <v>0.51958748886616424</v>
      </c>
      <c r="H550" s="63">
        <f>AVERAGE(Patient3_Healthy!E531,Patient4_Healthy!E531,Patient7_Healthy!E531,Patient32_Healthy!E531,Patient20_Healthy!E531)</f>
        <v>0.4843621292207777</v>
      </c>
      <c r="I550" s="63">
        <f>STDEV(Patient3_Healthy!E531,Patient4_Healthy!E531,Patient7_Healthy!E531,Patient32_Healthy!E531,Patient20_Healthy!E531)</f>
        <v>1.9813639131486229</v>
      </c>
      <c r="L550" s="44" t="s">
        <v>132</v>
      </c>
      <c r="M550" s="63">
        <f>AVERAGE(Patient3_Healthy!H531,Patient4_Healthy!H531,Patient7_Healthy!H531,Patient32_Healthy!H531,Patient20_Healthy!H531)</f>
        <v>37.50039188650905</v>
      </c>
      <c r="N550" s="63">
        <f>STDEV(Patient3_Healthy!H531,Patient4_Healthy!H531,Patient7_Healthy!H531,Patient32_Healthy!H531,Patient20_Healthy!H531)</f>
        <v>46.139874577884399</v>
      </c>
      <c r="Q550" s="46" t="s">
        <v>132</v>
      </c>
      <c r="R550" s="43">
        <f>AVERAGE(Patient3_Healthy!M531,Patient4_Healthy!M531,Patient7_Healthy!M531,Patient32_Healthy!M531,Patient20_Healthy!M531)</f>
        <v>0.82078881768561529</v>
      </c>
      <c r="S550" s="50">
        <f>STDEV(Patient3_Healthy!M531,Patient4_Healthy!M531,Patient7_Healthy!M531,Patient32_Healthy!M531,Patient20_Healthy!M531)</f>
        <v>0.25451553894132545</v>
      </c>
      <c r="T550" s="63">
        <f>AVERAGE(Patient3_Healthy!N531,Patient4_Healthy!N531,Patient7_Healthy!N531,Patient32_Healthy!N531,Patient20_Healthy!N531)</f>
        <v>0.82083138519434407</v>
      </c>
      <c r="U550" s="63">
        <f>STDEV(Patient3_Healthy!N531,Patient4_Healthy!N531,Patient7_Healthy!N531,Patient32_Healthy!N531,Patient20_Healthy!N531)</f>
        <v>0.1928353726428427</v>
      </c>
      <c r="V550" s="43">
        <f>AVERAGE(Patient3_Healthy!O531,Patient4_Healthy!O531,Patient7_Healthy!O531,Patient32_Healthy!O531,Patient20_Healthy!O531)</f>
        <v>0.78858643456832733</v>
      </c>
      <c r="W550" s="50">
        <f>STDEV(Patient3_Healthy!O531,Patient4_Healthy!O531,Patient7_Healthy!O531,Patient32_Healthy!O531,Patient20_Healthy!O531)</f>
        <v>0.21026963826072773</v>
      </c>
      <c r="X550" s="43">
        <f>AVERAGE(Patient3_Healthy!P531,Patient4_Healthy!P531,Patient7_Healthy!P531,Patient32_Healthy!P531,Patient20_Healthy!P531)</f>
        <v>0.78435511406894087</v>
      </c>
      <c r="Y550" s="50">
        <f>STDEV(Patient3_Healthy!P531,Patient4_Healthy!P531,Patient7_Healthy!P531,Patient32_Healthy!P531,Patient20_Healthy!P531)</f>
        <v>0.28490453751715344</v>
      </c>
      <c r="Z550" s="43">
        <f>AVERAGE(Patient3_Healthy!Q531,Patient4_Healthy!Q531,Patient7_Healthy!Q531,Patient32_Healthy!Q531,Patient20_Healthy!Q531)</f>
        <v>0.66184362738374869</v>
      </c>
      <c r="AA550" s="50">
        <f>STDEV(Patient3_Healthy!Q531,Patient4_Healthy!Q531,Patient7_Healthy!Q531,Patient32_Healthy!Q531,Patient20_Healthy!Q531)</f>
        <v>0.23382071775821406</v>
      </c>
      <c r="AB550" s="43">
        <f>AVERAGE(Patient3_Healthy!R531,Patient4_Healthy!R531,Patient7_Healthy!R531,Patient32_Healthy!R531,Patient20_Healthy!R531)</f>
        <v>0.59148129679419814</v>
      </c>
      <c r="AC550" s="50">
        <f>STDEV(Patient3_Healthy!R531,Patient4_Healthy!R531,Patient7_Healthy!R531,Patient32_Healthy!R531,Patient20_Healthy!R531)</f>
        <v>0.36874119728427296</v>
      </c>
      <c r="AD550" s="43">
        <f>AVERAGE(Patient3_Healthy!S531,Patient4_Healthy!S531,Patient7_Healthy!S531,Patient32_Healthy!S531)</f>
        <v>0.59713268093391692</v>
      </c>
      <c r="AE550" s="50">
        <f>STDEV(Patient3_Healthy!S531,Patient4_Healthy!S531,Patient7_Healthy!S531,Patient32_Healthy!S531)</f>
        <v>0.40706523901918751</v>
      </c>
      <c r="AF550" s="63">
        <f>AVERAGE(Patient3_Healthy!T531,Patient4_Healthy!T531,Patient7_Healthy!T531,Patient32_Healthy!T531,Patient20_Healthy!T531)</f>
        <v>0.59737287550315887</v>
      </c>
      <c r="AG550" s="63">
        <f>STDEV(Patient3_Healthy!T531,Patient4_Healthy!T531,Patient7_Healthy!T531,Patient32_Healthy!T531,Patient20_Healthy!T531)</f>
        <v>0.42064892268518261</v>
      </c>
    </row>
    <row r="551" spans="1:33" x14ac:dyDescent="0.25">
      <c r="A551" s="42" t="s">
        <v>132</v>
      </c>
      <c r="B551" s="43">
        <f>AVERAGE(Patient3_Healthy!B532,Patient4_Healthy!B532,Patient7_Healthy!B532,Patient32_Healthy!B532,Patient20_Healthy!B532)</f>
        <v>1.7400381811132299</v>
      </c>
      <c r="C551" s="50">
        <f>STDEV(Patient3_Healthy!B532,Patient4_Healthy!B532,Patient7_Healthy!B532,Patient32_Healthy!B532,Patient20_Healthy!B532)</f>
        <v>1.3282432763446599</v>
      </c>
      <c r="D551" s="63">
        <f>AVERAGE(Patient3_Healthy!C532,Patient4_Healthy!C532,Patient7_Healthy!C532,Patient32_Healthy!C532,Patient20_Healthy!C532)</f>
        <v>-8.4688281299903578E-2</v>
      </c>
      <c r="E551" s="50">
        <f>STDEV(Patient3_Healthy!C532,Patient4_Healthy!C532,Patient7_Healthy!C532,Patient32_Healthy!C532,Patient20_Healthy!C532)</f>
        <v>1.8204891790562121</v>
      </c>
      <c r="F551" s="43">
        <f>AVERAGE(Patient3_Healthy!D532,Patient4_Healthy!D532,Patient7_Healthy!D532,Patient32_Healthy!D532,Patient20_Healthy!D532)</f>
        <v>2.5843529327156909</v>
      </c>
      <c r="G551" s="50">
        <f>STDEV(Patient3_Healthy!D532,Patient4_Healthy!D532,Patient7_Healthy!D532,Patient32_Healthy!D532,Patient20_Healthy!D532)</f>
        <v>1.1893721924886271</v>
      </c>
      <c r="H551" s="63">
        <f>AVERAGE(Patient3_Healthy!E532,Patient4_Healthy!E532,Patient7_Healthy!E532,Patient32_Healthy!E532,Patient20_Healthy!E532)</f>
        <v>-0.40235031061524557</v>
      </c>
      <c r="I551" s="63">
        <f>STDEV(Patient3_Healthy!E532,Patient4_Healthy!E532,Patient7_Healthy!E532,Patient32_Healthy!E532,Patient20_Healthy!E532)</f>
        <v>2.6809604312402948</v>
      </c>
      <c r="L551" s="44" t="s">
        <v>133</v>
      </c>
      <c r="M551" s="63">
        <f>AVERAGE(Patient3_Healthy!H532,Patient4_Healthy!H532,Patient7_Healthy!H532,Patient32_Healthy!H532,Patient20_Healthy!H532)</f>
        <v>31.852437995163672</v>
      </c>
      <c r="N551" s="63">
        <f>STDEV(Patient3_Healthy!H532,Patient4_Healthy!H532,Patient7_Healthy!H532,Patient32_Healthy!H532,Patient20_Healthy!H532)</f>
        <v>20.946430520232902</v>
      </c>
      <c r="Q551" s="46" t="s">
        <v>133</v>
      </c>
      <c r="R551" s="43">
        <f>AVERAGE(Patient3_Healthy!M532,Patient4_Healthy!M532,Patient7_Healthy!M532,Patient32_Healthy!M532,Patient20_Healthy!M532)</f>
        <v>0.79783889987124446</v>
      </c>
      <c r="S551" s="50">
        <f>STDEV(Patient3_Healthy!M532,Patient4_Healthy!M532,Patient7_Healthy!M532,Patient32_Healthy!M532,Patient20_Healthy!M532)</f>
        <v>0.25088904367466236</v>
      </c>
      <c r="T551" s="63">
        <f>AVERAGE(Patient3_Healthy!N532,Patient4_Healthy!N532,Patient7_Healthy!N532,Patient32_Healthy!N532,Patient20_Healthy!N532)</f>
        <v>0.77588659415719896</v>
      </c>
      <c r="U551" s="63">
        <f>STDEV(Patient3_Healthy!N532,Patient4_Healthy!N532,Patient7_Healthy!N532,Patient32_Healthy!N532,Patient20_Healthy!N532)</f>
        <v>0.19865714088869668</v>
      </c>
      <c r="V551" s="43">
        <f>AVERAGE(Patient3_Healthy!O532,Patient4_Healthy!O532,Patient7_Healthy!O532,Patient32_Healthy!O532,Patient20_Healthy!O532)</f>
        <v>0.79196188599871731</v>
      </c>
      <c r="W551" s="50">
        <f>STDEV(Patient3_Healthy!O532,Patient4_Healthy!O532,Patient7_Healthy!O532,Patient32_Healthy!O532,Patient20_Healthy!O532)</f>
        <v>0.21686784281333676</v>
      </c>
      <c r="X551" s="43">
        <f>AVERAGE(Patient3_Healthy!P532,Patient4_Healthy!P532,Patient7_Healthy!P532,Patient32_Healthy!P532,Patient20_Healthy!P532)</f>
        <v>0.72136656999758775</v>
      </c>
      <c r="Y551" s="50">
        <f>STDEV(Patient3_Healthy!P532,Patient4_Healthy!P532,Patient7_Healthy!P532,Patient32_Healthy!P532,Patient20_Healthy!P532)</f>
        <v>0.25906298072854972</v>
      </c>
      <c r="Z551" s="43">
        <f>AVERAGE(Patient3_Healthy!Q532,Patient4_Healthy!Q532,Patient7_Healthy!Q532,Patient32_Healthy!Q532,Patient20_Healthy!Q532)</f>
        <v>0.64451649745330519</v>
      </c>
      <c r="AA551" s="50">
        <f>STDEV(Patient3_Healthy!Q532,Patient4_Healthy!Q532,Patient7_Healthy!Q532,Patient32_Healthy!Q532,Patient20_Healthy!Q532)</f>
        <v>0.23353888844207804</v>
      </c>
      <c r="AB551" s="43">
        <f>AVERAGE(Patient3_Healthy!R532,Patient4_Healthy!R532,Patient7_Healthy!R532,Patient32_Healthy!R532,Patient20_Healthy!R532)</f>
        <v>0.58962441671789878</v>
      </c>
      <c r="AC551" s="50">
        <f>STDEV(Patient3_Healthy!R532,Patient4_Healthy!R532,Patient7_Healthy!R532,Patient32_Healthy!R532,Patient20_Healthy!R532)</f>
        <v>0.36125704522110524</v>
      </c>
      <c r="AD551" s="43">
        <f>AVERAGE(Patient3_Healthy!S532,Patient4_Healthy!S532,Patient7_Healthy!S532,Patient32_Healthy!S532)</f>
        <v>0.56007744190019848</v>
      </c>
      <c r="AE551" s="50">
        <f>STDEV(Patient3_Healthy!S532,Patient4_Healthy!S532,Patient7_Healthy!S532,Patient32_Healthy!S532)</f>
        <v>0.40144584988193943</v>
      </c>
      <c r="AF551" s="63">
        <f>AVERAGE(Patient3_Healthy!T532,Patient4_Healthy!T532,Patient7_Healthy!T532,Patient32_Healthy!T532,Patient20_Healthy!T532)</f>
        <v>0.64861026506391561</v>
      </c>
      <c r="AG551" s="63">
        <f>STDEV(Patient3_Healthy!T532,Patient4_Healthy!T532,Patient7_Healthy!T532,Patient32_Healthy!T532,Patient20_Healthy!T532)</f>
        <v>0.47609522324318782</v>
      </c>
    </row>
    <row r="552" spans="1:33" x14ac:dyDescent="0.25">
      <c r="A552" s="42" t="s">
        <v>133</v>
      </c>
      <c r="B552" s="43">
        <f>AVERAGE(Patient3_Healthy!B533,Patient4_Healthy!B533,Patient7_Healthy!B533,Patient32_Healthy!B533,Patient20_Healthy!B533)</f>
        <v>2.0249171451741637</v>
      </c>
      <c r="C552" s="50">
        <f>STDEV(Patient3_Healthy!B533,Patient4_Healthy!B533,Patient7_Healthy!B533,Patient32_Healthy!B533,Patient20_Healthy!B533)</f>
        <v>1.2029134732118394</v>
      </c>
      <c r="D552" s="63">
        <f>AVERAGE(Patient3_Healthy!C533,Patient4_Healthy!C533,Patient7_Healthy!C533,Patient32_Healthy!C533,Patient20_Healthy!C533)</f>
        <v>4.4423913175476629E-2</v>
      </c>
      <c r="E552" s="50">
        <f>STDEV(Patient3_Healthy!C533,Patient4_Healthy!C533,Patient7_Healthy!C533,Patient32_Healthy!C533,Patient20_Healthy!C533)</f>
        <v>1.4912180649580471</v>
      </c>
      <c r="F552" s="43">
        <f>AVERAGE(Patient3_Healthy!D533,Patient4_Healthy!D533,Patient7_Healthy!D533,Patient32_Healthy!D533,Patient20_Healthy!D533)</f>
        <v>2.7178952522119486</v>
      </c>
      <c r="G552" s="50">
        <f>STDEV(Patient3_Healthy!D533,Patient4_Healthy!D533,Patient7_Healthy!D533,Patient32_Healthy!D533,Patient20_Healthy!D533)</f>
        <v>1.9584241508892624</v>
      </c>
      <c r="H552" s="63">
        <f>AVERAGE(Patient3_Healthy!E533,Patient4_Healthy!E533,Patient7_Healthy!E533,Patient32_Healthy!E533,Patient20_Healthy!E533)</f>
        <v>0.29615052383286433</v>
      </c>
      <c r="I552" s="63">
        <f>STDEV(Patient3_Healthy!E533,Patient4_Healthy!E533,Patient7_Healthy!E533,Patient32_Healthy!E533,Patient20_Healthy!E533)</f>
        <v>2.1653357054157185</v>
      </c>
      <c r="L552" s="44" t="s">
        <v>134</v>
      </c>
      <c r="M552" s="63">
        <f>AVERAGE(Patient3_Healthy!H533,Patient4_Healthy!H533,Patient7_Healthy!H533,Patient32_Healthy!H533,Patient20_Healthy!H533)</f>
        <v>40.654551964470294</v>
      </c>
      <c r="N552" s="63">
        <f>STDEV(Patient3_Healthy!H533,Patient4_Healthy!H533,Patient7_Healthy!H533,Patient32_Healthy!H533,Patient20_Healthy!H533)</f>
        <v>40.170151859550451</v>
      </c>
      <c r="Q552" s="46" t="s">
        <v>134</v>
      </c>
      <c r="R552" s="43">
        <f>AVERAGE(Patient3_Healthy!M533,Patient4_Healthy!M533,Patient7_Healthy!M533,Patient32_Healthy!M533,Patient20_Healthy!M533)</f>
        <v>0.82142699086771809</v>
      </c>
      <c r="S552" s="50">
        <f>STDEV(Patient3_Healthy!M533,Patient4_Healthy!M533,Patient7_Healthy!M533,Patient32_Healthy!M533,Patient20_Healthy!M533)</f>
        <v>0.24869400313432868</v>
      </c>
      <c r="T552" s="63">
        <f>AVERAGE(Patient3_Healthy!N533,Patient4_Healthy!N533,Patient7_Healthy!N533,Patient32_Healthy!N533,Patient20_Healthy!N533)</f>
        <v>0.79945099072755466</v>
      </c>
      <c r="U552" s="63">
        <f>STDEV(Patient3_Healthy!N533,Patient4_Healthy!N533,Patient7_Healthy!N533,Patient32_Healthy!N533,Patient20_Healthy!N533)</f>
        <v>0.18691874596299571</v>
      </c>
      <c r="V552" s="43">
        <f>AVERAGE(Patient3_Healthy!O533,Patient4_Healthy!O533,Patient7_Healthy!O533,Patient32_Healthy!O533,Patient20_Healthy!O533)</f>
        <v>0.74366600911463521</v>
      </c>
      <c r="W552" s="50">
        <f>STDEV(Patient3_Healthy!O533,Patient4_Healthy!O533,Patient7_Healthy!O533,Patient32_Healthy!O533,Patient20_Healthy!O533)</f>
        <v>0.23393907477075199</v>
      </c>
      <c r="X552" s="43">
        <f>AVERAGE(Patient3_Healthy!P533,Patient4_Healthy!P533,Patient7_Healthy!P533,Patient32_Healthy!P533,Patient20_Healthy!P533)</f>
        <v>0.7355718051639174</v>
      </c>
      <c r="Y552" s="50">
        <f>STDEV(Patient3_Healthy!P533,Patient4_Healthy!P533,Patient7_Healthy!P533,Patient32_Healthy!P533,Patient20_Healthy!P533)</f>
        <v>0.31113337364781157</v>
      </c>
      <c r="Z552" s="43">
        <f>AVERAGE(Patient3_Healthy!Q533,Patient4_Healthy!Q533,Patient7_Healthy!Q533,Patient32_Healthy!Q533,Patient20_Healthy!Q533)</f>
        <v>0.60840005151514909</v>
      </c>
      <c r="AA552" s="50">
        <f>STDEV(Patient3_Healthy!Q533,Patient4_Healthy!Q533,Patient7_Healthy!Q533,Patient32_Healthy!Q533,Patient20_Healthy!Q533)</f>
        <v>0.25525386724487198</v>
      </c>
      <c r="AB552" s="43">
        <f>AVERAGE(Patient3_Healthy!R533,Patient4_Healthy!R533,Patient7_Healthy!R533,Patient32_Healthy!R533,Patient20_Healthy!R533)</f>
        <v>0.6378639085828447</v>
      </c>
      <c r="AC552" s="50">
        <f>STDEV(Patient3_Healthy!R533,Patient4_Healthy!R533,Patient7_Healthy!R533,Patient32_Healthy!R533,Patient20_Healthy!R533)</f>
        <v>0.41104628004949051</v>
      </c>
      <c r="AD552" s="43">
        <f>AVERAGE(Patient3_Healthy!S533,Patient4_Healthy!S533,Patient7_Healthy!S533,Patient32_Healthy!S533)</f>
        <v>0.56753752825274151</v>
      </c>
      <c r="AE552" s="50">
        <f>STDEV(Patient3_Healthy!S533,Patient4_Healthy!S533,Patient7_Healthy!S533,Patient32_Healthy!S533)</f>
        <v>0.41192887443906184</v>
      </c>
      <c r="AF552" s="63">
        <f>AVERAGE(Patient3_Healthy!T533,Patient4_Healthy!T533,Patient7_Healthy!T533,Patient32_Healthy!T533,Patient20_Healthy!T533)</f>
        <v>0.59316011431034221</v>
      </c>
      <c r="AG552" s="63">
        <f>STDEV(Patient3_Healthy!T533,Patient4_Healthy!T533,Patient7_Healthy!T533,Patient32_Healthy!T533,Patient20_Healthy!T533)</f>
        <v>0.38640233621874276</v>
      </c>
    </row>
    <row r="553" spans="1:33" x14ac:dyDescent="0.25">
      <c r="A553" s="42" t="s">
        <v>134</v>
      </c>
      <c r="B553" s="43">
        <f>AVERAGE(Patient3_Healthy!B534,Patient4_Healthy!B534,Patient7_Healthy!B534,Patient32_Healthy!B534,Patient20_Healthy!B534)</f>
        <v>1.6118230656379602</v>
      </c>
      <c r="C553" s="50">
        <f>STDEV(Patient3_Healthy!B534,Patient4_Healthy!B534,Patient7_Healthy!B534,Patient32_Healthy!B534,Patient20_Healthy!B534)</f>
        <v>0.93925144172921771</v>
      </c>
      <c r="D553" s="63">
        <f>AVERAGE(Patient3_Healthy!C534,Patient4_Healthy!C534,Patient7_Healthy!C534,Patient32_Healthy!C534,Patient20_Healthy!C534)</f>
        <v>-7.7261222905527879E-2</v>
      </c>
      <c r="E553" s="50">
        <f>STDEV(Patient3_Healthy!C534,Patient4_Healthy!C534,Patient7_Healthy!C534,Patient32_Healthy!C534,Patient20_Healthy!C534)</f>
        <v>1.8064437935279491</v>
      </c>
      <c r="F553" s="43">
        <f>AVERAGE(Patient3_Healthy!D534,Patient4_Healthy!D534,Patient7_Healthy!D534,Patient32_Healthy!D534,Patient20_Healthy!D534)</f>
        <v>2.3537554666151341</v>
      </c>
      <c r="G553" s="50">
        <f>STDEV(Patient3_Healthy!D534,Patient4_Healthy!D534,Patient7_Healthy!D534,Patient32_Healthy!D534,Patient20_Healthy!D534)</f>
        <v>1.2434993396880236</v>
      </c>
      <c r="H553" s="63">
        <f>AVERAGE(Patient3_Healthy!E534,Patient4_Healthy!E534,Patient7_Healthy!E534,Patient32_Healthy!E534,Patient20_Healthy!E534)</f>
        <v>-0.82492253945511607</v>
      </c>
      <c r="I553" s="63">
        <f>STDEV(Patient3_Healthy!E534,Patient4_Healthy!E534,Patient7_Healthy!E534,Patient32_Healthy!E534,Patient20_Healthy!E534)</f>
        <v>2.2194506051881144</v>
      </c>
      <c r="L553" s="44" t="s">
        <v>135</v>
      </c>
      <c r="M553" s="63">
        <f>AVERAGE(Patient3_Healthy!H534,Patient4_Healthy!H534,Patient7_Healthy!H534,Patient32_Healthy!H534,Patient20_Healthy!H534)</f>
        <v>43.600276317383091</v>
      </c>
      <c r="N553" s="63">
        <f>STDEV(Patient3_Healthy!H534,Patient4_Healthy!H534,Patient7_Healthy!H534,Patient32_Healthy!H534,Patient20_Healthy!H534)</f>
        <v>48.121306343939665</v>
      </c>
      <c r="Q553" s="46" t="s">
        <v>135</v>
      </c>
      <c r="R553" s="43">
        <f>AVERAGE(Patient3_Healthy!M534,Patient4_Healthy!M534,Patient7_Healthy!M534,Patient32_Healthy!M534,Patient20_Healthy!M534)</f>
        <v>0.82509485787594161</v>
      </c>
      <c r="S553" s="50">
        <f>STDEV(Patient3_Healthy!M534,Patient4_Healthy!M534,Patient7_Healthy!M534,Patient32_Healthy!M534,Patient20_Healthy!M534)</f>
        <v>0.25045900061222637</v>
      </c>
      <c r="T553" s="63">
        <f>AVERAGE(Patient3_Healthy!N534,Patient4_Healthy!N534,Patient7_Healthy!N534,Patient32_Healthy!N534,Patient20_Healthy!N534)</f>
        <v>0.82139802324585975</v>
      </c>
      <c r="U553" s="63">
        <f>STDEV(Patient3_Healthy!N534,Patient4_Healthy!N534,Patient7_Healthy!N534,Patient32_Healthy!N534,Patient20_Healthy!N534)</f>
        <v>0.22379128702334378</v>
      </c>
      <c r="V553" s="43">
        <f>AVERAGE(Patient3_Healthy!O534,Patient4_Healthy!O534,Patient7_Healthy!O534,Patient32_Healthy!O534,Patient20_Healthy!O534)</f>
        <v>0.71268500945509905</v>
      </c>
      <c r="W553" s="50">
        <f>STDEV(Patient3_Healthy!O534,Patient4_Healthy!O534,Patient7_Healthy!O534,Patient32_Healthy!O534,Patient20_Healthy!O534)</f>
        <v>0.20892915030458137</v>
      </c>
      <c r="X553" s="43">
        <f>AVERAGE(Patient3_Healthy!P534,Patient4_Healthy!P534,Patient7_Healthy!P534,Patient32_Healthy!P534,Patient20_Healthy!P534)</f>
        <v>0.74916532798983382</v>
      </c>
      <c r="Y553" s="50">
        <f>STDEV(Patient3_Healthy!P534,Patient4_Healthy!P534,Patient7_Healthy!P534,Patient32_Healthy!P534,Patient20_Healthy!P534)</f>
        <v>0.30401784932373588</v>
      </c>
      <c r="Z553" s="43">
        <f>AVERAGE(Patient3_Healthy!Q534,Patient4_Healthy!Q534,Patient7_Healthy!Q534,Patient32_Healthy!Q534,Patient20_Healthy!Q534)</f>
        <v>0.68704708448849028</v>
      </c>
      <c r="AA553" s="50">
        <f>STDEV(Patient3_Healthy!Q534,Patient4_Healthy!Q534,Patient7_Healthy!Q534,Patient32_Healthy!Q534,Patient20_Healthy!Q534)</f>
        <v>0.32262044225246073</v>
      </c>
      <c r="AB553" s="43">
        <f>AVERAGE(Patient3_Healthy!R534,Patient4_Healthy!R534,Patient7_Healthy!R534,Patient32_Healthy!R534,Patient20_Healthy!R534)</f>
        <v>0.64778733448451942</v>
      </c>
      <c r="AC553" s="50">
        <f>STDEV(Patient3_Healthy!R534,Patient4_Healthy!R534,Patient7_Healthy!R534,Patient32_Healthy!R534,Patient20_Healthy!R534)</f>
        <v>0.41766108197961849</v>
      </c>
      <c r="AD553" s="43">
        <f>AVERAGE(Patient3_Healthy!S534,Patient4_Healthy!S534,Patient7_Healthy!S534,Patient32_Healthy!S534)</f>
        <v>0.5995081634953805</v>
      </c>
      <c r="AE553" s="50">
        <f>STDEV(Patient3_Healthy!S534,Patient4_Healthy!S534,Patient7_Healthy!S534,Patient32_Healthy!S534)</f>
        <v>0.41778922695025117</v>
      </c>
      <c r="AF553" s="63">
        <f>AVERAGE(Patient3_Healthy!T534,Patient4_Healthy!T534,Patient7_Healthy!T534,Patient32_Healthy!T534,Patient20_Healthy!T534)</f>
        <v>0.59670752461539922</v>
      </c>
      <c r="AG553" s="63">
        <f>STDEV(Patient3_Healthy!T534,Patient4_Healthy!T534,Patient7_Healthy!T534,Patient32_Healthy!T534,Patient20_Healthy!T534)</f>
        <v>0.39169929397421072</v>
      </c>
    </row>
    <row r="554" spans="1:33" x14ac:dyDescent="0.25">
      <c r="A554" s="42" t="s">
        <v>135</v>
      </c>
      <c r="B554" s="43">
        <f>AVERAGE(Patient3_Healthy!B535,Patient4_Healthy!B535,Patient7_Healthy!B535,Patient32_Healthy!B535,Patient20_Healthy!B535)</f>
        <v>1.3378005515915046</v>
      </c>
      <c r="C554" s="50">
        <f>STDEV(Patient3_Healthy!B535,Patient4_Healthy!B535,Patient7_Healthy!B535,Patient32_Healthy!B535,Patient20_Healthy!B535)</f>
        <v>0.69100548052273147</v>
      </c>
      <c r="D554" s="63">
        <f>AVERAGE(Patient3_Healthy!C535,Patient4_Healthy!C535,Patient7_Healthy!C535,Patient32_Healthy!C535,Patient20_Healthy!C535)</f>
        <v>-0.43616100227933197</v>
      </c>
      <c r="E554" s="50">
        <f>STDEV(Patient3_Healthy!C535,Patient4_Healthy!C535,Patient7_Healthy!C535,Patient32_Healthy!C535,Patient20_Healthy!C535)</f>
        <v>1.2370348428652098</v>
      </c>
      <c r="F554" s="43">
        <f>AVERAGE(Patient3_Healthy!D535,Patient4_Healthy!D535,Patient7_Healthy!D535,Patient32_Healthy!D535,Patient20_Healthy!D535)</f>
        <v>2.8982281512375376</v>
      </c>
      <c r="G554" s="50">
        <f>STDEV(Patient3_Healthy!D535,Patient4_Healthy!D535,Patient7_Healthy!D535,Patient32_Healthy!D535,Patient20_Healthy!D535)</f>
        <v>1.8041161508199679</v>
      </c>
      <c r="H554" s="63">
        <f>AVERAGE(Patient3_Healthy!E535,Patient4_Healthy!E535,Patient7_Healthy!E535,Patient32_Healthy!E535,Patient20_Healthy!E535)</f>
        <v>2.2566118917634488</v>
      </c>
      <c r="I554" s="63">
        <f>STDEV(Patient3_Healthy!E535,Patient4_Healthy!E535,Patient7_Healthy!E535,Patient32_Healthy!E535,Patient20_Healthy!E535)</f>
        <v>0.8211050461599616</v>
      </c>
      <c r="L554" s="44" t="s">
        <v>136</v>
      </c>
      <c r="M554" s="63">
        <f>AVERAGE(Patient3_Healthy!H535,Patient4_Healthy!H535,Patient7_Healthy!H535,Patient32_Healthy!H535,Patient20_Healthy!H535)</f>
        <v>41.187629801724029</v>
      </c>
      <c r="N554" s="63">
        <f>STDEV(Patient3_Healthy!H535,Patient4_Healthy!H535,Patient7_Healthy!H535,Patient32_Healthy!H535,Patient20_Healthy!H535)</f>
        <v>35.430904151508209</v>
      </c>
      <c r="Q554" s="46" t="s">
        <v>136</v>
      </c>
      <c r="R554" s="43">
        <f>AVERAGE(Patient3_Healthy!M535,Patient4_Healthy!M535,Patient7_Healthy!M535,Patient32_Healthy!M535,Patient20_Healthy!M535)</f>
        <v>0.78315544443996399</v>
      </c>
      <c r="S554" s="50">
        <f>STDEV(Patient3_Healthy!M535,Patient4_Healthy!M535,Patient7_Healthy!M535,Patient32_Healthy!M535,Patient20_Healthy!M535)</f>
        <v>0.23086270550959326</v>
      </c>
      <c r="T554" s="63">
        <f>AVERAGE(Patient3_Healthy!N535,Patient4_Healthy!N535,Patient7_Healthy!N535,Patient32_Healthy!N535,Patient20_Healthy!N535)</f>
        <v>0.79389397725632249</v>
      </c>
      <c r="U554" s="63">
        <f>STDEV(Patient3_Healthy!N535,Patient4_Healthy!N535,Patient7_Healthy!N535,Patient32_Healthy!N535,Patient20_Healthy!N535)</f>
        <v>0.18687258318607483</v>
      </c>
      <c r="V554" s="43">
        <f>AVERAGE(Patient3_Healthy!O535,Patient4_Healthy!O535,Patient7_Healthy!O535,Patient32_Healthy!O535,Patient20_Healthy!O535)</f>
        <v>0.77056086755000786</v>
      </c>
      <c r="W554" s="50">
        <f>STDEV(Patient3_Healthy!O535,Patient4_Healthy!O535,Patient7_Healthy!O535,Patient32_Healthy!O535,Patient20_Healthy!O535)</f>
        <v>0.26023803391694572</v>
      </c>
      <c r="X554" s="43">
        <f>AVERAGE(Patient3_Healthy!P535,Patient4_Healthy!P535,Patient7_Healthy!P535,Patient32_Healthy!P535,Patient20_Healthy!P535)</f>
        <v>0.7343350713394422</v>
      </c>
      <c r="Y554" s="50">
        <f>STDEV(Patient3_Healthy!P535,Patient4_Healthy!P535,Patient7_Healthy!P535,Patient32_Healthy!P535,Patient20_Healthy!P535)</f>
        <v>0.27632175097828449</v>
      </c>
      <c r="Z554" s="43">
        <f>AVERAGE(Patient3_Healthy!Q535,Patient4_Healthy!Q535,Patient7_Healthy!Q535,Patient32_Healthy!Q535,Patient20_Healthy!Q535)</f>
        <v>0.66209939574509524</v>
      </c>
      <c r="AA554" s="50">
        <f>STDEV(Patient3_Healthy!Q535,Patient4_Healthy!Q535,Patient7_Healthy!Q535,Patient32_Healthy!Q535,Patient20_Healthy!Q535)</f>
        <v>0.3180219802354633</v>
      </c>
      <c r="AB554" s="43">
        <f>AVERAGE(Patient3_Healthy!R535,Patient4_Healthy!R535,Patient7_Healthy!R535,Patient32_Healthy!R535,Patient20_Healthy!R535)</f>
        <v>0.59680619452896955</v>
      </c>
      <c r="AC554" s="50">
        <f>STDEV(Patient3_Healthy!R535,Patient4_Healthy!R535,Patient7_Healthy!R535,Patient32_Healthy!R535,Patient20_Healthy!R535)</f>
        <v>0.38077309810149618</v>
      </c>
      <c r="AD554" s="43">
        <f>AVERAGE(Patient3_Healthy!S535,Patient4_Healthy!S535,Patient7_Healthy!S535,Patient32_Healthy!S535)</f>
        <v>0.57519340158275101</v>
      </c>
      <c r="AE554" s="50">
        <f>STDEV(Patient3_Healthy!S535,Patient4_Healthy!S535,Patient7_Healthy!S535,Patient32_Healthy!S535)</f>
        <v>0.41399127437702593</v>
      </c>
      <c r="AF554" s="63">
        <f>AVERAGE(Patient3_Healthy!T535,Patient4_Healthy!T535,Patient7_Healthy!T535,Patient32_Healthy!T535,Patient20_Healthy!T535)</f>
        <v>0.56468323963837574</v>
      </c>
      <c r="AG554" s="63">
        <f>STDEV(Patient3_Healthy!T535,Patient4_Healthy!T535,Patient7_Healthy!T535,Patient32_Healthy!T535,Patient20_Healthy!T535)</f>
        <v>0.40195926549582589</v>
      </c>
    </row>
    <row r="555" spans="1:33" x14ac:dyDescent="0.25">
      <c r="A555" s="42" t="s">
        <v>136</v>
      </c>
      <c r="B555" s="43">
        <f>AVERAGE(Patient3_Healthy!B536,Patient4_Healthy!B536,Patient7_Healthy!B536,Patient32_Healthy!B536,Patient20_Healthy!B536)</f>
        <v>2.1036390879360956</v>
      </c>
      <c r="C555" s="50">
        <f>STDEV(Patient3_Healthy!B536,Patient4_Healthy!B536,Patient7_Healthy!B536,Patient32_Healthy!B536,Patient20_Healthy!B536)</f>
        <v>1.3401471833945369</v>
      </c>
      <c r="D555" s="63">
        <f>AVERAGE(Patient3_Healthy!C536,Patient4_Healthy!C536,Patient7_Healthy!C536,Patient32_Healthy!C536,Patient20_Healthy!C536)</f>
        <v>-6.5261514498328316E-2</v>
      </c>
      <c r="E555" s="50">
        <f>STDEV(Patient3_Healthy!C536,Patient4_Healthy!C536,Patient7_Healthy!C536,Patient32_Healthy!C536,Patient20_Healthy!C536)</f>
        <v>1.8852233825900639</v>
      </c>
      <c r="F555" s="43">
        <f>AVERAGE(Patient3_Healthy!D536,Patient4_Healthy!D536,Patient7_Healthy!D536,Patient32_Healthy!D536,Patient20_Healthy!D536)</f>
        <v>2.818494085987624</v>
      </c>
      <c r="G555" s="50">
        <f>STDEV(Patient3_Healthy!D536,Patient4_Healthy!D536,Patient7_Healthy!D536,Patient32_Healthy!D536,Patient20_Healthy!D536)</f>
        <v>0.58112444049382261</v>
      </c>
      <c r="H555" s="63">
        <f>AVERAGE(Patient3_Healthy!E536,Patient4_Healthy!E536,Patient7_Healthy!E536,Patient32_Healthy!E536,Patient20_Healthy!E536)</f>
        <v>-0.97981880232779606</v>
      </c>
      <c r="I555" s="63">
        <f>STDEV(Patient3_Healthy!E536,Patient4_Healthy!E536,Patient7_Healthy!E536,Patient32_Healthy!E536,Patient20_Healthy!E536)</f>
        <v>0.89684079325102828</v>
      </c>
    </row>
    <row r="556" spans="1:33" x14ac:dyDescent="0.25">
      <c r="A556" s="64"/>
    </row>
    <row r="557" spans="1:33" x14ac:dyDescent="0.25">
      <c r="A557" s="64"/>
    </row>
    <row r="558" spans="1:33" x14ac:dyDescent="0.25">
      <c r="A558" s="64"/>
    </row>
    <row r="559" spans="1:33" x14ac:dyDescent="0.25">
      <c r="A559" s="64"/>
    </row>
    <row r="560" spans="1:33" x14ac:dyDescent="0.25">
      <c r="A560" s="64"/>
    </row>
    <row r="561" spans="1:34" x14ac:dyDescent="0.25">
      <c r="A561" s="64"/>
    </row>
    <row r="563" spans="1:34" x14ac:dyDescent="0.25">
      <c r="A563" s="64" t="s">
        <v>153</v>
      </c>
      <c r="Q563" s="64" t="s">
        <v>154</v>
      </c>
    </row>
    <row r="564" spans="1:34" x14ac:dyDescent="0.25">
      <c r="A564" s="100"/>
      <c r="B564" s="94" t="s">
        <v>10</v>
      </c>
      <c r="C564" s="102"/>
      <c r="D564" s="102"/>
      <c r="E564" s="103"/>
      <c r="F564" s="95" t="s">
        <v>93</v>
      </c>
      <c r="G564" s="102"/>
      <c r="H564" s="102"/>
      <c r="I564" s="102"/>
      <c r="L564" s="106"/>
      <c r="M564" s="107" t="s">
        <v>114</v>
      </c>
      <c r="N564" s="107"/>
      <c r="Q564" s="46"/>
      <c r="R564" s="108" t="s">
        <v>115</v>
      </c>
      <c r="S564" s="109"/>
      <c r="T564" s="108" t="s">
        <v>116</v>
      </c>
      <c r="U564" s="109"/>
      <c r="V564" s="108" t="s">
        <v>117</v>
      </c>
      <c r="W564" s="109"/>
      <c r="X564" s="108" t="s">
        <v>118</v>
      </c>
      <c r="Y564" s="109"/>
      <c r="Z564" s="108" t="s">
        <v>119</v>
      </c>
      <c r="AA564" s="109"/>
      <c r="AB564" s="108" t="s">
        <v>120</v>
      </c>
      <c r="AC564" s="109"/>
      <c r="AD564" s="108" t="s">
        <v>121</v>
      </c>
      <c r="AE564" s="109"/>
      <c r="AF564" s="110" t="s">
        <v>122</v>
      </c>
      <c r="AG564" s="110"/>
    </row>
    <row r="565" spans="1:34" x14ac:dyDescent="0.25">
      <c r="A565" s="100"/>
      <c r="B565" s="97" t="s">
        <v>123</v>
      </c>
      <c r="C565" s="104"/>
      <c r="D565" s="99" t="s">
        <v>124</v>
      </c>
      <c r="E565" s="104"/>
      <c r="F565" s="97" t="s">
        <v>123</v>
      </c>
      <c r="G565" s="104"/>
      <c r="H565" s="99" t="s">
        <v>124</v>
      </c>
      <c r="I565" s="105"/>
      <c r="L565" s="106"/>
      <c r="M565" s="44" t="s">
        <v>212</v>
      </c>
      <c r="N565" s="44" t="s">
        <v>17</v>
      </c>
      <c r="Q565" s="46"/>
      <c r="R565" s="45" t="s">
        <v>212</v>
      </c>
      <c r="S565" s="47" t="s">
        <v>17</v>
      </c>
      <c r="T565" s="46" t="s">
        <v>212</v>
      </c>
      <c r="U565" s="46" t="s">
        <v>17</v>
      </c>
      <c r="V565" s="45" t="s">
        <v>212</v>
      </c>
      <c r="W565" s="47" t="s">
        <v>17</v>
      </c>
      <c r="X565" s="45" t="s">
        <v>212</v>
      </c>
      <c r="Y565" s="47" t="s">
        <v>17</v>
      </c>
      <c r="Z565" s="45" t="s">
        <v>212</v>
      </c>
      <c r="AA565" s="47" t="s">
        <v>17</v>
      </c>
      <c r="AB565" s="45" t="s">
        <v>212</v>
      </c>
      <c r="AC565" s="47" t="s">
        <v>17</v>
      </c>
      <c r="AD565" s="45" t="s">
        <v>212</v>
      </c>
      <c r="AE565" s="47" t="s">
        <v>17</v>
      </c>
      <c r="AF565" s="46" t="s">
        <v>212</v>
      </c>
      <c r="AG565" s="46" t="s">
        <v>17</v>
      </c>
    </row>
    <row r="566" spans="1:34" x14ac:dyDescent="0.25">
      <c r="A566" s="101"/>
      <c r="B566" s="40" t="s">
        <v>212</v>
      </c>
      <c r="C566" s="41" t="s">
        <v>17</v>
      </c>
      <c r="D566" s="42" t="s">
        <v>212</v>
      </c>
      <c r="E566" s="41" t="s">
        <v>17</v>
      </c>
      <c r="F566" s="40" t="s">
        <v>212</v>
      </c>
      <c r="G566" s="41" t="s">
        <v>17</v>
      </c>
      <c r="H566" s="42" t="s">
        <v>212</v>
      </c>
      <c r="I566" s="42" t="s">
        <v>17</v>
      </c>
      <c r="L566" s="44" t="s">
        <v>125</v>
      </c>
      <c r="M566" s="63">
        <f>AVERAGE(Patient3_Healthy!H547,Patient4_Healthy!H547,Patient7_Healthy!H547,Patient32_Healthy!H547,Patient20_Healthy!H547)</f>
        <v>702.79393290449752</v>
      </c>
      <c r="N566" s="63">
        <f>STDEV(Patient3_Healthy!H547,Patient4_Healthy!H547,Patient7_Healthy!H547,Patient32_Healthy!H547,Patient20_Healthy!H547)</f>
        <v>90.081665634871001</v>
      </c>
      <c r="Q566" s="58" t="s">
        <v>139</v>
      </c>
      <c r="R566" s="43">
        <f>AVERAGE(Patient3_Healthy!M547,Patient4_Healthy!M547,Patient7_Healthy!M547,Patient32_Healthy!M547,Patient20_Healthy!M547)</f>
        <v>0.66199582558494119</v>
      </c>
      <c r="S566" s="50">
        <f>STDEV(Patient3_Healthy!M547,Patient4_Healthy!M547,Patient7_Healthy!M547,Patient32_Healthy!M547,Patient20_Healthy!M547)</f>
        <v>0.21352056640413256</v>
      </c>
      <c r="T566" s="63">
        <f>AVERAGE(Patient3_Healthy!N547,Patient4_Healthy!N547,Patient7_Healthy!N547,Patient32_Healthy!N547,Patient20_Healthy!N547)</f>
        <v>0.73601027281026621</v>
      </c>
      <c r="U566" s="63">
        <f>STDEV(Patient3_Healthy!N547,Patient4_Healthy!N547,Patient7_Healthy!N547,Patient32_Healthy!N547,Patient20_Healthy!N547)</f>
        <v>0.33155933654072933</v>
      </c>
      <c r="V566" s="43">
        <f>AVERAGE(Patient3_Healthy!O547,Patient4_Healthy!O547,Patient7_Healthy!O547,Patient32_Healthy!O547,Patient20_Healthy!O547)</f>
        <v>0.75609218179099114</v>
      </c>
      <c r="W566" s="50">
        <f>STDEV(Patient3_Healthy!O547,Patient4_Healthy!O547,Patient7_Healthy!O547,Patient32_Healthy!O547,Patient20_Healthy!O547)</f>
        <v>0.31196197445159646</v>
      </c>
      <c r="X566" s="43">
        <f>AVERAGE(Patient3_Healthy!P547,Patient4_Healthy!P547,Patient7_Healthy!P547,Patient32_Healthy!P547,Patient20_Healthy!P547)</f>
        <v>0.82764968889585211</v>
      </c>
      <c r="Y566" s="50">
        <f>STDEV(Patient3_Healthy!P547,Patient4_Healthy!P547,Patient7_Healthy!P547,Patient32_Healthy!P547,Patient20_Healthy!P547)</f>
        <v>0.17218508014611048</v>
      </c>
      <c r="Z566" s="43">
        <f>AVERAGE(Patient3_Healthy!Q547,Patient4_Healthy!Q547,Patient7_Healthy!Q547,Patient32_Healthy!Q547,Patient20_Healthy!Q547)</f>
        <v>0.65347787151847381</v>
      </c>
      <c r="AA566" s="50">
        <f>STDEV(Patient3_Healthy!Q547,Patient4_Healthy!Q547,Patient7_Healthy!Q547,Patient32_Healthy!Q547,Patient20_Healthy!Q547)</f>
        <v>0.31594916692474911</v>
      </c>
      <c r="AB566" s="43">
        <f>AVERAGE(Patient3_Healthy!R547,Patient4_Healthy!R547,Patient7_Healthy!R547,Patient32_Healthy!R547,Patient20_Healthy!R547)</f>
        <v>0.56478835912862868</v>
      </c>
      <c r="AC566" s="50">
        <f>STDEV(Patient3_Healthy!R547,Patient4_Healthy!R547,Patient7_Healthy!R547,Patient32_Healthy!R547,Patient20_Healthy!R547)</f>
        <v>0.40570300185455066</v>
      </c>
      <c r="AD566" s="43">
        <f>AVERAGE(Patient3_Healthy!S547,Patient4_Healthy!S547,Patient7_Healthy!S547,Patient32_Healthy!S547)</f>
        <v>0.60570978373699935</v>
      </c>
      <c r="AE566" s="50">
        <f>STDEV(Patient3_Healthy!S547,Patient4_Healthy!S547,Patient7_Healthy!S547,Patient32_Healthy!S547)</f>
        <v>0.35065852708145001</v>
      </c>
      <c r="AF566" s="63">
        <f>AVERAGE(Patient3_Healthy!T547,Patient4_Healthy!T547,Patient7_Healthy!T547,Patient32_Healthy!T547,Patient20_Healthy!T547)</f>
        <v>0.52420413766401186</v>
      </c>
      <c r="AG566" s="63">
        <f>STDEV(Patient3_Healthy!T547,Patient4_Healthy!T547,Patient7_Healthy!T547,Patient32_Healthy!T547,Patient20_Healthy!T547)</f>
        <v>0.373804021534626</v>
      </c>
    </row>
    <row r="567" spans="1:34" x14ac:dyDescent="0.25">
      <c r="A567" s="42" t="s">
        <v>125</v>
      </c>
      <c r="B567" s="43">
        <f>AVERAGE(Patient3_Healthy!B548,Patient4_Healthy!B548,Patient7_Healthy!B548,Patient32_Healthy!B548,Patient20_Healthy!B548)</f>
        <v>11.07295329859692</v>
      </c>
      <c r="C567" s="50">
        <f>STDEV(Patient3_Healthy!B548,Patient4_Healthy!B548,Patient7_Healthy!B548,Patient32_Healthy!B548,Patient20_Healthy!B548)</f>
        <v>3.4011841951938226</v>
      </c>
      <c r="D567" s="63">
        <f>AVERAGE(Patient3_Healthy!C548,Patient4_Healthy!C548,Patient7_Healthy!C548,Patient32_Healthy!C548,Patient20_Healthy!C548)</f>
        <v>-8.1949271320240396</v>
      </c>
      <c r="E567" s="50">
        <f>STDEV(Patient3_Healthy!C548,Patient4_Healthy!C548,Patient7_Healthy!C548,Patient32_Healthy!C548,Patient20_Healthy!C548)</f>
        <v>10.338591151076086</v>
      </c>
      <c r="F567" s="43">
        <f>AVERAGE(Patient3_Healthy!D548,Patient4_Healthy!D548,Patient7_Healthy!D548,Patient32_Healthy!D548,Patient20_Healthy!D548)</f>
        <v>13.265803160888201</v>
      </c>
      <c r="G567" s="50">
        <f>STDEV(Patient3_Healthy!D548,Patient4_Healthy!D548,Patient7_Healthy!D548,Patient32_Healthy!D548,Patient20_Healthy!D548)</f>
        <v>3.9334038704555474</v>
      </c>
      <c r="H567" s="63">
        <f>AVERAGE(Patient3_Healthy!E548,Patient4_Healthy!E548,Patient7_Healthy!E548,Patient32_Healthy!E548,Patient20_Healthy!E548)</f>
        <v>11.803237869611868</v>
      </c>
      <c r="I567" s="63">
        <f>STDEV(Patient3_Healthy!E548,Patient4_Healthy!E548,Patient7_Healthy!E548,Patient32_Healthy!E548,Patient20_Healthy!E548)</f>
        <v>9.6709071717980901</v>
      </c>
      <c r="L567" s="44" t="s">
        <v>126</v>
      </c>
      <c r="M567" s="63">
        <f>AVERAGE(Patient3_Healthy!H548,Patient4_Healthy!H548,Patient7_Healthy!H548,Patient32_Healthy!H548,Patient20_Healthy!H548)</f>
        <v>455.81415713404988</v>
      </c>
      <c r="N567" s="63">
        <f>STDEV(Patient3_Healthy!H548,Patient4_Healthy!H548,Patient7_Healthy!H548,Patient32_Healthy!H548,Patient20_Healthy!H548)</f>
        <v>324.54339219985064</v>
      </c>
      <c r="Q567" s="58" t="s">
        <v>140</v>
      </c>
      <c r="R567" s="43">
        <f>AVERAGE(Patient3_Healthy!M548,Patient4_Healthy!M548,Patient7_Healthy!M548,Patient32_Healthy!M548,Patient20_Healthy!M548)</f>
        <v>0.69229096209703767</v>
      </c>
      <c r="S567" s="50">
        <f>STDEV(Patient3_Healthy!M548,Patient4_Healthy!M548,Patient7_Healthy!M548,Patient32_Healthy!M548,Patient20_Healthy!M548)</f>
        <v>0.28651080641645232</v>
      </c>
      <c r="T567" s="63">
        <f>AVERAGE(Patient3_Healthy!N548,Patient4_Healthy!N548,Patient7_Healthy!N548,Patient32_Healthy!N548,Patient20_Healthy!N548)</f>
        <v>0.67873847511203278</v>
      </c>
      <c r="U567" s="63">
        <f>STDEV(Patient3_Healthy!N548,Patient4_Healthy!N548,Patient7_Healthy!N548,Patient32_Healthy!N548,Patient20_Healthy!N548)</f>
        <v>0.35625063358778752</v>
      </c>
      <c r="V567" s="43">
        <f>AVERAGE(Patient3_Healthy!O548,Patient4_Healthy!O548,Patient7_Healthy!O548,Patient32_Healthy!O548,Patient20_Healthy!O548)</f>
        <v>0.70010125826952696</v>
      </c>
      <c r="W567" s="50">
        <f>STDEV(Patient3_Healthy!O548,Patient4_Healthy!O548,Patient7_Healthy!O548,Patient32_Healthy!O548,Patient20_Healthy!O548)</f>
        <v>0.31108645262257051</v>
      </c>
      <c r="X567" s="43">
        <f>AVERAGE(Patient3_Healthy!P548,Patient4_Healthy!P548,Patient7_Healthy!P548,Patient32_Healthy!P548,Patient20_Healthy!P548)</f>
        <v>0.80846373834041341</v>
      </c>
      <c r="Y567" s="50">
        <f>STDEV(Patient3_Healthy!P548,Patient4_Healthy!P548,Patient7_Healthy!P548,Patient32_Healthy!P548,Patient20_Healthy!P548)</f>
        <v>0.12614391813956219</v>
      </c>
      <c r="Z567" s="43">
        <f>AVERAGE(Patient3_Healthy!Q548,Patient4_Healthy!Q548,Patient7_Healthy!Q548,Patient32_Healthy!Q548,Patient20_Healthy!Q548)</f>
        <v>0.77822603260471568</v>
      </c>
      <c r="AA567" s="50">
        <f>STDEV(Patient3_Healthy!Q548,Patient4_Healthy!Q548,Patient7_Healthy!Q548,Patient32_Healthy!Q548,Patient20_Healthy!Q548)</f>
        <v>0.30624489825170359</v>
      </c>
      <c r="AB567" s="43">
        <f>AVERAGE(Patient3_Healthy!R548,Patient4_Healthy!R548,Patient7_Healthy!R548,Patient32_Healthy!R548,Patient20_Healthy!R548)</f>
        <v>0.58740504619956768</v>
      </c>
      <c r="AC567" s="50">
        <f>STDEV(Patient3_Healthy!R548,Patient4_Healthy!R548,Patient7_Healthy!R548,Patient32_Healthy!R548,Patient20_Healthy!R548)</f>
        <v>0.37134020181176586</v>
      </c>
      <c r="AD567" s="43">
        <f>AVERAGE(Patient3_Healthy!S548,Patient4_Healthy!S548,Patient7_Healthy!S548,Patient32_Healthy!S548)</f>
        <v>0.81767801429873299</v>
      </c>
      <c r="AE567" s="50">
        <f>STDEV(Patient3_Healthy!S548,Patient4_Healthy!S548,Patient7_Healthy!S548,Patient32_Healthy!S548)</f>
        <v>0.33359130757822059</v>
      </c>
      <c r="AF567" s="63">
        <f>AVERAGE(Patient3_Healthy!T548,Patient4_Healthy!T548,Patient7_Healthy!T548,Patient32_Healthy!T548,Patient20_Healthy!T548)</f>
        <v>0.65915573604043465</v>
      </c>
      <c r="AG567" s="63">
        <f>STDEV(Patient3_Healthy!T548,Patient4_Healthy!T548,Patient7_Healthy!T548,Patient32_Healthy!T548,Patient20_Healthy!T548)</f>
        <v>0.35349399933962244</v>
      </c>
    </row>
    <row r="568" spans="1:34" x14ac:dyDescent="0.25">
      <c r="A568" s="42" t="s">
        <v>126</v>
      </c>
      <c r="B568" s="43">
        <f>AVERAGE(Patient3_Healthy!B549,Patient4_Healthy!B549,Patient7_Healthy!B549,Patient32_Healthy!B549,Patient20_Healthy!B549)</f>
        <v>6.9851106789970201</v>
      </c>
      <c r="C568" s="50">
        <f>STDEV(Patient3_Healthy!B549,Patient4_Healthy!B549,Patient7_Healthy!B549,Patient32_Healthy!B549,Patient20_Healthy!B549)</f>
        <v>4.1010676107344137</v>
      </c>
      <c r="D568" s="63">
        <f>AVERAGE(Patient3_Healthy!C549,Patient4_Healthy!C549,Patient7_Healthy!C549,Patient32_Healthy!C549,Patient20_Healthy!C549)</f>
        <v>5.5363929924044246</v>
      </c>
      <c r="E568" s="50">
        <f>STDEV(Patient3_Healthy!C549,Patient4_Healthy!C549,Patient7_Healthy!C549,Patient32_Healthy!C549,Patient20_Healthy!C549)</f>
        <v>8.4577248734491608</v>
      </c>
      <c r="F568" s="43">
        <f>AVERAGE(Patient3_Healthy!D549,Patient4_Healthy!D549,Patient7_Healthy!D549,Patient32_Healthy!D549,Patient20_Healthy!D549)</f>
        <v>9.1977215381963759</v>
      </c>
      <c r="G568" s="50">
        <f>STDEV(Patient3_Healthy!D549,Patient4_Healthy!D549,Patient7_Healthy!D549,Patient32_Healthy!D549,Patient20_Healthy!D549)</f>
        <v>4.5178657275569929</v>
      </c>
      <c r="H568" s="63">
        <f>AVERAGE(Patient3_Healthy!E549,Patient4_Healthy!E549,Patient7_Healthy!E549,Patient32_Healthy!E549,Patient20_Healthy!E549)</f>
        <v>-6.8356752973121671</v>
      </c>
      <c r="I568" s="63">
        <f>STDEV(Patient3_Healthy!E549,Patient4_Healthy!E549,Patient7_Healthy!E549,Patient32_Healthy!E549,Patient20_Healthy!E549)</f>
        <v>9.7875299633845483</v>
      </c>
      <c r="L568" s="44" t="s">
        <v>127</v>
      </c>
      <c r="M568" s="63">
        <f>AVERAGE(Patient3_Healthy!H549,Patient4_Healthy!H549,Patient7_Healthy!H549,Patient32_Healthy!H549,Patient20_Healthy!H549)</f>
        <v>334.33094657185728</v>
      </c>
      <c r="N568" s="63">
        <f>STDEV(Patient3_Healthy!H549,Patient4_Healthy!H549,Patient7_Healthy!H549,Patient32_Healthy!H549,Patient20_Healthy!H549)</f>
        <v>94.689750405898621</v>
      </c>
      <c r="Q568" s="58" t="s">
        <v>141</v>
      </c>
      <c r="R568" s="43">
        <f>AVERAGE(Patient3_Healthy!M549,Patient4_Healthy!M549,Patient7_Healthy!M549,Patient32_Healthy!M549,Patient20_Healthy!M549)</f>
        <v>0.7095464622548725</v>
      </c>
      <c r="S568" s="50">
        <f>STDEV(Patient3_Healthy!M549,Patient4_Healthy!M549,Patient7_Healthy!M549,Patient32_Healthy!M549,Patient20_Healthy!M549)</f>
        <v>0.20416728805524842</v>
      </c>
      <c r="T568" s="63">
        <f>AVERAGE(Patient3_Healthy!N549,Patient4_Healthy!N549,Patient7_Healthy!N549,Patient32_Healthy!N549,Patient20_Healthy!N549)</f>
        <v>0.58980988690680403</v>
      </c>
      <c r="U568" s="63">
        <f>STDEV(Patient3_Healthy!N549,Patient4_Healthy!N549,Patient7_Healthy!N549,Patient32_Healthy!N549,Patient20_Healthy!N549)</f>
        <v>0.2958096072480465</v>
      </c>
      <c r="V568" s="43">
        <f>AVERAGE(Patient3_Healthy!O549,Patient4_Healthy!O549,Patient7_Healthy!O549,Patient32_Healthy!O549,Patient20_Healthy!O549)</f>
        <v>0.52119556237799758</v>
      </c>
      <c r="W568" s="50">
        <f>STDEV(Patient3_Healthy!O549,Patient4_Healthy!O549,Patient7_Healthy!O549,Patient32_Healthy!O549,Patient20_Healthy!O549)</f>
        <v>0.2385731845549677</v>
      </c>
      <c r="X568" s="43">
        <f>AVERAGE(Patient3_Healthy!P549,Patient4_Healthy!P549,Patient7_Healthy!P549,Patient32_Healthy!P549,Patient20_Healthy!P549)</f>
        <v>0.66231152592867959</v>
      </c>
      <c r="Y568" s="50">
        <f>STDEV(Patient3_Healthy!P549,Patient4_Healthy!P549,Patient7_Healthy!P549,Patient32_Healthy!P549,Patient20_Healthy!P549)</f>
        <v>0.21569318402227908</v>
      </c>
      <c r="Z568" s="43">
        <f>AVERAGE(Patient3_Healthy!Q549,Patient4_Healthy!Q549,Patient7_Healthy!Q549,Patient32_Healthy!Q549,Patient20_Healthy!Q549)</f>
        <v>0.50122981837860658</v>
      </c>
      <c r="AA568" s="50">
        <f>STDEV(Patient3_Healthy!Q549,Patient4_Healthy!Q549,Patient7_Healthy!Q549,Patient32_Healthy!Q549,Patient20_Healthy!Q549)</f>
        <v>0.16447188533983936</v>
      </c>
      <c r="AB568" s="43">
        <f>AVERAGE(Patient3_Healthy!R549,Patient4_Healthy!R549,Patient7_Healthy!R549,Patient32_Healthy!R549,Patient20_Healthy!R549)</f>
        <v>0.3026344031390189</v>
      </c>
      <c r="AC568" s="50">
        <f>STDEV(Patient3_Healthy!R549,Patient4_Healthy!R549,Patient7_Healthy!R549,Patient32_Healthy!R549,Patient20_Healthy!R549)</f>
        <v>0.10747680744946578</v>
      </c>
      <c r="AD568" s="43">
        <f>AVERAGE(Patient3_Healthy!S549,Patient4_Healthy!S549,Patient7_Healthy!S549,Patient32_Healthy!S549)</f>
        <v>0.27278338173239669</v>
      </c>
      <c r="AE568" s="50">
        <f>STDEV(Patient3_Healthy!S549,Patient4_Healthy!S549,Patient7_Healthy!S549,Patient32_Healthy!S549)</f>
        <v>0.1003642804785054</v>
      </c>
      <c r="AF568" s="63">
        <f>AVERAGE(Patient3_Healthy!T549,Patient4_Healthy!T549,Patient7_Healthy!T549,Patient32_Healthy!T549,Patient20_Healthy!T549)</f>
        <v>0.25928479614612249</v>
      </c>
      <c r="AG568" s="63">
        <f>STDEV(Patient3_Healthy!T549,Patient4_Healthy!T549,Patient7_Healthy!T549,Patient32_Healthy!T549,Patient20_Healthy!T549)</f>
        <v>0.18693596806422783</v>
      </c>
    </row>
    <row r="569" spans="1:34" x14ac:dyDescent="0.25">
      <c r="A569" s="42" t="s">
        <v>127</v>
      </c>
      <c r="B569" s="43">
        <f>AVERAGE(Patient3_Healthy!B550,Patient4_Healthy!B550,Patient7_Healthy!B550,Patient32_Healthy!B550,Patient20_Healthy!B550)</f>
        <v>5.8811850594245065</v>
      </c>
      <c r="C569" s="50">
        <f>STDEV(Patient3_Healthy!B550,Patient4_Healthy!B550,Patient7_Healthy!B550,Patient32_Healthy!B550,Patient20_Healthy!B550)</f>
        <v>2.1095055996281751</v>
      </c>
      <c r="D569" s="63">
        <f>AVERAGE(Patient3_Healthy!C550,Patient4_Healthy!C550,Patient7_Healthy!C550,Patient32_Healthy!C550,Patient20_Healthy!C550)</f>
        <v>-7.377704305379261</v>
      </c>
      <c r="E569" s="50">
        <f>STDEV(Patient3_Healthy!C550,Patient4_Healthy!C550,Patient7_Healthy!C550,Patient32_Healthy!C550,Patient20_Healthy!C550)</f>
        <v>4.6539310280634787</v>
      </c>
      <c r="F569" s="43">
        <f>AVERAGE(Patient3_Healthy!D550,Patient4_Healthy!D550,Patient7_Healthy!D550,Patient32_Healthy!D550,Patient20_Healthy!D550)</f>
        <v>7.5479685080559848</v>
      </c>
      <c r="G569" s="50">
        <f>STDEV(Patient3_Healthy!D550,Patient4_Healthy!D550,Patient7_Healthy!D550,Patient32_Healthy!D550,Patient20_Healthy!D550)</f>
        <v>2.4411232806694407</v>
      </c>
      <c r="H569" s="63">
        <f>AVERAGE(Patient3_Healthy!E550,Patient4_Healthy!E550,Patient7_Healthy!E550,Patient32_Healthy!E550,Patient20_Healthy!E550)</f>
        <v>5.3064365281451025</v>
      </c>
      <c r="I569" s="63">
        <f>STDEV(Patient3_Healthy!E550,Patient4_Healthy!E550,Patient7_Healthy!E550,Patient32_Healthy!E550,Patient20_Healthy!E550)</f>
        <v>4.5074938654528127</v>
      </c>
      <c r="L569" s="44" t="s">
        <v>128</v>
      </c>
      <c r="M569" s="63">
        <f>AVERAGE(Patient3_Healthy!H550,Patient4_Healthy!H550,Patient7_Healthy!H550,Patient32_Healthy!H550,Patient20_Healthy!H550)</f>
        <v>506.11433980446674</v>
      </c>
      <c r="N569" s="63">
        <f>STDEV(Patient3_Healthy!H550,Patient4_Healthy!H550,Patient7_Healthy!H550,Patient32_Healthy!H550,Patient20_Healthy!H550)</f>
        <v>312.73843893225967</v>
      </c>
      <c r="Q569" s="58" t="s">
        <v>142</v>
      </c>
      <c r="R569" s="43">
        <f>AVERAGE(Patient3_Healthy!M550,Patient4_Healthy!M550,Patient7_Healthy!M550,Patient32_Healthy!M550,Patient20_Healthy!M550)</f>
        <v>0.70958863025976926</v>
      </c>
      <c r="S569" s="50">
        <f>STDEV(Patient3_Healthy!M550,Patient4_Healthy!M550,Patient7_Healthy!M550,Patient32_Healthy!M550,Patient20_Healthy!M550)</f>
        <v>0.21021467008623618</v>
      </c>
      <c r="T569" s="63">
        <f>AVERAGE(Patient3_Healthy!N550,Patient4_Healthy!N550,Patient7_Healthy!N550,Patient32_Healthy!N550,Patient20_Healthy!N550)</f>
        <v>0.75553048743537488</v>
      </c>
      <c r="U569" s="63">
        <f>STDEV(Patient3_Healthy!N550,Patient4_Healthy!N550,Patient7_Healthy!N550,Patient32_Healthy!N550,Patient20_Healthy!N550)</f>
        <v>0.26799207594260388</v>
      </c>
      <c r="V569" s="43">
        <f>AVERAGE(Patient3_Healthy!O550,Patient4_Healthy!O550,Patient7_Healthy!O550,Patient32_Healthy!O550,Patient20_Healthy!O550)</f>
        <v>0.65685861682295787</v>
      </c>
      <c r="W569" s="50">
        <f>STDEV(Patient3_Healthy!O550,Patient4_Healthy!O550,Patient7_Healthy!O550,Patient32_Healthy!O550,Patient20_Healthy!O550)</f>
        <v>0.3085049499153576</v>
      </c>
      <c r="X569" s="43">
        <f>AVERAGE(Patient3_Healthy!P550,Patient4_Healthy!P550,Patient7_Healthy!P550,Patient32_Healthy!P550,Patient20_Healthy!P550)</f>
        <v>0.67337906333219311</v>
      </c>
      <c r="Y569" s="50">
        <f>STDEV(Patient3_Healthy!P550,Patient4_Healthy!P550,Patient7_Healthy!P550,Patient32_Healthy!P550,Patient20_Healthy!P550)</f>
        <v>0.37816813485063416</v>
      </c>
      <c r="Z569" s="43">
        <f>AVERAGE(Patient3_Healthy!Q550,Patient4_Healthy!Q550,Patient7_Healthy!Q550,Patient32_Healthy!Q550,Patient20_Healthy!Q550)</f>
        <v>0.64133735754573995</v>
      </c>
      <c r="AA569" s="50">
        <f>STDEV(Patient3_Healthy!Q550,Patient4_Healthy!Q550,Patient7_Healthy!Q550,Patient32_Healthy!Q550,Patient20_Healthy!Q550)</f>
        <v>0.15152005233102939</v>
      </c>
      <c r="AB569" s="43">
        <f>AVERAGE(Patient3_Healthy!R550,Patient4_Healthy!R550,Patient7_Healthy!R550,Patient32_Healthy!R550,Patient20_Healthy!R550)</f>
        <v>0.50984975141894673</v>
      </c>
      <c r="AC569" s="50">
        <f>STDEV(Patient3_Healthy!R550,Patient4_Healthy!R550,Patient7_Healthy!R550,Patient32_Healthy!R550,Patient20_Healthy!R550)</f>
        <v>0.39295471132208104</v>
      </c>
      <c r="AD569" s="43">
        <f>AVERAGE(Patient3_Healthy!S550,Patient4_Healthy!S550,Patient7_Healthy!S550,Patient32_Healthy!S550)</f>
        <v>0.42244472578292763</v>
      </c>
      <c r="AE569" s="50">
        <f>STDEV(Patient3_Healthy!S550,Patient4_Healthy!S550,Patient7_Healthy!S550,Patient32_Healthy!S550)</f>
        <v>0.383725361511082</v>
      </c>
      <c r="AF569" s="63">
        <f>AVERAGE(Patient3_Healthy!T550,Patient4_Healthy!T550,Patient7_Healthy!T550,Patient32_Healthy!T550,Patient20_Healthy!T550)</f>
        <v>0.42673574882280974</v>
      </c>
      <c r="AG569" s="63">
        <f>STDEV(Patient3_Healthy!T550,Patient4_Healthy!T550,Patient7_Healthy!T550,Patient32_Healthy!T550,Patient20_Healthy!T550)</f>
        <v>0.3058169980274919</v>
      </c>
    </row>
    <row r="570" spans="1:34" x14ac:dyDescent="0.25">
      <c r="A570" s="42" t="s">
        <v>128</v>
      </c>
      <c r="B570" s="43">
        <f>AVERAGE(Patient3_Healthy!B551,Patient4_Healthy!B551,Patient7_Healthy!B551,Patient32_Healthy!B551,Patient20_Healthy!B551)</f>
        <v>7.3690075953527936</v>
      </c>
      <c r="C570" s="50">
        <f>STDEV(Patient3_Healthy!B551,Patient4_Healthy!B551,Patient7_Healthy!B551,Patient32_Healthy!B551,Patient20_Healthy!B551)</f>
        <v>4.3667800656457558</v>
      </c>
      <c r="D570" s="63">
        <f>AVERAGE(Patient3_Healthy!C551,Patient4_Healthy!C551,Patient7_Healthy!C551,Patient32_Healthy!C551,Patient20_Healthy!C551)</f>
        <v>4.8525986017144014</v>
      </c>
      <c r="E570" s="50">
        <f>STDEV(Patient3_Healthy!C551,Patient4_Healthy!C551,Patient7_Healthy!C551,Patient32_Healthy!C551,Patient20_Healthy!C551)</f>
        <v>3.7362238394601617</v>
      </c>
      <c r="F570" s="43">
        <f>AVERAGE(Patient3_Healthy!D551,Patient4_Healthy!D551,Patient7_Healthy!D551,Patient32_Healthy!D551,Patient20_Healthy!D551)</f>
        <v>9.4917566889526821</v>
      </c>
      <c r="G570" s="50">
        <f>STDEV(Patient3_Healthy!D551,Patient4_Healthy!D551,Patient7_Healthy!D551,Patient32_Healthy!D551,Patient20_Healthy!D551)</f>
        <v>2.9858422746705413</v>
      </c>
      <c r="H570" s="63">
        <f>AVERAGE(Patient3_Healthy!E551,Patient4_Healthy!E551,Patient7_Healthy!E551,Patient32_Healthy!E551,Patient20_Healthy!E551)</f>
        <v>-5.3315853886260314</v>
      </c>
      <c r="I570" s="63">
        <f>STDEV(Patient3_Healthy!E551,Patient4_Healthy!E551,Patient7_Healthy!E551,Patient32_Healthy!E551,Patient20_Healthy!E551)</f>
        <v>5.6351417040445551</v>
      </c>
      <c r="L570" s="44" t="s">
        <v>129</v>
      </c>
      <c r="M570" s="63">
        <f>AVERAGE(Patient3_Healthy!H551,Patient4_Healthy!H551,Patient7_Healthy!H551,Patient32_Healthy!H551,Patient20_Healthy!H551)</f>
        <v>466.10919293136453</v>
      </c>
      <c r="N570" s="63">
        <f>STDEV(Patient3_Healthy!H551,Patient4_Healthy!H551,Patient7_Healthy!H551,Patient32_Healthy!H551,Patient20_Healthy!H551)</f>
        <v>254.13739900942335</v>
      </c>
      <c r="Q570" s="58" t="s">
        <v>143</v>
      </c>
      <c r="R570" s="43">
        <f>AVERAGE(Patient3_Healthy!M551,Patient4_Healthy!M551,Patient7_Healthy!M551,Patient32_Healthy!M551,Patient20_Healthy!M551)</f>
        <v>0.67777128600437753</v>
      </c>
      <c r="S570" s="50">
        <f>STDEV(Patient3_Healthy!M551,Patient4_Healthy!M551,Patient7_Healthy!M551,Patient32_Healthy!M551,Patient20_Healthy!M551)</f>
        <v>0.25858094184876829</v>
      </c>
      <c r="T570" s="63">
        <f>AVERAGE(Patient3_Healthy!N551,Patient4_Healthy!N551,Patient7_Healthy!N551,Patient32_Healthy!N551,Patient20_Healthy!N551)</f>
        <v>0.64103956657489869</v>
      </c>
      <c r="U570" s="63">
        <f>STDEV(Patient3_Healthy!N551,Patient4_Healthy!N551,Patient7_Healthy!N551,Patient32_Healthy!N551,Patient20_Healthy!N551)</f>
        <v>0.34735689597979691</v>
      </c>
      <c r="V570" s="43">
        <f>AVERAGE(Patient3_Healthy!O551,Patient4_Healthy!O551,Patient7_Healthy!O551,Patient32_Healthy!O551,Patient20_Healthy!O551)</f>
        <v>0.6107357514788917</v>
      </c>
      <c r="W570" s="50">
        <f>STDEV(Patient3_Healthy!O551,Patient4_Healthy!O551,Patient7_Healthy!O551,Patient32_Healthy!O551,Patient20_Healthy!O551)</f>
        <v>0.25779444790119116</v>
      </c>
      <c r="X570" s="43">
        <f>AVERAGE(Patient3_Healthy!P551,Patient4_Healthy!P551,Patient7_Healthy!P551,Patient32_Healthy!P551,Patient20_Healthy!P551)</f>
        <v>0.65784559117956221</v>
      </c>
      <c r="Y570" s="50">
        <f>STDEV(Patient3_Healthy!P551,Patient4_Healthy!P551,Patient7_Healthy!P551,Patient32_Healthy!P551,Patient20_Healthy!P551)</f>
        <v>0.33405237476167521</v>
      </c>
      <c r="Z570" s="43">
        <f>AVERAGE(Patient3_Healthy!Q551,Patient4_Healthy!Q551,Patient7_Healthy!Q551,Patient32_Healthy!Q551,Patient20_Healthy!Q551)</f>
        <v>0.61951649623555582</v>
      </c>
      <c r="AA570" s="50">
        <f>STDEV(Patient3_Healthy!Q551,Patient4_Healthy!Q551,Patient7_Healthy!Q551,Patient32_Healthy!Q551,Patient20_Healthy!Q551)</f>
        <v>0.35633921112204614</v>
      </c>
      <c r="AB570" s="43">
        <f>AVERAGE(Patient3_Healthy!R551,Patient4_Healthy!R551,Patient7_Healthy!R551,Patient32_Healthy!R551,Patient20_Healthy!R551)</f>
        <v>0.59106387278432027</v>
      </c>
      <c r="AC570" s="50">
        <f>STDEV(Patient3_Healthy!R551,Patient4_Healthy!R551,Patient7_Healthy!R551,Patient32_Healthy!R551,Patient20_Healthy!R551)</f>
        <v>0.45283847576238379</v>
      </c>
      <c r="AD570" s="43">
        <f>AVERAGE(Patient3_Healthy!S551,Patient4_Healthy!S551,Patient7_Healthy!S551,Patient32_Healthy!S551)</f>
        <v>0.36741154863299208</v>
      </c>
      <c r="AE570" s="50">
        <f>STDEV(Patient3_Healthy!S551,Patient4_Healthy!S551,Patient7_Healthy!S551,Patient32_Healthy!S551)</f>
        <v>0.36285508163459407</v>
      </c>
      <c r="AF570" s="63">
        <f>AVERAGE(Patient3_Healthy!T551,Patient4_Healthy!T551,Patient7_Healthy!T551,Patient32_Healthy!T551,Patient20_Healthy!T551)</f>
        <v>0.51861381884123281</v>
      </c>
      <c r="AG570" s="63">
        <f>STDEV(Patient3_Healthy!T551,Patient4_Healthy!T551,Patient7_Healthy!T551,Patient32_Healthy!T551,Patient20_Healthy!T551)</f>
        <v>0.46668626643871242</v>
      </c>
    </row>
    <row r="571" spans="1:34" x14ac:dyDescent="0.25">
      <c r="A571" s="42" t="s">
        <v>129</v>
      </c>
      <c r="B571" s="43">
        <f>AVERAGE(Patient3_Healthy!B552,Patient4_Healthy!B552,Patient7_Healthy!B552,Patient32_Healthy!B552,Patient20_Healthy!B552)</f>
        <v>6.6350157425311691</v>
      </c>
      <c r="C571" s="50">
        <f>STDEV(Patient3_Healthy!B552,Patient4_Healthy!B552,Patient7_Healthy!B552,Patient32_Healthy!B552,Patient20_Healthy!B552)</f>
        <v>2.4882856749508577</v>
      </c>
      <c r="D571" s="63">
        <f>AVERAGE(Patient3_Healthy!C552,Patient4_Healthy!C552,Patient7_Healthy!C552,Patient32_Healthy!C552,Patient20_Healthy!C552)</f>
        <v>0.57348383386510748</v>
      </c>
      <c r="E571" s="50">
        <f>STDEV(Patient3_Healthy!C552,Patient4_Healthy!C552,Patient7_Healthy!C552,Patient32_Healthy!C552,Patient20_Healthy!C552)</f>
        <v>4.6434233222305643</v>
      </c>
      <c r="F571" s="43">
        <f>AVERAGE(Patient3_Healthy!D552,Patient4_Healthy!D552,Patient7_Healthy!D552,Patient32_Healthy!D552,Patient20_Healthy!D552)</f>
        <v>9.1265531148992292</v>
      </c>
      <c r="G571" s="50">
        <f>STDEV(Patient3_Healthy!D552,Patient4_Healthy!D552,Patient7_Healthy!D552,Patient32_Healthy!D552,Patient20_Healthy!D552)</f>
        <v>3.6368147583772834</v>
      </c>
      <c r="H571" s="63">
        <f>AVERAGE(Patient3_Healthy!E552,Patient4_Healthy!E552,Patient7_Healthy!E552,Patient32_Healthy!E552,Patient20_Healthy!E552)</f>
        <v>-0.6367523863288761</v>
      </c>
      <c r="I571" s="63">
        <f>STDEV(Patient3_Healthy!E552,Patient4_Healthy!E552,Patient7_Healthy!E552,Patient32_Healthy!E552,Patient20_Healthy!E552)</f>
        <v>5.7702356355303621</v>
      </c>
      <c r="L571" s="44" t="s">
        <v>130</v>
      </c>
      <c r="M571" s="63">
        <f>AVERAGE(Patient3_Healthy!H552,Patient4_Healthy!H552,Patient7_Healthy!H552,Patient32_Healthy!H552,Patient20_Healthy!H552)</f>
        <v>360.53365023268816</v>
      </c>
      <c r="N571" s="63">
        <f>STDEV(Patient3_Healthy!H552,Patient4_Healthy!H552,Patient7_Healthy!H552,Patient32_Healthy!H552,Patient20_Healthy!H552)</f>
        <v>91.260224283906666</v>
      </c>
      <c r="Q571" s="58" t="s">
        <v>144</v>
      </c>
      <c r="R571" s="43">
        <f>AVERAGE(Patient3_Healthy!M552,Patient4_Healthy!M552,Patient7_Healthy!M552,Patient32_Healthy!M552,Patient20_Healthy!M552)</f>
        <v>0.66092999853476286</v>
      </c>
      <c r="S571" s="50">
        <f>STDEV(Patient3_Healthy!M552,Patient4_Healthy!M552,Patient7_Healthy!M552,Patient32_Healthy!M552,Patient20_Healthy!M552)</f>
        <v>9.1236159822376275E-2</v>
      </c>
      <c r="T571" s="63">
        <f>AVERAGE(Patient3_Healthy!N552,Patient4_Healthy!N552,Patient7_Healthy!N552,Patient32_Healthy!N552,Patient20_Healthy!N552)</f>
        <v>0.60487434614456548</v>
      </c>
      <c r="U571" s="63">
        <f>STDEV(Patient3_Healthy!N552,Patient4_Healthy!N552,Patient7_Healthy!N552,Patient32_Healthy!N552,Patient20_Healthy!N552)</f>
        <v>0.36350054816651328</v>
      </c>
      <c r="V571" s="43">
        <f>AVERAGE(Patient3_Healthy!O552,Patient4_Healthy!O552,Patient7_Healthy!O552,Patient32_Healthy!O552,Patient20_Healthy!O552)</f>
        <v>0.60160499456436167</v>
      </c>
      <c r="W571" s="50">
        <f>STDEV(Patient3_Healthy!O552,Patient4_Healthy!O552,Patient7_Healthy!O552,Patient32_Healthy!O552,Patient20_Healthy!O552)</f>
        <v>0.29321168845450168</v>
      </c>
      <c r="X571" s="43">
        <f>AVERAGE(Patient3_Healthy!P552,Patient4_Healthy!P552,Patient7_Healthy!P552,Patient32_Healthy!P552,Patient20_Healthy!P552)</f>
        <v>0.59165732898593204</v>
      </c>
      <c r="Y571" s="50">
        <f>STDEV(Patient3_Healthy!P552,Patient4_Healthy!P552,Patient7_Healthy!P552,Patient32_Healthy!P552,Patient20_Healthy!P552)</f>
        <v>0.2105564991309728</v>
      </c>
      <c r="Z571" s="43">
        <f>AVERAGE(Patient3_Healthy!Q552,Patient4_Healthy!Q552,Patient7_Healthy!Q552,Patient32_Healthy!Q552,Patient20_Healthy!Q552)</f>
        <v>0.58320113287122688</v>
      </c>
      <c r="AA571" s="50">
        <f>STDEV(Patient3_Healthy!Q552,Patient4_Healthy!Q552,Patient7_Healthy!Q552,Patient32_Healthy!Q552,Patient20_Healthy!Q552)</f>
        <v>0.35966966100439951</v>
      </c>
      <c r="AB571" s="43">
        <f>AVERAGE(Patient3_Healthy!R552,Patient4_Healthy!R552,Patient7_Healthy!R552,Patient32_Healthy!R552,Patient20_Healthy!R552)</f>
        <v>0.44029623961545344</v>
      </c>
      <c r="AC571" s="50">
        <f>STDEV(Patient3_Healthy!R552,Patient4_Healthy!R552,Patient7_Healthy!R552,Patient32_Healthy!R552,Patient20_Healthy!R552)</f>
        <v>0.32231068457588641</v>
      </c>
      <c r="AD571" s="43">
        <f>AVERAGE(Patient3_Healthy!S552,Patient4_Healthy!S552,Patient7_Healthy!S552,Patient32_Healthy!S552)</f>
        <v>0.46487962654988135</v>
      </c>
      <c r="AE571" s="50">
        <f>STDEV(Patient3_Healthy!S552,Patient4_Healthy!S552,Patient7_Healthy!S552,Patient32_Healthy!S552)</f>
        <v>0.4654380619057143</v>
      </c>
      <c r="AF571" s="63">
        <f>AVERAGE(Patient3_Healthy!T552,Patient4_Healthy!T552,Patient7_Healthy!T552,Patient32_Healthy!T552,Patient20_Healthy!T552)</f>
        <v>0.41792356956405036</v>
      </c>
      <c r="AG571" s="63">
        <f>STDEV(Patient3_Healthy!T552,Patient4_Healthy!T552,Patient7_Healthy!T552,Patient32_Healthy!T552,Patient20_Healthy!T552)</f>
        <v>0.41321654668714042</v>
      </c>
    </row>
    <row r="572" spans="1:34" x14ac:dyDescent="0.25">
      <c r="A572" s="42" t="s">
        <v>130</v>
      </c>
      <c r="B572" s="43">
        <f>AVERAGE(Patient3_Healthy!B553,Patient4_Healthy!B553,Patient7_Healthy!B553,Patient32_Healthy!B553,Patient20_Healthy!B553)</f>
        <v>6.3360699227276749</v>
      </c>
      <c r="C572" s="50">
        <f>STDEV(Patient3_Healthy!B553,Patient4_Healthy!B553,Patient7_Healthy!B553,Patient32_Healthy!B553,Patient20_Healthy!B553)</f>
        <v>0.40829215352220039</v>
      </c>
      <c r="D572" s="63">
        <f>AVERAGE(Patient3_Healthy!C553,Patient4_Healthy!C553,Patient7_Healthy!C553,Patient32_Healthy!C553,Patient20_Healthy!C553)</f>
        <v>-3.5248295467925517</v>
      </c>
      <c r="E572" s="50">
        <f>STDEV(Patient3_Healthy!C553,Patient4_Healthy!C553,Patient7_Healthy!C553,Patient32_Healthy!C553,Patient20_Healthy!C553)</f>
        <v>4.706820768869898</v>
      </c>
      <c r="F572" s="43">
        <f>AVERAGE(Patient3_Healthy!D553,Patient4_Healthy!D553,Patient7_Healthy!D553,Patient32_Healthy!D553,Patient20_Healthy!D553)</f>
        <v>9.262781542325067</v>
      </c>
      <c r="G572" s="50">
        <f>STDEV(Patient3_Healthy!D553,Patient4_Healthy!D553,Patient7_Healthy!D553,Patient32_Healthy!D553,Patient20_Healthy!D553)</f>
        <v>4.0374711124611968</v>
      </c>
      <c r="H572" s="63">
        <f>AVERAGE(Patient3_Healthy!E553,Patient4_Healthy!E553,Patient7_Healthy!E553,Patient32_Healthy!E553,Patient20_Healthy!E553)</f>
        <v>4.5704494311930022</v>
      </c>
      <c r="I572" s="63">
        <f>STDEV(Patient3_Healthy!E553,Patient4_Healthy!E553,Patient7_Healthy!E553,Patient32_Healthy!E553,Patient20_Healthy!E553)</f>
        <v>9.4460480503704876</v>
      </c>
      <c r="L572" s="44" t="s">
        <v>131</v>
      </c>
      <c r="M572" s="63">
        <f>AVERAGE(Patient3_Healthy!H553,Patient4_Healthy!H553,Patient7_Healthy!H553,Patient32_Healthy!H553,Patient20_Healthy!H553)</f>
        <v>395.48658436582656</v>
      </c>
      <c r="N572" s="63">
        <f>STDEV(Patient3_Healthy!H553,Patient4_Healthy!H553,Patient7_Healthy!H553,Patient32_Healthy!H553,Patient20_Healthy!H553)</f>
        <v>80.311168385369243</v>
      </c>
      <c r="Q572" s="58" t="s">
        <v>167</v>
      </c>
      <c r="R572" s="43">
        <f>AVERAGE(Patient3_Healthy!M553,Patient4_Healthy!M553,Patient7_Healthy!M553,Patient32_Healthy!M553,Patient20_Healthy!M553)</f>
        <v>0.57818560058190938</v>
      </c>
      <c r="S572" s="50">
        <f>STDEV(Patient3_Healthy!M553,Patient4_Healthy!M553,Patient7_Healthy!M553,Patient32_Healthy!M553,Patient20_Healthy!M553)</f>
        <v>0.14443701886053228</v>
      </c>
      <c r="T572" s="63">
        <f>AVERAGE(Patient3_Healthy!N553,Patient4_Healthy!N553,Patient7_Healthy!N553,Patient32_Healthy!N553,Patient20_Healthy!N553)</f>
        <v>0.70620273636603559</v>
      </c>
      <c r="U572" s="63">
        <f>STDEV(Patient3_Healthy!N553,Patient4_Healthy!N553,Patient7_Healthy!N553,Patient32_Healthy!N553,Patient20_Healthy!N553)</f>
        <v>0.27539314381510477</v>
      </c>
      <c r="V572" s="43">
        <f>AVERAGE(Patient3_Healthy!O553,Patient4_Healthy!O553,Patient7_Healthy!O553,Patient32_Healthy!O553,Patient20_Healthy!O553)</f>
        <v>0.54638272589284786</v>
      </c>
      <c r="W572" s="50">
        <f>STDEV(Patient3_Healthy!O553,Patient4_Healthy!O553,Patient7_Healthy!O553,Patient32_Healthy!O553,Patient20_Healthy!O553)</f>
        <v>0.30172128579085489</v>
      </c>
      <c r="X572" s="43">
        <f>AVERAGE(Patient3_Healthy!P553,Patient4_Healthy!P553,Patient7_Healthy!P553,Patient32_Healthy!P553,Patient20_Healthy!P553)</f>
        <v>0.52281356172064497</v>
      </c>
      <c r="Y572" s="50">
        <f>STDEV(Patient3_Healthy!P553,Patient4_Healthy!P553,Patient7_Healthy!P553,Patient32_Healthy!P553,Patient20_Healthy!P553)</f>
        <v>0.26052779318963937</v>
      </c>
      <c r="Z572" s="43">
        <f>AVERAGE(Patient3_Healthy!Q553,Patient4_Healthy!Q553,Patient7_Healthy!Q553,Patient32_Healthy!Q553,Patient20_Healthy!Q553)</f>
        <v>0.48729715070911794</v>
      </c>
      <c r="AA572" s="50">
        <f>STDEV(Patient3_Healthy!Q553,Patient4_Healthy!Q553,Patient7_Healthy!Q553,Patient32_Healthy!Q553,Patient20_Healthy!Q553)</f>
        <v>0.3019844279099847</v>
      </c>
      <c r="AB572" s="43">
        <f>AVERAGE(Patient3_Healthy!R553,Patient4_Healthy!R553,Patient7_Healthy!R553,Patient32_Healthy!R553,Patient20_Healthy!R553)</f>
        <v>0.25211316387640298</v>
      </c>
      <c r="AC572" s="50">
        <f>STDEV(Patient3_Healthy!R553,Patient4_Healthy!R553,Patient7_Healthy!R553,Patient32_Healthy!R553,Patient20_Healthy!R553)</f>
        <v>0.176958635179637</v>
      </c>
      <c r="AD572" s="43">
        <f>AVERAGE(Patient3_Healthy!S553,Patient4_Healthy!S553,Patient7_Healthy!S553,Patient32_Healthy!S553)</f>
        <v>0.21718496925390501</v>
      </c>
      <c r="AE572" s="50">
        <f>STDEV(Patient3_Healthy!S553,Patient4_Healthy!S553,Patient7_Healthy!S553,Patient32_Healthy!S553)</f>
        <v>4.4471337286948534E-2</v>
      </c>
      <c r="AF572" s="63">
        <f>AVERAGE(Patient3_Healthy!T553,Patient4_Healthy!T553,Patient7_Healthy!T553,Patient32_Healthy!T553,Patient20_Healthy!T553)</f>
        <v>0.25584385523301723</v>
      </c>
      <c r="AG572" s="63">
        <f>STDEV(Patient3_Healthy!T553,Patient4_Healthy!T553,Patient7_Healthy!T553,Patient32_Healthy!T553,Patient20_Healthy!T553)</f>
        <v>0.23614679676997147</v>
      </c>
    </row>
    <row r="573" spans="1:34" x14ac:dyDescent="0.25">
      <c r="A573" s="42" t="s">
        <v>131</v>
      </c>
      <c r="B573" s="43">
        <f>AVERAGE(Patient3_Healthy!B554,Patient4_Healthy!B554,Patient7_Healthy!B554,Patient32_Healthy!B554,Patient20_Healthy!B554)</f>
        <v>6.7407612159309158</v>
      </c>
      <c r="C573" s="50">
        <f>STDEV(Patient3_Healthy!B554,Patient4_Healthy!B554,Patient7_Healthy!B554,Patient32_Healthy!B554,Patient20_Healthy!B554)</f>
        <v>1.7561079658119028</v>
      </c>
      <c r="D573" s="63">
        <f>AVERAGE(Patient3_Healthy!C554,Patient4_Healthy!C554,Patient7_Healthy!C554,Patient32_Healthy!C554,Patient20_Healthy!C554)</f>
        <v>2.1698154816473143</v>
      </c>
      <c r="E573" s="50">
        <f>STDEV(Patient3_Healthy!C554,Patient4_Healthy!C554,Patient7_Healthy!C554,Patient32_Healthy!C554,Patient20_Healthy!C554)</f>
        <v>8.7738162833180233</v>
      </c>
      <c r="F573" s="43">
        <f>AVERAGE(Patient3_Healthy!D554,Patient4_Healthy!D554,Patient7_Healthy!D554,Patient32_Healthy!D554,Patient20_Healthy!D554)</f>
        <v>7.4323457029091875</v>
      </c>
      <c r="G573" s="50">
        <f>STDEV(Patient3_Healthy!D554,Patient4_Healthy!D554,Patient7_Healthy!D554,Patient32_Healthy!D554,Patient20_Healthy!D554)</f>
        <v>1.4474215996099986</v>
      </c>
      <c r="H573" s="63">
        <f>AVERAGE(Patient3_Healthy!E554,Patient4_Healthy!E554,Patient7_Healthy!E554,Patient32_Healthy!E554,Patient20_Healthy!E554)</f>
        <v>-2.1852031375968539</v>
      </c>
      <c r="I573" s="63">
        <f>STDEV(Patient3_Healthy!E554,Patient4_Healthy!E554,Patient7_Healthy!E554,Patient32_Healthy!E554,Patient20_Healthy!E554)</f>
        <v>6.3828811400133745</v>
      </c>
      <c r="L573" s="44" t="s">
        <v>132</v>
      </c>
      <c r="M573" s="63">
        <f>AVERAGE(Patient3_Healthy!H554,Patient4_Healthy!H554,Patient7_Healthy!H554,Patient32_Healthy!H554,Patient20_Healthy!H554)</f>
        <v>947.19484455491113</v>
      </c>
      <c r="N573" s="63">
        <f>STDEV(Patient3_Healthy!H554,Patient4_Healthy!H554,Patient7_Healthy!H554,Patient32_Healthy!H554,Patient20_Healthy!H554)</f>
        <v>815.15908928140982</v>
      </c>
      <c r="Q573" s="58" t="s">
        <v>168</v>
      </c>
      <c r="R573" s="43">
        <f>AVERAGE(Patient3_Healthy!M554,Patient4_Healthy!M554,Patient7_Healthy!M554,Patient32_Healthy!M554,Patient20_Healthy!M554)</f>
        <v>0.69357022083189745</v>
      </c>
      <c r="S573" s="52" t="s">
        <v>218</v>
      </c>
      <c r="T573" s="63">
        <f>AVERAGE(Patient3_Healthy!N554,Patient4_Healthy!N554,Patient7_Healthy!N554,Patient32_Healthy!N554,Patient20_Healthy!N554)</f>
        <v>0.93607816002945698</v>
      </c>
      <c r="U573" s="52" t="s">
        <v>218</v>
      </c>
      <c r="V573" s="43">
        <f>AVERAGE(Patient3_Healthy!O554,Patient4_Healthy!O554,Patient7_Healthy!O554,Patient32_Healthy!O554,Patient20_Healthy!O554)</f>
        <v>0.48291048655349073</v>
      </c>
      <c r="W573" s="52" t="s">
        <v>218</v>
      </c>
      <c r="X573" s="43">
        <f>AVERAGE(Patient3_Healthy!P554,Patient4_Healthy!P554,Patient7_Healthy!P554,Patient32_Healthy!P554,Patient20_Healthy!P554)</f>
        <v>0.3004235384258005</v>
      </c>
      <c r="Y573" s="52" t="s">
        <v>218</v>
      </c>
      <c r="Z573" s="43">
        <f>AVERAGE(Patient3_Healthy!Q554,Patient4_Healthy!Q554,Patient7_Healthy!Q554,Patient32_Healthy!Q554,Patient20_Healthy!Q554)</f>
        <v>0.63864738542209332</v>
      </c>
      <c r="AA573" s="52" t="s">
        <v>218</v>
      </c>
      <c r="AB573" s="43">
        <f>AVERAGE(Patient3_Healthy!R554,Patient4_Healthy!R554,Patient7_Healthy!R554,Patient32_Healthy!R554,Patient20_Healthy!R554)</f>
        <v>0.32251637114200948</v>
      </c>
      <c r="AC573" s="52" t="s">
        <v>218</v>
      </c>
      <c r="AD573" s="43">
        <f>AVERAGE(Patient3_Healthy!S554,Patient4_Healthy!S554,Patient7_Healthy!S554,Patient32_Healthy!S554)</f>
        <v>0.1999158168626137</v>
      </c>
      <c r="AE573" s="52" t="s">
        <v>218</v>
      </c>
      <c r="AF573" s="63">
        <f>AVERAGE(Patient3_Healthy!T554,Patient4_Healthy!T554,Patient7_Healthy!T554,Patient32_Healthy!T554,Patient20_Healthy!T554)</f>
        <v>0.16604133367103041</v>
      </c>
      <c r="AG573" s="52" t="s">
        <v>218</v>
      </c>
    </row>
    <row r="574" spans="1:34" x14ac:dyDescent="0.25">
      <c r="A574" s="42" t="s">
        <v>132</v>
      </c>
      <c r="B574" s="43">
        <f>AVERAGE(Patient3_Healthy!B555,Patient4_Healthy!B555,Patient7_Healthy!B555,Patient32_Healthy!B555,Patient20_Healthy!B555)</f>
        <v>11.385957045229953</v>
      </c>
      <c r="C574" s="50">
        <f>STDEV(Patient3_Healthy!B555,Patient4_Healthy!B555,Patient7_Healthy!B555,Patient32_Healthy!B555,Patient20_Healthy!B555)</f>
        <v>3.9981352302287947</v>
      </c>
      <c r="D574" s="63">
        <f>AVERAGE(Patient3_Healthy!C555,Patient4_Healthy!C555,Patient7_Healthy!C555,Patient32_Healthy!C555,Patient20_Healthy!C555)</f>
        <v>-0.28339375556878799</v>
      </c>
      <c r="E574" s="50">
        <f>STDEV(Patient3_Healthy!C555,Patient4_Healthy!C555,Patient7_Healthy!C555,Patient32_Healthy!C555,Patient20_Healthy!C555)</f>
        <v>12.401924659768962</v>
      </c>
      <c r="F574" s="43">
        <f>AVERAGE(Patient3_Healthy!D555,Patient4_Healthy!D555,Patient7_Healthy!D555,Patient32_Healthy!D555,Patient20_Healthy!D555)</f>
        <v>18.757931084247531</v>
      </c>
      <c r="G574" s="50">
        <f>STDEV(Patient3_Healthy!D555,Patient4_Healthy!D555,Patient7_Healthy!D555,Patient32_Healthy!D555,Patient20_Healthy!D555)</f>
        <v>8.3427781387699547</v>
      </c>
      <c r="H574" s="63">
        <f>AVERAGE(Patient3_Healthy!E555,Patient4_Healthy!E555,Patient7_Healthy!E555,Patient32_Healthy!E555,Patient20_Healthy!E555)</f>
        <v>4.8872096071125215</v>
      </c>
      <c r="I574" s="63">
        <f>STDEV(Patient3_Healthy!E555,Patient4_Healthy!E555,Patient7_Healthy!E555,Patient32_Healthy!E555,Patient20_Healthy!E555)</f>
        <v>15.122868016063881</v>
      </c>
      <c r="L574" s="44" t="s">
        <v>133</v>
      </c>
      <c r="M574" s="63">
        <f>AVERAGE(Patient3_Healthy!H555,Patient4_Healthy!H555,Patient7_Healthy!H555,Patient32_Healthy!H555,Patient20_Healthy!H555)</f>
        <v>480.58484678283571</v>
      </c>
      <c r="N574" s="63">
        <f>STDEV(Patient3_Healthy!H555,Patient4_Healthy!H555,Patient7_Healthy!H555,Patient32_Healthy!H555,Patient20_Healthy!H555)</f>
        <v>376.27276050666853</v>
      </c>
      <c r="Q574" s="67"/>
      <c r="R574" s="68"/>
      <c r="S574" s="70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</row>
    <row r="575" spans="1:34" x14ac:dyDescent="0.25">
      <c r="A575" s="42" t="s">
        <v>133</v>
      </c>
      <c r="B575" s="43">
        <f>AVERAGE(Patient3_Healthy!B556,Patient4_Healthy!B556,Patient7_Healthy!B556,Patient32_Healthy!B556,Patient20_Healthy!B556)</f>
        <v>6.3077537277644042</v>
      </c>
      <c r="C575" s="50">
        <f>STDEV(Patient3_Healthy!B556,Patient4_Healthy!B556,Patient7_Healthy!B556,Patient32_Healthy!B556,Patient20_Healthy!B556)</f>
        <v>3.4284022324095131</v>
      </c>
      <c r="D575" s="63">
        <f>AVERAGE(Patient3_Healthy!C556,Patient4_Healthy!C556,Patient7_Healthy!C556,Patient32_Healthy!C556,Patient20_Healthy!C556)</f>
        <v>5.422068229385542</v>
      </c>
      <c r="E575" s="50">
        <f>STDEV(Patient3_Healthy!C556,Patient4_Healthy!C556,Patient7_Healthy!C556,Patient32_Healthy!C556,Patient20_Healthy!C556)</f>
        <v>1.9532626897132419</v>
      </c>
      <c r="F575" s="43">
        <f>AVERAGE(Patient3_Healthy!D556,Patient4_Healthy!D556,Patient7_Healthy!D556,Patient32_Healthy!D556,Patient20_Healthy!D556)</f>
        <v>8.3257114730350281</v>
      </c>
      <c r="G575" s="50">
        <f>STDEV(Patient3_Healthy!D556,Patient4_Healthy!D556,Patient7_Healthy!D556,Patient32_Healthy!D556,Patient20_Healthy!D556)</f>
        <v>5.0232916557045568</v>
      </c>
      <c r="H575" s="63">
        <f>AVERAGE(Patient3_Healthy!E556,Patient4_Healthy!E556,Patient7_Healthy!E556,Patient32_Healthy!E556,Patient20_Healthy!E556)</f>
        <v>-8.5235308038081339</v>
      </c>
      <c r="I575" s="63">
        <f>STDEV(Patient3_Healthy!E556,Patient4_Healthy!E556,Patient7_Healthy!E556,Patient32_Healthy!E556,Patient20_Healthy!E556)</f>
        <v>5.2161699220185573</v>
      </c>
      <c r="L575" s="44" t="s">
        <v>134</v>
      </c>
      <c r="M575" s="63">
        <f>AVERAGE(Patient3_Healthy!H556,Patient4_Healthy!H556,Patient7_Healthy!H556,Patient32_Healthy!H556,Patient20_Healthy!H556)</f>
        <v>227.64844530065773</v>
      </c>
      <c r="N575" s="63">
        <f>STDEV(Patient3_Healthy!H556,Patient4_Healthy!H556,Patient7_Healthy!H556,Patient32_Healthy!H556,Patient20_Healthy!H556)</f>
        <v>78.6036199067387</v>
      </c>
      <c r="Q575" s="67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</row>
    <row r="576" spans="1:34" x14ac:dyDescent="0.25">
      <c r="A576" s="42" t="s">
        <v>134</v>
      </c>
      <c r="B576" s="43">
        <f>AVERAGE(Patient3_Healthy!B557,Patient4_Healthy!B557,Patient7_Healthy!B557,Patient32_Healthy!B557,Patient20_Healthy!B557)</f>
        <v>4.0895891490734533</v>
      </c>
      <c r="C576" s="50">
        <f>STDEV(Patient3_Healthy!B557,Patient4_Healthy!B557,Patient7_Healthy!B557,Patient32_Healthy!B557,Patient20_Healthy!B557)</f>
        <v>1.6696990213471827</v>
      </c>
      <c r="D576" s="63">
        <f>AVERAGE(Patient3_Healthy!C557,Patient4_Healthy!C557,Patient7_Healthy!C557,Patient32_Healthy!C557,Patient20_Healthy!C557)</f>
        <v>-1.520519744652945</v>
      </c>
      <c r="E576" s="50">
        <f>STDEV(Patient3_Healthy!C557,Patient4_Healthy!C557,Patient7_Healthy!C557,Patient32_Healthy!C557,Patient20_Healthy!C557)</f>
        <v>0.32269029359363716</v>
      </c>
      <c r="F576" s="43">
        <f>AVERAGE(Patient3_Healthy!D557,Patient4_Healthy!D557,Patient7_Healthy!D557,Patient32_Healthy!D557,Patient20_Healthy!D557)</f>
        <v>5.3673810086923037</v>
      </c>
      <c r="G576" s="50">
        <f>STDEV(Patient3_Healthy!D557,Patient4_Healthy!D557,Patient7_Healthy!D557,Patient32_Healthy!D557,Patient20_Healthy!D557)</f>
        <v>1.0846136282411249</v>
      </c>
      <c r="H576" s="63">
        <f>AVERAGE(Patient3_Healthy!E557,Patient4_Healthy!E557,Patient7_Healthy!E557,Patient32_Healthy!E557,Patient20_Healthy!E557)</f>
        <v>1.6492707827247191</v>
      </c>
      <c r="I576" s="63">
        <f>STDEV(Patient3_Healthy!E557,Patient4_Healthy!E557,Patient7_Healthy!E557,Patient32_Healthy!E557,Patient20_Healthy!E557)</f>
        <v>3.7224909666424026</v>
      </c>
      <c r="L576" s="44" t="s">
        <v>135</v>
      </c>
      <c r="M576" s="63">
        <f>AVERAGE(Patient3_Healthy!H557,Patient4_Healthy!H557,Patient7_Healthy!H557,Patient32_Healthy!H557,Patient20_Healthy!H557)</f>
        <v>433.8210539469743</v>
      </c>
      <c r="N576" s="69" t="s">
        <v>219</v>
      </c>
      <c r="Q576" s="67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</row>
    <row r="577" spans="1:34" x14ac:dyDescent="0.25">
      <c r="A577" s="42" t="s">
        <v>135</v>
      </c>
      <c r="B577" s="43">
        <f>AVERAGE(Patient3_Healthy!B558,Patient4_Healthy!B558,Patient7_Healthy!B558,Patient32_Healthy!B558,Patient20_Healthy!B558)</f>
        <v>7.4001953352415981</v>
      </c>
      <c r="C577" s="52" t="s">
        <v>218</v>
      </c>
      <c r="D577" s="63">
        <f>AVERAGE(Patient3_Healthy!C558,Patient4_Healthy!C558,Patient7_Healthy!C558,Patient32_Healthy!C558,Patient20_Healthy!C558)</f>
        <v>-5.1441464176807372</v>
      </c>
      <c r="E577" s="52" t="s">
        <v>218</v>
      </c>
      <c r="F577" s="43">
        <f>AVERAGE(Patient3_Healthy!D558,Patient4_Healthy!D558,Patient7_Healthy!D558,Patient32_Healthy!D558,Patient20_Healthy!D558)</f>
        <v>7.2972727063625893</v>
      </c>
      <c r="G577" s="52" t="s">
        <v>218</v>
      </c>
      <c r="H577" s="63">
        <f>AVERAGE(Patient3_Healthy!E558,Patient4_Healthy!E558,Patient7_Healthy!E558,Patient32_Healthy!E558,Patient20_Healthy!E558)</f>
        <v>2.0565767467500158</v>
      </c>
      <c r="I577" s="52" t="s">
        <v>218</v>
      </c>
      <c r="L577" s="44" t="s">
        <v>136</v>
      </c>
      <c r="M577" s="63">
        <f>AVERAGE(Patient3_Healthy!H558,Patient4_Healthy!H558,Patient7_Healthy!H558,Patient32_Healthy!H558,Patient20_Healthy!H558)</f>
        <v>544.55036194882291</v>
      </c>
      <c r="N577" s="69" t="s">
        <v>219</v>
      </c>
      <c r="Q577" s="67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</row>
    <row r="578" spans="1:34" x14ac:dyDescent="0.25">
      <c r="A578" s="42" t="s">
        <v>136</v>
      </c>
      <c r="B578" s="43">
        <f>AVERAGE(Patient3_Healthy!B559,Patient4_Healthy!B559,Patient7_Healthy!B559,Patient32_Healthy!B559,Patient20_Healthy!B559)</f>
        <v>5.5232365795924832</v>
      </c>
      <c r="C578" s="52" t="s">
        <v>218</v>
      </c>
      <c r="D578" s="63">
        <f>AVERAGE(Patient3_Healthy!C559,Patient4_Healthy!C559,Patient7_Healthy!C559,Patient32_Healthy!C559,Patient20_Healthy!C559)</f>
        <v>2.0302684419566202</v>
      </c>
      <c r="E578" s="52" t="s">
        <v>218</v>
      </c>
      <c r="F578" s="43">
        <f>AVERAGE(Patient3_Healthy!D559,Patient4_Healthy!D559,Patient7_Healthy!D559,Patient32_Healthy!D559,Patient20_Healthy!D559)</f>
        <v>11.120586799560281</v>
      </c>
      <c r="G578" s="52" t="s">
        <v>218</v>
      </c>
      <c r="H578" s="63">
        <f>AVERAGE(Patient3_Healthy!E559,Patient4_Healthy!E559,Patient7_Healthy!E559,Patient32_Healthy!E559,Patient20_Healthy!E559)</f>
        <v>4.1902766859689926</v>
      </c>
      <c r="I578" s="52" t="s">
        <v>218</v>
      </c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</row>
    <row r="579" spans="1:34" x14ac:dyDescent="0.25">
      <c r="A579" s="64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</row>
    <row r="580" spans="1:34" x14ac:dyDescent="0.25">
      <c r="A580" s="64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</row>
    <row r="581" spans="1:34" x14ac:dyDescent="0.25">
      <c r="A581" s="64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</row>
    <row r="582" spans="1:34" x14ac:dyDescent="0.25">
      <c r="A582" s="64"/>
    </row>
    <row r="583" spans="1:34" x14ac:dyDescent="0.25">
      <c r="A583" s="64"/>
    </row>
    <row r="584" spans="1:34" x14ac:dyDescent="0.25">
      <c r="A584" s="64"/>
    </row>
    <row r="586" spans="1:34" x14ac:dyDescent="0.25">
      <c r="A586" s="64" t="s">
        <v>155</v>
      </c>
      <c r="Q586" s="64" t="s">
        <v>156</v>
      </c>
    </row>
    <row r="587" spans="1:34" x14ac:dyDescent="0.25">
      <c r="A587" s="100"/>
      <c r="B587" s="94" t="s">
        <v>10</v>
      </c>
      <c r="C587" s="102"/>
      <c r="D587" s="102"/>
      <c r="E587" s="103"/>
      <c r="F587" s="95" t="s">
        <v>93</v>
      </c>
      <c r="G587" s="102"/>
      <c r="H587" s="102"/>
      <c r="I587" s="102"/>
      <c r="L587" s="106"/>
      <c r="M587" s="107" t="s">
        <v>114</v>
      </c>
      <c r="N587" s="107"/>
      <c r="Q587" s="46"/>
      <c r="R587" s="108" t="s">
        <v>115</v>
      </c>
      <c r="S587" s="109"/>
      <c r="T587" s="108" t="s">
        <v>116</v>
      </c>
      <c r="U587" s="109"/>
      <c r="V587" s="108" t="s">
        <v>117</v>
      </c>
      <c r="W587" s="109"/>
      <c r="X587" s="108" t="s">
        <v>118</v>
      </c>
      <c r="Y587" s="109"/>
      <c r="Z587" s="108" t="s">
        <v>119</v>
      </c>
      <c r="AA587" s="109"/>
      <c r="AB587" s="108" t="s">
        <v>120</v>
      </c>
      <c r="AC587" s="109"/>
      <c r="AD587" s="108" t="s">
        <v>121</v>
      </c>
      <c r="AE587" s="109"/>
      <c r="AF587" s="110" t="s">
        <v>122</v>
      </c>
      <c r="AG587" s="110"/>
    </row>
    <row r="588" spans="1:34" x14ac:dyDescent="0.25">
      <c r="A588" s="100"/>
      <c r="B588" s="97" t="s">
        <v>123</v>
      </c>
      <c r="C588" s="104"/>
      <c r="D588" s="99" t="s">
        <v>124</v>
      </c>
      <c r="E588" s="104"/>
      <c r="F588" s="97" t="s">
        <v>123</v>
      </c>
      <c r="G588" s="104"/>
      <c r="H588" s="99" t="s">
        <v>124</v>
      </c>
      <c r="I588" s="105"/>
      <c r="L588" s="106"/>
      <c r="M588" s="44" t="s">
        <v>212</v>
      </c>
      <c r="N588" s="44" t="s">
        <v>17</v>
      </c>
      <c r="Q588" s="46"/>
      <c r="R588" s="45" t="s">
        <v>212</v>
      </c>
      <c r="S588" s="47" t="s">
        <v>17</v>
      </c>
      <c r="T588" s="46" t="s">
        <v>212</v>
      </c>
      <c r="U588" s="46" t="s">
        <v>17</v>
      </c>
      <c r="V588" s="45" t="s">
        <v>212</v>
      </c>
      <c r="W588" s="47" t="s">
        <v>17</v>
      </c>
      <c r="X588" s="45" t="s">
        <v>212</v>
      </c>
      <c r="Y588" s="47" t="s">
        <v>17</v>
      </c>
      <c r="Z588" s="45" t="s">
        <v>212</v>
      </c>
      <c r="AA588" s="47" t="s">
        <v>17</v>
      </c>
      <c r="AB588" s="45" t="s">
        <v>212</v>
      </c>
      <c r="AC588" s="47" t="s">
        <v>17</v>
      </c>
      <c r="AD588" s="45" t="s">
        <v>212</v>
      </c>
      <c r="AE588" s="47" t="s">
        <v>17</v>
      </c>
      <c r="AF588" s="46" t="s">
        <v>212</v>
      </c>
      <c r="AG588" s="46" t="s">
        <v>17</v>
      </c>
    </row>
    <row r="589" spans="1:34" x14ac:dyDescent="0.25">
      <c r="A589" s="101"/>
      <c r="B589" s="40" t="s">
        <v>212</v>
      </c>
      <c r="C589" s="41" t="s">
        <v>17</v>
      </c>
      <c r="D589" s="42" t="s">
        <v>212</v>
      </c>
      <c r="E589" s="41" t="s">
        <v>17</v>
      </c>
      <c r="F589" s="40" t="s">
        <v>212</v>
      </c>
      <c r="G589" s="41" t="s">
        <v>17</v>
      </c>
      <c r="H589" s="42" t="s">
        <v>212</v>
      </c>
      <c r="I589" s="42" t="s">
        <v>17</v>
      </c>
      <c r="L589" s="44" t="s">
        <v>125</v>
      </c>
      <c r="M589" s="63">
        <f>AVERAGE(Patient3_Healthy!H570,Patient4_Healthy!H570,Patient7_Healthy!H570,Patient32_Healthy!H570,Patient20_Healthy!H570)</f>
        <v>1250.4327328811892</v>
      </c>
      <c r="N589" s="63">
        <f>STDEV(Patient3_Healthy!H570,Patient4_Healthy!H570,Patient7_Healthy!H570,Patient32_Healthy!H570,Patient20_Healthy!H570)</f>
        <v>2116.5604187938252</v>
      </c>
      <c r="Q589" s="46" t="s">
        <v>125</v>
      </c>
      <c r="R589" s="43">
        <f>AVERAGE(Patient3_Healthy!M570,Patient4_Healthy!M570,Patient7_Healthy!M570,Patient32_Healthy!M570,Patient20_Healthy!M570)</f>
        <v>0.95559777405466428</v>
      </c>
      <c r="S589" s="50">
        <f>STDEV(Patient3_Healthy!M570,Patient4_Healthy!M570,Patient7_Healthy!M570,Patient32_Healthy!M570,Patient20_Healthy!M570)</f>
        <v>5.2884523599814943E-2</v>
      </c>
      <c r="T589" s="63">
        <f>AVERAGE(Patient3_Healthy!N570,Patient4_Healthy!N570,Patient7_Healthy!N570,Patient32_Healthy!N570,Patient20_Healthy!N570)</f>
        <v>0.89084321935517363</v>
      </c>
      <c r="U589" s="63">
        <f>STDEV(Patient3_Healthy!N570,Patient4_Healthy!N570,Patient7_Healthy!N570,Patient32_Healthy!N570,Patient20_Healthy!N570)</f>
        <v>0.12663073149654905</v>
      </c>
      <c r="V589" s="43">
        <f>AVERAGE(Patient3_Healthy!O570,Patient4_Healthy!O570,Patient7_Healthy!O570,Patient32_Healthy!O570,Patient20_Healthy!O570)</f>
        <v>0.91121472548279281</v>
      </c>
      <c r="W589" s="50">
        <f>STDEV(Patient3_Healthy!O570,Patient4_Healthy!O570,Patient7_Healthy!O570,Patient32_Healthy!O570,Patient20_Healthy!O570)</f>
        <v>8.3046175213911971E-2</v>
      </c>
      <c r="X589" s="43">
        <f>AVERAGE(Patient3_Healthy!P570,Patient4_Healthy!P570,Patient7_Healthy!P570,Patient32_Healthy!P570,Patient20_Healthy!P570)</f>
        <v>0.88725585810626195</v>
      </c>
      <c r="Y589" s="50">
        <f>STDEV(Patient3_Healthy!P570,Patient4_Healthy!P570,Patient7_Healthy!P570,Patient32_Healthy!P570,Patient20_Healthy!P570)</f>
        <v>0.16496127720487061</v>
      </c>
      <c r="Z589" s="43">
        <f>AVERAGE(Patient3_Healthy!Q570,Patient4_Healthy!Q570,Patient7_Healthy!Q570,Patient32_Healthy!Q570,Patient20_Healthy!Q570)</f>
        <v>0.9043397161275637</v>
      </c>
      <c r="AA589" s="50">
        <f>STDEV(Patient3_Healthy!Q570,Patient4_Healthy!Q570,Patient7_Healthy!Q570,Patient32_Healthy!Q570,Patient20_Healthy!Q570)</f>
        <v>0.11629101738932474</v>
      </c>
      <c r="AB589" s="43">
        <f>AVERAGE(Patient3_Healthy!R570,Patient4_Healthy!R570,Patient7_Healthy!R570,Patient32_Healthy!R570,Patient20_Healthy!R570)</f>
        <v>0.90470522402367803</v>
      </c>
      <c r="AC589" s="50">
        <f>STDEV(Patient3_Healthy!R570,Patient4_Healthy!R570,Patient7_Healthy!R570,Patient32_Healthy!R570,Patient20_Healthy!R570)</f>
        <v>0.14263100778085863</v>
      </c>
      <c r="AD589" s="43">
        <f>AVERAGE(Patient3_Healthy!S570,Patient4_Healthy!S570,Patient7_Healthy!S570,Patient32_Healthy!S570)</f>
        <v>0.87134816366226231</v>
      </c>
      <c r="AE589" s="50">
        <f>STDEV(Patient3_Healthy!S570,Patient4_Healthy!S570,Patient7_Healthy!S570,Patient32_Healthy!S570)</f>
        <v>0.24639808964794963</v>
      </c>
      <c r="AF589" s="63">
        <f>AVERAGE(Patient3_Healthy!T570,Patient4_Healthy!T570,Patient7_Healthy!T570,Patient32_Healthy!T570,Patient20_Healthy!T570)</f>
        <v>0.83301821073012761</v>
      </c>
      <c r="AG589" s="63">
        <f>STDEV(Patient3_Healthy!T570,Patient4_Healthy!T570,Patient7_Healthy!T570,Patient32_Healthy!T570,Patient20_Healthy!T570)</f>
        <v>0.24481113515524672</v>
      </c>
    </row>
    <row r="590" spans="1:34" x14ac:dyDescent="0.25">
      <c r="A590" s="42" t="s">
        <v>125</v>
      </c>
      <c r="B590" s="43">
        <f>AVERAGE(Patient3_Healthy!B571,Patient4_Healthy!B571,Patient7_Healthy!B571,Patient32_Healthy!B571,Patient20_Healthy!B571)</f>
        <v>13.734276127478731</v>
      </c>
      <c r="C590" s="50">
        <f>STDEV(Patient3_Healthy!B571,Patient4_Healthy!B571,Patient7_Healthy!B571,Patient32_Healthy!B571,Patient20_Healthy!B571)</f>
        <v>20.719763413942751</v>
      </c>
      <c r="D590" s="63">
        <f>AVERAGE(Patient3_Healthy!C571,Patient4_Healthy!C571,Patient7_Healthy!C571,Patient32_Healthy!C571,Patient20_Healthy!C571)</f>
        <v>6.6768240345479102</v>
      </c>
      <c r="E590" s="50">
        <f>STDEV(Patient3_Healthy!C571,Patient4_Healthy!C571,Patient7_Healthy!C571,Patient32_Healthy!C571,Patient20_Healthy!C571)</f>
        <v>17.595090795201504</v>
      </c>
      <c r="F590" s="43">
        <f>AVERAGE(Patient3_Healthy!D571,Patient4_Healthy!D571,Patient7_Healthy!D571,Patient32_Healthy!D571,Patient20_Healthy!D571)</f>
        <v>11.410508762139006</v>
      </c>
      <c r="G590" s="50">
        <f>STDEV(Patient3_Healthy!D571,Patient4_Healthy!D571,Patient7_Healthy!D571,Patient32_Healthy!D571,Patient20_Healthy!D571)</f>
        <v>11.298006105699677</v>
      </c>
      <c r="H590" s="63">
        <f>AVERAGE(Patient3_Healthy!E571,Patient4_Healthy!E571,Patient7_Healthy!E571,Patient32_Healthy!E571,Patient20_Healthy!E571)</f>
        <v>-4.7569848314316712</v>
      </c>
      <c r="I590" s="63">
        <f>STDEV(Patient3_Healthy!E571,Patient4_Healthy!E571,Patient7_Healthy!E571,Patient32_Healthy!E571,Patient20_Healthy!E571)</f>
        <v>12.071562377060154</v>
      </c>
      <c r="L590" s="44" t="s">
        <v>126</v>
      </c>
      <c r="M590" s="63">
        <f>AVERAGE(Patient3_Healthy!H571,Patient4_Healthy!H571,Patient7_Healthy!H571,Patient32_Healthy!H571,Patient20_Healthy!H571)</f>
        <v>403.35659644258601</v>
      </c>
      <c r="N590" s="63">
        <f>STDEV(Patient3_Healthy!H571,Patient4_Healthy!H571,Patient7_Healthy!H571,Patient32_Healthy!H571,Patient20_Healthy!H571)</f>
        <v>598.30875447015831</v>
      </c>
      <c r="Q590" s="46" t="s">
        <v>126</v>
      </c>
      <c r="R590" s="43">
        <f>AVERAGE(Patient3_Healthy!M571,Patient4_Healthy!M571,Patient7_Healthy!M571,Patient32_Healthy!M571,Patient20_Healthy!M571)</f>
        <v>0.89537985249154839</v>
      </c>
      <c r="S590" s="50">
        <f>STDEV(Patient3_Healthy!M571,Patient4_Healthy!M571,Patient7_Healthy!M571,Patient32_Healthy!M571,Patient20_Healthy!M571)</f>
        <v>5.4324935082598211E-2</v>
      </c>
      <c r="T590" s="63">
        <f>AVERAGE(Patient3_Healthy!N571,Patient4_Healthy!N571,Patient7_Healthy!N571,Patient32_Healthy!N571,Patient20_Healthy!N571)</f>
        <v>0.86210208674355049</v>
      </c>
      <c r="U590" s="63">
        <f>STDEV(Patient3_Healthy!N571,Patient4_Healthy!N571,Patient7_Healthy!N571,Patient32_Healthy!N571,Patient20_Healthy!N571)</f>
        <v>0.10687086068127641</v>
      </c>
      <c r="V590" s="43">
        <f>AVERAGE(Patient3_Healthy!O571,Patient4_Healthy!O571,Patient7_Healthy!O571,Patient32_Healthy!O571,Patient20_Healthy!O571)</f>
        <v>0.8024324593720269</v>
      </c>
      <c r="W590" s="50">
        <f>STDEV(Patient3_Healthy!O571,Patient4_Healthy!O571,Patient7_Healthy!O571,Patient32_Healthy!O571,Patient20_Healthy!O571)</f>
        <v>7.4746387964262639E-2</v>
      </c>
      <c r="X590" s="43">
        <f>AVERAGE(Patient3_Healthy!P571,Patient4_Healthy!P571,Patient7_Healthy!P571,Patient32_Healthy!P571,Patient20_Healthy!P571)</f>
        <v>0.76443462437711618</v>
      </c>
      <c r="Y590" s="50">
        <f>STDEV(Patient3_Healthy!P571,Patient4_Healthy!P571,Patient7_Healthy!P571,Patient32_Healthy!P571,Patient20_Healthy!P571)</f>
        <v>0.18125120539884726</v>
      </c>
      <c r="Z590" s="43">
        <f>AVERAGE(Patient3_Healthy!Q571,Patient4_Healthy!Q571,Patient7_Healthy!Q571,Patient32_Healthy!Q571,Patient20_Healthy!Q571)</f>
        <v>0.8668913491099467</v>
      </c>
      <c r="AA590" s="50">
        <f>STDEV(Patient3_Healthy!Q571,Patient4_Healthy!Q571,Patient7_Healthy!Q571,Patient32_Healthy!Q571,Patient20_Healthy!Q571)</f>
        <v>0.12493945006406269</v>
      </c>
      <c r="AB590" s="43">
        <f>AVERAGE(Patient3_Healthy!R571,Patient4_Healthy!R571,Patient7_Healthy!R571,Patient32_Healthy!R571,Patient20_Healthy!R571)</f>
        <v>0.8796874759877612</v>
      </c>
      <c r="AC590" s="50">
        <f>STDEV(Patient3_Healthy!R571,Patient4_Healthy!R571,Patient7_Healthy!R571,Patient32_Healthy!R571,Patient20_Healthy!R571)</f>
        <v>0.11317731738217408</v>
      </c>
      <c r="AD590" s="43">
        <f>AVERAGE(Patient3_Healthy!S571,Patient4_Healthy!S571,Patient7_Healthy!S571,Patient32_Healthy!S571)</f>
        <v>0.78654447750403467</v>
      </c>
      <c r="AE590" s="50">
        <f>STDEV(Patient3_Healthy!S571,Patient4_Healthy!S571,Patient7_Healthy!S571,Patient32_Healthy!S571)</f>
        <v>0.19419977737241428</v>
      </c>
      <c r="AF590" s="63">
        <f>AVERAGE(Patient3_Healthy!T571,Patient4_Healthy!T571,Patient7_Healthy!T571,Patient32_Healthy!T571,Patient20_Healthy!T571)</f>
        <v>0.79023068420591891</v>
      </c>
      <c r="AG590" s="63">
        <f>STDEV(Patient3_Healthy!T571,Patient4_Healthy!T571,Patient7_Healthy!T571,Patient32_Healthy!T571,Patient20_Healthy!T571)</f>
        <v>0.24446131884982358</v>
      </c>
    </row>
    <row r="591" spans="1:34" x14ac:dyDescent="0.25">
      <c r="A591" s="42" t="s">
        <v>126</v>
      </c>
      <c r="B591" s="43">
        <f>AVERAGE(Patient3_Healthy!B572,Patient4_Healthy!B572,Patient7_Healthy!B572,Patient32_Healthy!B572,Patient20_Healthy!B572)</f>
        <v>9.2032941507039645</v>
      </c>
      <c r="C591" s="50">
        <f>STDEV(Patient3_Healthy!B572,Patient4_Healthy!B572,Patient7_Healthy!B572,Patient32_Healthy!B572,Patient20_Healthy!B572)</f>
        <v>14.326183877208702</v>
      </c>
      <c r="D591" s="63">
        <f>AVERAGE(Patient3_Healthy!C572,Patient4_Healthy!C572,Patient7_Healthy!C572,Patient32_Healthy!C572,Patient20_Healthy!C572)</f>
        <v>-7.2338152296481351</v>
      </c>
      <c r="E591" s="50">
        <f>STDEV(Patient3_Healthy!C572,Patient4_Healthy!C572,Patient7_Healthy!C572,Patient32_Healthy!C572,Patient20_Healthy!C572)</f>
        <v>16.468621160414617</v>
      </c>
      <c r="F591" s="43">
        <f>AVERAGE(Patient3_Healthy!D572,Patient4_Healthy!D572,Patient7_Healthy!D572,Patient32_Healthy!D572,Patient20_Healthy!D572)</f>
        <v>10.326442677517168</v>
      </c>
      <c r="G591" s="50">
        <f>STDEV(Patient3_Healthy!D572,Patient4_Healthy!D572,Patient7_Healthy!D572,Patient32_Healthy!D572,Patient20_Healthy!D572)</f>
        <v>12.073199105879482</v>
      </c>
      <c r="H591" s="63">
        <f>AVERAGE(Patient3_Healthy!E572,Patient4_Healthy!E572,Patient7_Healthy!E572,Patient32_Healthy!E572,Patient20_Healthy!E572)</f>
        <v>6.3788147225448837</v>
      </c>
      <c r="I591" s="63">
        <f>STDEV(Patient3_Healthy!E572,Patient4_Healthy!E572,Patient7_Healthy!E572,Patient32_Healthy!E572,Patient20_Healthy!E572)</f>
        <v>13.412744597253301</v>
      </c>
      <c r="L591" s="44" t="s">
        <v>127</v>
      </c>
      <c r="M591" s="63">
        <f>AVERAGE(Patient3_Healthy!H572,Patient4_Healthy!H572,Patient7_Healthy!H572,Patient32_Healthy!H572,Patient20_Healthy!H572)</f>
        <v>233.84063218511514</v>
      </c>
      <c r="N591" s="63">
        <f>STDEV(Patient3_Healthy!H572,Patient4_Healthy!H572,Patient7_Healthy!H572,Patient32_Healthy!H572,Patient20_Healthy!H572)</f>
        <v>114.15666529408067</v>
      </c>
      <c r="Q591" s="46" t="s">
        <v>127</v>
      </c>
      <c r="R591" s="43">
        <f>AVERAGE(Patient3_Healthy!M572,Patient4_Healthy!M572,Patient7_Healthy!M572,Patient32_Healthy!M572,Patient20_Healthy!M572)</f>
        <v>0.85710593515136446</v>
      </c>
      <c r="S591" s="50">
        <f>STDEV(Patient3_Healthy!M572,Patient4_Healthy!M572,Patient7_Healthy!M572,Patient32_Healthy!M572,Patient20_Healthy!M572)</f>
        <v>0.11389188856616522</v>
      </c>
      <c r="T591" s="63">
        <f>AVERAGE(Patient3_Healthy!N572,Patient4_Healthy!N572,Patient7_Healthy!N572,Patient32_Healthy!N572,Patient20_Healthy!N572)</f>
        <v>0.83863182262482228</v>
      </c>
      <c r="U591" s="63">
        <f>STDEV(Patient3_Healthy!N572,Patient4_Healthy!N572,Patient7_Healthy!N572,Patient32_Healthy!N572,Patient20_Healthy!N572)</f>
        <v>8.9537736896640963E-2</v>
      </c>
      <c r="V591" s="43">
        <f>AVERAGE(Patient3_Healthy!O572,Patient4_Healthy!O572,Patient7_Healthy!O572,Patient32_Healthy!O572,Patient20_Healthy!O572)</f>
        <v>0.80864840537776872</v>
      </c>
      <c r="W591" s="50">
        <f>STDEV(Patient3_Healthy!O572,Patient4_Healthy!O572,Patient7_Healthy!O572,Patient32_Healthy!O572,Patient20_Healthy!O572)</f>
        <v>0.19996164732988581</v>
      </c>
      <c r="X591" s="43">
        <f>AVERAGE(Patient3_Healthy!P572,Patient4_Healthy!P572,Patient7_Healthy!P572,Patient32_Healthy!P572,Patient20_Healthy!P572)</f>
        <v>0.69345122671554338</v>
      </c>
      <c r="Y591" s="50">
        <f>STDEV(Patient3_Healthy!P572,Patient4_Healthy!P572,Patient7_Healthy!P572,Patient32_Healthy!P572,Patient20_Healthy!P572)</f>
        <v>0.18250180327299159</v>
      </c>
      <c r="Z591" s="43">
        <f>AVERAGE(Patient3_Healthy!Q572,Patient4_Healthy!Q572,Patient7_Healthy!Q572,Patient32_Healthy!Q572,Patient20_Healthy!Q572)</f>
        <v>0.79797653297279791</v>
      </c>
      <c r="AA591" s="50">
        <f>STDEV(Patient3_Healthy!Q572,Patient4_Healthy!Q572,Patient7_Healthy!Q572,Patient32_Healthy!Q572,Patient20_Healthy!Q572)</f>
        <v>4.2917710566321057E-2</v>
      </c>
      <c r="AB591" s="43">
        <f>AVERAGE(Patient3_Healthy!R572,Patient4_Healthy!R572,Patient7_Healthy!R572,Patient32_Healthy!R572,Patient20_Healthy!R572)</f>
        <v>0.84367052231973594</v>
      </c>
      <c r="AC591" s="50">
        <f>STDEV(Patient3_Healthy!R572,Patient4_Healthy!R572,Patient7_Healthy!R572,Patient32_Healthy!R572,Patient20_Healthy!R572)</f>
        <v>0.11814191405782862</v>
      </c>
      <c r="AD591" s="43">
        <f>AVERAGE(Patient3_Healthy!S572,Patient4_Healthy!S572,Patient7_Healthy!S572,Patient32_Healthy!S572)</f>
        <v>0.79268337099027342</v>
      </c>
      <c r="AE591" s="50">
        <f>STDEV(Patient3_Healthy!S572,Patient4_Healthy!S572,Patient7_Healthy!S572,Patient32_Healthy!S572)</f>
        <v>0.18260657376197736</v>
      </c>
      <c r="AF591" s="63">
        <f>AVERAGE(Patient3_Healthy!T572,Patient4_Healthy!T572,Patient7_Healthy!T572,Patient32_Healthy!T572,Patient20_Healthy!T572)</f>
        <v>0.774962467702491</v>
      </c>
      <c r="AG591" s="63">
        <f>STDEV(Patient3_Healthy!T572,Patient4_Healthy!T572,Patient7_Healthy!T572,Patient32_Healthy!T572,Patient20_Healthy!T572)</f>
        <v>0.23189835901611691</v>
      </c>
    </row>
    <row r="592" spans="1:34" x14ac:dyDescent="0.25">
      <c r="A592" s="42" t="s">
        <v>127</v>
      </c>
      <c r="B592" s="43">
        <f>AVERAGE(Patient3_Healthy!B573,Patient4_Healthy!B573,Patient7_Healthy!B573,Patient32_Healthy!B573,Patient20_Healthy!B573)</f>
        <v>5.1001121362459658</v>
      </c>
      <c r="C592" s="50">
        <f>STDEV(Patient3_Healthy!B573,Patient4_Healthy!B573,Patient7_Healthy!B573,Patient32_Healthy!B573,Patient20_Healthy!B573)</f>
        <v>1.9695436396791755</v>
      </c>
      <c r="D592" s="63">
        <f>AVERAGE(Patient3_Healthy!C573,Patient4_Healthy!C573,Patient7_Healthy!C573,Patient32_Healthy!C573,Patient20_Healthy!C573)</f>
        <v>1.4161849140821139</v>
      </c>
      <c r="E592" s="50">
        <f>STDEV(Patient3_Healthy!C573,Patient4_Healthy!C573,Patient7_Healthy!C573,Patient32_Healthy!C573,Patient20_Healthy!C573)</f>
        <v>3.3696525083326541</v>
      </c>
      <c r="F592" s="43">
        <f>AVERAGE(Patient3_Healthy!D573,Patient4_Healthy!D573,Patient7_Healthy!D573,Patient32_Healthy!D573,Patient20_Healthy!D573)</f>
        <v>6.9966805619790389</v>
      </c>
      <c r="G592" s="50">
        <f>STDEV(Patient3_Healthy!D573,Patient4_Healthy!D573,Patient7_Healthy!D573,Patient32_Healthy!D573,Patient20_Healthy!D573)</f>
        <v>2.3674739819129389</v>
      </c>
      <c r="H592" s="63">
        <f>AVERAGE(Patient3_Healthy!E573,Patient4_Healthy!E573,Patient7_Healthy!E573,Patient32_Healthy!E573,Patient20_Healthy!E573)</f>
        <v>-0.67927387528763561</v>
      </c>
      <c r="I592" s="63">
        <f>STDEV(Patient3_Healthy!E573,Patient4_Healthy!E573,Patient7_Healthy!E573,Patient32_Healthy!E573,Patient20_Healthy!E573)</f>
        <v>3.8754991339179039</v>
      </c>
      <c r="L592" s="44" t="s">
        <v>128</v>
      </c>
      <c r="M592" s="63">
        <f>AVERAGE(Patient3_Healthy!H573,Patient4_Healthy!H573,Patient7_Healthy!H573,Patient32_Healthy!H573,Patient20_Healthy!H573)</f>
        <v>158.11482102486372</v>
      </c>
      <c r="N592" s="63">
        <f>STDEV(Patient3_Healthy!H573,Patient4_Healthy!H573,Patient7_Healthy!H573,Patient32_Healthy!H573,Patient20_Healthy!H573)</f>
        <v>106.35277171742008</v>
      </c>
      <c r="Q592" s="46" t="s">
        <v>128</v>
      </c>
      <c r="R592" s="43">
        <f>AVERAGE(Patient3_Healthy!M573,Patient4_Healthy!M573,Patient7_Healthy!M573,Patient32_Healthy!M573,Patient20_Healthy!M573)</f>
        <v>0.9086029052291128</v>
      </c>
      <c r="S592" s="50">
        <f>STDEV(Patient3_Healthy!M573,Patient4_Healthy!M573,Patient7_Healthy!M573,Patient32_Healthy!M573,Patient20_Healthy!M573)</f>
        <v>6.8230929954656905E-2</v>
      </c>
      <c r="T592" s="63">
        <f>AVERAGE(Patient3_Healthy!N573,Patient4_Healthy!N573,Patient7_Healthy!N573,Patient32_Healthy!N573,Patient20_Healthy!N573)</f>
        <v>0.84406481625495788</v>
      </c>
      <c r="U592" s="63">
        <f>STDEV(Patient3_Healthy!N573,Patient4_Healthy!N573,Patient7_Healthy!N573,Patient32_Healthy!N573,Patient20_Healthy!N573)</f>
        <v>0.11359045121372657</v>
      </c>
      <c r="V592" s="43">
        <f>AVERAGE(Patient3_Healthy!O573,Patient4_Healthy!O573,Patient7_Healthy!O573,Patient32_Healthy!O573,Patient20_Healthy!O573)</f>
        <v>0.77433999987896518</v>
      </c>
      <c r="W592" s="50">
        <f>STDEV(Patient3_Healthy!O573,Patient4_Healthy!O573,Patient7_Healthy!O573,Patient32_Healthy!O573,Patient20_Healthy!O573)</f>
        <v>0.1608062776813414</v>
      </c>
      <c r="X592" s="43">
        <f>AVERAGE(Patient3_Healthy!P573,Patient4_Healthy!P573,Patient7_Healthy!P573,Patient32_Healthy!P573,Patient20_Healthy!P573)</f>
        <v>0.74141616971250301</v>
      </c>
      <c r="Y592" s="50">
        <f>STDEV(Patient3_Healthy!P573,Patient4_Healthy!P573,Patient7_Healthy!P573,Patient32_Healthy!P573,Patient20_Healthy!P573)</f>
        <v>0.18767669364367975</v>
      </c>
      <c r="Z592" s="43">
        <f>AVERAGE(Patient3_Healthy!Q573,Patient4_Healthy!Q573,Patient7_Healthy!Q573,Patient32_Healthy!Q573,Patient20_Healthy!Q573)</f>
        <v>0.80336282155775363</v>
      </c>
      <c r="AA592" s="50">
        <f>STDEV(Patient3_Healthy!Q573,Patient4_Healthy!Q573,Patient7_Healthy!Q573,Patient32_Healthy!Q573,Patient20_Healthy!Q573)</f>
        <v>0.10962993124958875</v>
      </c>
      <c r="AB592" s="43">
        <f>AVERAGE(Patient3_Healthy!R573,Patient4_Healthy!R573,Patient7_Healthy!R573,Patient32_Healthy!R573,Patient20_Healthy!R573)</f>
        <v>0.84502115011860712</v>
      </c>
      <c r="AC592" s="50">
        <f>STDEV(Patient3_Healthy!R573,Patient4_Healthy!R573,Patient7_Healthy!R573,Patient32_Healthy!R573,Patient20_Healthy!R573)</f>
        <v>0.13678499537082831</v>
      </c>
      <c r="AD592" s="43">
        <f>AVERAGE(Patient3_Healthy!S573,Patient4_Healthy!S573,Patient7_Healthy!S573,Patient32_Healthy!S573)</f>
        <v>0.76249650856989026</v>
      </c>
      <c r="AE592" s="50">
        <f>STDEV(Patient3_Healthy!S573,Patient4_Healthy!S573,Patient7_Healthy!S573,Patient32_Healthy!S573)</f>
        <v>0.17483626114562165</v>
      </c>
      <c r="AF592" s="63">
        <f>AVERAGE(Patient3_Healthy!T573,Patient4_Healthy!T573,Patient7_Healthy!T573,Patient32_Healthy!T573,Patient20_Healthy!T573)</f>
        <v>0.80004334316600123</v>
      </c>
      <c r="AG592" s="63">
        <f>STDEV(Patient3_Healthy!T573,Patient4_Healthy!T573,Patient7_Healthy!T573,Patient32_Healthy!T573,Patient20_Healthy!T573)</f>
        <v>0.25352886118227652</v>
      </c>
    </row>
    <row r="593" spans="1:33" x14ac:dyDescent="0.25">
      <c r="A593" s="42" t="s">
        <v>128</v>
      </c>
      <c r="B593" s="43">
        <f>AVERAGE(Patient3_Healthy!B574,Patient4_Healthy!B574,Patient7_Healthy!B574,Patient32_Healthy!B574,Patient20_Healthy!B574)</f>
        <v>4.0966795881732265</v>
      </c>
      <c r="C593" s="50">
        <f>STDEV(Patient3_Healthy!B574,Patient4_Healthy!B574,Patient7_Healthy!B574,Patient32_Healthy!B574,Patient20_Healthy!B574)</f>
        <v>1.9997738934745488</v>
      </c>
      <c r="D593" s="63">
        <f>AVERAGE(Patient3_Healthy!C574,Patient4_Healthy!C574,Patient7_Healthy!C574,Patient32_Healthy!C574,Patient20_Healthy!C574)</f>
        <v>-2.5602349436684668</v>
      </c>
      <c r="E593" s="50">
        <f>STDEV(Patient3_Healthy!C574,Patient4_Healthy!C574,Patient7_Healthy!C574,Patient32_Healthy!C574,Patient20_Healthy!C574)</f>
        <v>4.3143610173146349</v>
      </c>
      <c r="F593" s="43">
        <f>AVERAGE(Patient3_Healthy!D574,Patient4_Healthy!D574,Patient7_Healthy!D574,Patient32_Healthy!D574,Patient20_Healthy!D574)</f>
        <v>5.4279743313053377</v>
      </c>
      <c r="G593" s="50">
        <f>STDEV(Patient3_Healthy!D574,Patient4_Healthy!D574,Patient7_Healthy!D574,Patient32_Healthy!D574,Patient20_Healthy!D574)</f>
        <v>2.2576278010679607</v>
      </c>
      <c r="H593" s="63">
        <f>AVERAGE(Patient3_Healthy!E574,Patient4_Healthy!E574,Patient7_Healthy!E574,Patient32_Healthy!E574,Patient20_Healthy!E574)</f>
        <v>3.4395157148641866</v>
      </c>
      <c r="I593" s="63">
        <f>STDEV(Patient3_Healthy!E574,Patient4_Healthy!E574,Patient7_Healthy!E574,Patient32_Healthy!E574,Patient20_Healthy!E574)</f>
        <v>2.6030951222205734</v>
      </c>
      <c r="L593" s="44" t="s">
        <v>129</v>
      </c>
      <c r="M593" s="63">
        <f>AVERAGE(Patient3_Healthy!H574,Patient4_Healthy!H574,Patient7_Healthy!H574,Patient32_Healthy!H574,Patient20_Healthy!H574)</f>
        <v>147.97564123271337</v>
      </c>
      <c r="N593" s="63">
        <f>STDEV(Patient3_Healthy!H574,Patient4_Healthy!H574,Patient7_Healthy!H574,Patient32_Healthy!H574,Patient20_Healthy!H574)</f>
        <v>80.068470892658056</v>
      </c>
      <c r="Q593" s="46" t="s">
        <v>129</v>
      </c>
      <c r="R593" s="43">
        <f>AVERAGE(Patient3_Healthy!M574,Patient4_Healthy!M574,Patient7_Healthy!M574,Patient32_Healthy!M574,Patient20_Healthy!M574)</f>
        <v>0.87936000828277106</v>
      </c>
      <c r="S593" s="50">
        <f>STDEV(Patient3_Healthy!M574,Patient4_Healthy!M574,Patient7_Healthy!M574,Patient32_Healthy!M574,Patient20_Healthy!M574)</f>
        <v>7.8397732070833004E-2</v>
      </c>
      <c r="T593" s="63">
        <f>AVERAGE(Patient3_Healthy!N574,Patient4_Healthy!N574,Patient7_Healthy!N574,Patient32_Healthy!N574,Patient20_Healthy!N574)</f>
        <v>0.85867819087155817</v>
      </c>
      <c r="U593" s="63">
        <f>STDEV(Patient3_Healthy!N574,Patient4_Healthy!N574,Patient7_Healthy!N574,Patient32_Healthy!N574,Patient20_Healthy!N574)</f>
        <v>7.8507308366276396E-2</v>
      </c>
      <c r="V593" s="43">
        <f>AVERAGE(Patient3_Healthy!O574,Patient4_Healthy!O574,Patient7_Healthy!O574,Patient32_Healthy!O574,Patient20_Healthy!O574)</f>
        <v>0.83472928936555169</v>
      </c>
      <c r="W593" s="50">
        <f>STDEV(Patient3_Healthy!O574,Patient4_Healthy!O574,Patient7_Healthy!O574,Patient32_Healthy!O574,Patient20_Healthy!O574)</f>
        <v>0.15718623362727518</v>
      </c>
      <c r="X593" s="43">
        <f>AVERAGE(Patient3_Healthy!P574,Patient4_Healthy!P574,Patient7_Healthy!P574,Patient32_Healthy!P574,Patient20_Healthy!P574)</f>
        <v>0.75121289481929343</v>
      </c>
      <c r="Y593" s="50">
        <f>STDEV(Patient3_Healthy!P574,Patient4_Healthy!P574,Patient7_Healthy!P574,Patient32_Healthy!P574,Patient20_Healthy!P574)</f>
        <v>0.17483203704436964</v>
      </c>
      <c r="Z593" s="43">
        <f>AVERAGE(Patient3_Healthy!Q574,Patient4_Healthy!Q574,Patient7_Healthy!Q574,Patient32_Healthy!Q574,Patient20_Healthy!Q574)</f>
        <v>0.84728311939658629</v>
      </c>
      <c r="AA593" s="50">
        <f>STDEV(Patient3_Healthy!Q574,Patient4_Healthy!Q574,Patient7_Healthy!Q574,Patient32_Healthy!Q574,Patient20_Healthy!Q574)</f>
        <v>5.8284867326344338E-2</v>
      </c>
      <c r="AB593" s="43">
        <f>AVERAGE(Patient3_Healthy!R574,Patient4_Healthy!R574,Patient7_Healthy!R574,Patient32_Healthy!R574,Patient20_Healthy!R574)</f>
        <v>0.8504422025799101</v>
      </c>
      <c r="AC593" s="50">
        <f>STDEV(Patient3_Healthy!R574,Patient4_Healthy!R574,Patient7_Healthy!R574,Patient32_Healthy!R574,Patient20_Healthy!R574)</f>
        <v>8.7596707024709702E-2</v>
      </c>
      <c r="AD593" s="43">
        <f>AVERAGE(Patient3_Healthy!S574,Patient4_Healthy!S574,Patient7_Healthy!S574,Patient32_Healthy!S574)</f>
        <v>0.77532954377882235</v>
      </c>
      <c r="AE593" s="50">
        <f>STDEV(Patient3_Healthy!S574,Patient4_Healthy!S574,Patient7_Healthy!S574,Patient32_Healthy!S574)</f>
        <v>0.17392566223784589</v>
      </c>
      <c r="AF593" s="63">
        <f>AVERAGE(Patient3_Healthy!T574,Patient4_Healthy!T574,Patient7_Healthy!T574,Patient32_Healthy!T574,Patient20_Healthy!T574)</f>
        <v>0.7996539158533631</v>
      </c>
      <c r="AG593" s="63">
        <f>STDEV(Patient3_Healthy!T574,Patient4_Healthy!T574,Patient7_Healthy!T574,Patient32_Healthy!T574,Patient20_Healthy!T574)</f>
        <v>0.23345092088969599</v>
      </c>
    </row>
    <row r="594" spans="1:33" x14ac:dyDescent="0.25">
      <c r="A594" s="42" t="s">
        <v>129</v>
      </c>
      <c r="B594" s="43">
        <f>AVERAGE(Patient3_Healthy!B575,Patient4_Healthy!B575,Patient7_Healthy!B575,Patient32_Healthy!B575,Patient20_Healthy!B575)</f>
        <v>3.9388156732841884</v>
      </c>
      <c r="C594" s="50">
        <f>STDEV(Patient3_Healthy!B575,Patient4_Healthy!B575,Patient7_Healthy!B575,Patient32_Healthy!B575,Patient20_Healthy!B575)</f>
        <v>1.7083265748744978</v>
      </c>
      <c r="D594" s="63">
        <f>AVERAGE(Patient3_Healthy!C575,Patient4_Healthy!C575,Patient7_Healthy!C575,Patient32_Healthy!C575,Patient20_Healthy!C575)</f>
        <v>1.3674762913829384</v>
      </c>
      <c r="E594" s="50">
        <f>STDEV(Patient3_Healthy!C575,Patient4_Healthy!C575,Patient7_Healthy!C575,Patient32_Healthy!C575,Patient20_Healthy!C575)</f>
        <v>2.1925522890987144</v>
      </c>
      <c r="F594" s="43">
        <f>AVERAGE(Patient3_Healthy!D575,Patient4_Healthy!D575,Patient7_Healthy!D575,Patient32_Healthy!D575,Patient20_Healthy!D575)</f>
        <v>4.9745542648840635</v>
      </c>
      <c r="G594" s="50">
        <f>STDEV(Patient3_Healthy!D575,Patient4_Healthy!D575,Patient7_Healthy!D575,Patient32_Healthy!D575,Patient20_Healthy!D575)</f>
        <v>2.0503878064804946</v>
      </c>
      <c r="H594" s="63">
        <f>AVERAGE(Patient3_Healthy!E575,Patient4_Healthy!E575,Patient7_Healthy!E575,Patient32_Healthy!E575,Patient20_Healthy!E575)</f>
        <v>-0.98577212591359109</v>
      </c>
      <c r="I594" s="63">
        <f>STDEV(Patient3_Healthy!E575,Patient4_Healthy!E575,Patient7_Healthy!E575,Patient32_Healthy!E575,Patient20_Healthy!E575)</f>
        <v>2.6555304481671258</v>
      </c>
      <c r="L594" s="44" t="s">
        <v>130</v>
      </c>
      <c r="M594" s="63">
        <f>AVERAGE(Patient3_Healthy!H575,Patient4_Healthy!H575,Patient7_Healthy!H575,Patient32_Healthy!H575,Patient20_Healthy!H575)</f>
        <v>143.11837640727603</v>
      </c>
      <c r="N594" s="63">
        <f>STDEV(Patient3_Healthy!H575,Patient4_Healthy!H575,Patient7_Healthy!H575,Patient32_Healthy!H575,Patient20_Healthy!H575)</f>
        <v>94.752476633265559</v>
      </c>
      <c r="Q594" s="46" t="s">
        <v>130</v>
      </c>
      <c r="R594" s="43">
        <f>AVERAGE(Patient3_Healthy!M575,Patient4_Healthy!M575,Patient7_Healthy!M575,Patient32_Healthy!M575,Patient20_Healthy!M575)</f>
        <v>0.908653473686311</v>
      </c>
      <c r="S594" s="50">
        <f>STDEV(Patient3_Healthy!M575,Patient4_Healthy!M575,Patient7_Healthy!M575,Patient32_Healthy!M575,Patient20_Healthy!M575)</f>
        <v>3.9083390578593821E-2</v>
      </c>
      <c r="T594" s="63">
        <f>AVERAGE(Patient3_Healthy!N575,Patient4_Healthy!N575,Patient7_Healthy!N575,Patient32_Healthy!N575,Patient20_Healthy!N575)</f>
        <v>0.90796596842266342</v>
      </c>
      <c r="U594" s="63">
        <f>STDEV(Patient3_Healthy!N575,Patient4_Healthy!N575,Patient7_Healthy!N575,Patient32_Healthy!N575,Patient20_Healthy!N575)</f>
        <v>0.10729216592075265</v>
      </c>
      <c r="V594" s="43">
        <f>AVERAGE(Patient3_Healthy!O575,Patient4_Healthy!O575,Patient7_Healthy!O575,Patient32_Healthy!O575,Patient20_Healthy!O575)</f>
        <v>0.82686364937443491</v>
      </c>
      <c r="W594" s="50">
        <f>STDEV(Patient3_Healthy!O575,Patient4_Healthy!O575,Patient7_Healthy!O575,Patient32_Healthy!O575,Patient20_Healthy!O575)</f>
        <v>0.15956538658561392</v>
      </c>
      <c r="X594" s="43">
        <f>AVERAGE(Patient3_Healthy!P575,Patient4_Healthy!P575,Patient7_Healthy!P575,Patient32_Healthy!P575,Patient20_Healthy!P575)</f>
        <v>0.74740760463108824</v>
      </c>
      <c r="Y594" s="50">
        <f>STDEV(Patient3_Healthy!P575,Patient4_Healthy!P575,Patient7_Healthy!P575,Patient32_Healthy!P575,Patient20_Healthy!P575)</f>
        <v>0.20613154120209323</v>
      </c>
      <c r="Z594" s="43">
        <f>AVERAGE(Patient3_Healthy!Q575,Patient4_Healthy!Q575,Patient7_Healthy!Q575,Patient32_Healthy!Q575,Patient20_Healthy!Q575)</f>
        <v>0.94012298921522552</v>
      </c>
      <c r="AA594" s="50">
        <f>STDEV(Patient3_Healthy!Q575,Patient4_Healthy!Q575,Patient7_Healthy!Q575,Patient32_Healthy!Q575,Patient20_Healthy!Q575)</f>
        <v>6.1731405190814923E-2</v>
      </c>
      <c r="AB594" s="43">
        <f>AVERAGE(Patient3_Healthy!R575,Patient4_Healthy!R575,Patient7_Healthy!R575,Patient32_Healthy!R575,Patient20_Healthy!R575)</f>
        <v>0.86734198441199983</v>
      </c>
      <c r="AC594" s="50">
        <f>STDEV(Patient3_Healthy!R575,Patient4_Healthy!R575,Patient7_Healthy!R575,Patient32_Healthy!R575,Patient20_Healthy!R575)</f>
        <v>9.0833645105104555E-2</v>
      </c>
      <c r="AD594" s="43">
        <f>AVERAGE(Patient3_Healthy!S575,Patient4_Healthy!S575,Patient7_Healthy!S575,Patient32_Healthy!S575)</f>
        <v>0.78289734057136073</v>
      </c>
      <c r="AE594" s="50">
        <f>STDEV(Patient3_Healthy!S575,Patient4_Healthy!S575,Patient7_Healthy!S575,Patient32_Healthy!S575)</f>
        <v>0.15021665453409988</v>
      </c>
      <c r="AF594" s="63">
        <f>AVERAGE(Patient3_Healthy!T575,Patient4_Healthy!T575,Patient7_Healthy!T575,Patient32_Healthy!T575,Patient20_Healthy!T575)</f>
        <v>0.80345478753430566</v>
      </c>
      <c r="AG594" s="63">
        <f>STDEV(Patient3_Healthy!T575,Patient4_Healthy!T575,Patient7_Healthy!T575,Patient32_Healthy!T575,Patient20_Healthy!T575)</f>
        <v>0.14708150347807847</v>
      </c>
    </row>
    <row r="595" spans="1:33" x14ac:dyDescent="0.25">
      <c r="A595" s="42" t="s">
        <v>130</v>
      </c>
      <c r="B595" s="43">
        <f>AVERAGE(Patient3_Healthy!B576,Patient4_Healthy!B576,Patient7_Healthy!B576,Patient32_Healthy!B576,Patient20_Healthy!B576)</f>
        <v>3.8399568100223527</v>
      </c>
      <c r="C595" s="50">
        <f>STDEV(Patient3_Healthy!B576,Patient4_Healthy!B576,Patient7_Healthy!B576,Patient32_Healthy!B576,Patient20_Healthy!B576)</f>
        <v>1.3479237177004926</v>
      </c>
      <c r="D595" s="63">
        <f>AVERAGE(Patient3_Healthy!C576,Patient4_Healthy!C576,Patient7_Healthy!C576,Patient32_Healthy!C576,Patient20_Healthy!C576)</f>
        <v>-1.1662954865912709</v>
      </c>
      <c r="E595" s="50">
        <f>STDEV(Patient3_Healthy!C576,Patient4_Healthy!C576,Patient7_Healthy!C576,Patient32_Healthy!C576,Patient20_Healthy!C576)</f>
        <v>3.4410265847646957</v>
      </c>
      <c r="F595" s="43">
        <f>AVERAGE(Patient3_Healthy!D576,Patient4_Healthy!D576,Patient7_Healthy!D576,Patient32_Healthy!D576,Patient20_Healthy!D576)</f>
        <v>5.0191086561726523</v>
      </c>
      <c r="G595" s="50">
        <f>STDEV(Patient3_Healthy!D576,Patient4_Healthy!D576,Patient7_Healthy!D576,Patient32_Healthy!D576,Patient20_Healthy!D576)</f>
        <v>1.7379950497328247</v>
      </c>
      <c r="H595" s="63">
        <f>AVERAGE(Patient3_Healthy!E576,Patient4_Healthy!E576,Patient7_Healthy!E576,Patient32_Healthy!E576,Patient20_Healthy!E576)</f>
        <v>0.79755123723415111</v>
      </c>
      <c r="I595" s="63">
        <f>STDEV(Patient3_Healthy!E576,Patient4_Healthy!E576,Patient7_Healthy!E576,Patient32_Healthy!E576,Patient20_Healthy!E576)</f>
        <v>3.1200095087845496</v>
      </c>
      <c r="L595" s="44" t="s">
        <v>131</v>
      </c>
      <c r="M595" s="63">
        <f>AVERAGE(Patient3_Healthy!H576,Patient4_Healthy!H576,Patient7_Healthy!H576,Patient32_Healthy!H576,Patient20_Healthy!H576)</f>
        <v>134.71607813913641</v>
      </c>
      <c r="N595" s="63">
        <f>STDEV(Patient3_Healthy!H576,Patient4_Healthy!H576,Patient7_Healthy!H576,Patient32_Healthy!H576,Patient20_Healthy!H576)</f>
        <v>84.011533267281408</v>
      </c>
      <c r="Q595" s="46" t="s">
        <v>131</v>
      </c>
      <c r="R595" s="43">
        <f>AVERAGE(Patient3_Healthy!M576,Patient4_Healthy!M576,Patient7_Healthy!M576,Patient32_Healthy!M576,Patient20_Healthy!M576)</f>
        <v>0.89324486211435894</v>
      </c>
      <c r="S595" s="50">
        <f>STDEV(Patient3_Healthy!M576,Patient4_Healthy!M576,Patient7_Healthy!M576,Patient32_Healthy!M576,Patient20_Healthy!M576)</f>
        <v>7.0762990857802993E-2</v>
      </c>
      <c r="T595" s="63">
        <f>AVERAGE(Patient3_Healthy!N576,Patient4_Healthy!N576,Patient7_Healthy!N576,Patient32_Healthy!N576,Patient20_Healthy!N576)</f>
        <v>0.86277681724408684</v>
      </c>
      <c r="U595" s="63">
        <f>STDEV(Patient3_Healthy!N576,Patient4_Healthy!N576,Patient7_Healthy!N576,Patient32_Healthy!N576,Patient20_Healthy!N576)</f>
        <v>0.10877386250977529</v>
      </c>
      <c r="V595" s="43">
        <f>AVERAGE(Patient3_Healthy!O576,Patient4_Healthy!O576,Patient7_Healthy!O576,Patient32_Healthy!O576,Patient20_Healthy!O576)</f>
        <v>0.80439256924128288</v>
      </c>
      <c r="W595" s="50">
        <f>STDEV(Patient3_Healthy!O576,Patient4_Healthy!O576,Patient7_Healthy!O576,Patient32_Healthy!O576,Patient20_Healthy!O576)</f>
        <v>9.7817481379570678E-2</v>
      </c>
      <c r="X595" s="43">
        <f>AVERAGE(Patient3_Healthy!P576,Patient4_Healthy!P576,Patient7_Healthy!P576,Patient32_Healthy!P576,Patient20_Healthy!P576)</f>
        <v>0.72705884846449886</v>
      </c>
      <c r="Y595" s="50">
        <f>STDEV(Patient3_Healthy!P576,Patient4_Healthy!P576,Patient7_Healthy!P576,Patient32_Healthy!P576,Patient20_Healthy!P576)</f>
        <v>0.18865754950773234</v>
      </c>
      <c r="Z595" s="43">
        <f>AVERAGE(Patient3_Healthy!Q576,Patient4_Healthy!Q576,Patient7_Healthy!Q576,Patient32_Healthy!Q576,Patient20_Healthy!Q576)</f>
        <v>0.80891426188154514</v>
      </c>
      <c r="AA595" s="50">
        <f>STDEV(Patient3_Healthy!Q576,Patient4_Healthy!Q576,Patient7_Healthy!Q576,Patient32_Healthy!Q576,Patient20_Healthy!Q576)</f>
        <v>7.1897133541860656E-2</v>
      </c>
      <c r="AB595" s="43">
        <f>AVERAGE(Patient3_Healthy!R576,Patient4_Healthy!R576,Patient7_Healthy!R576,Patient32_Healthy!R576,Patient20_Healthy!R576)</f>
        <v>0.8472353810507437</v>
      </c>
      <c r="AC595" s="50">
        <f>STDEV(Patient3_Healthy!R576,Patient4_Healthy!R576,Patient7_Healthy!R576,Patient32_Healthy!R576,Patient20_Healthy!R576)</f>
        <v>0.11251959214616525</v>
      </c>
      <c r="AD595" s="43">
        <f>AVERAGE(Patient3_Healthy!S576,Patient4_Healthy!S576,Patient7_Healthy!S576,Patient32_Healthy!S576)</f>
        <v>0.7984017770068732</v>
      </c>
      <c r="AE595" s="50">
        <f>STDEV(Patient3_Healthy!S576,Patient4_Healthy!S576,Patient7_Healthy!S576,Patient32_Healthy!S576)</f>
        <v>0.21220063890714758</v>
      </c>
      <c r="AF595" s="63">
        <f>AVERAGE(Patient3_Healthy!T576,Patient4_Healthy!T576,Patient7_Healthy!T576,Patient32_Healthy!T576,Patient20_Healthy!T576)</f>
        <v>0.7818754812200831</v>
      </c>
      <c r="AG595" s="63">
        <f>STDEV(Patient3_Healthy!T576,Patient4_Healthy!T576,Patient7_Healthy!T576,Patient32_Healthy!T576,Patient20_Healthy!T576)</f>
        <v>0.22392578989367876</v>
      </c>
    </row>
    <row r="596" spans="1:33" x14ac:dyDescent="0.25">
      <c r="A596" s="42" t="s">
        <v>131</v>
      </c>
      <c r="B596" s="43">
        <f>AVERAGE(Patient3_Healthy!B577,Patient4_Healthy!B577,Patient7_Healthy!B577,Patient32_Healthy!B577,Patient20_Healthy!B577)</f>
        <v>2.9216403191544549</v>
      </c>
      <c r="C596" s="50">
        <f>STDEV(Patient3_Healthy!B577,Patient4_Healthy!B577,Patient7_Healthy!B577,Patient32_Healthy!B577,Patient20_Healthy!B577)</f>
        <v>1.2152273567969873</v>
      </c>
      <c r="D596" s="63">
        <f>AVERAGE(Patient3_Healthy!C577,Patient4_Healthy!C577,Patient7_Healthy!C577,Patient32_Healthy!C577,Patient20_Healthy!C577)</f>
        <v>-8.1790898255033981E-2</v>
      </c>
      <c r="E596" s="50">
        <f>STDEV(Patient3_Healthy!C577,Patient4_Healthy!C577,Patient7_Healthy!C577,Patient32_Healthy!C577,Patient20_Healthy!C577)</f>
        <v>3.0300939326373473</v>
      </c>
      <c r="F596" s="43">
        <f>AVERAGE(Patient3_Healthy!D577,Patient4_Healthy!D577,Patient7_Healthy!D577,Patient32_Healthy!D577,Patient20_Healthy!D577)</f>
        <v>4.1286139979423258</v>
      </c>
      <c r="G596" s="50">
        <f>STDEV(Patient3_Healthy!D577,Patient4_Healthy!D577,Patient7_Healthy!D577,Patient32_Healthy!D577,Patient20_Healthy!D577)</f>
        <v>1.3266855670386262</v>
      </c>
      <c r="H596" s="63">
        <f>AVERAGE(Patient3_Healthy!E577,Patient4_Healthy!E577,Patient7_Healthy!E577,Patient32_Healthy!E577,Patient20_Healthy!E577)</f>
        <v>0.10736469120518004</v>
      </c>
      <c r="I596" s="63">
        <f>STDEV(Patient3_Healthy!E577,Patient4_Healthy!E577,Patient7_Healthy!E577,Patient32_Healthy!E577,Patient20_Healthy!E577)</f>
        <v>2.749340766600413</v>
      </c>
      <c r="L596" s="44" t="s">
        <v>132</v>
      </c>
      <c r="M596" s="63">
        <f>AVERAGE(Patient3_Healthy!H577,Patient4_Healthy!H577,Patient7_Healthy!H577,Patient32_Healthy!H577,Patient20_Healthy!H577)</f>
        <v>117.34620949986504</v>
      </c>
      <c r="N596" s="63">
        <f>STDEV(Patient3_Healthy!H577,Patient4_Healthy!H577,Patient7_Healthy!H577,Patient32_Healthy!H577,Patient20_Healthy!H577)</f>
        <v>92.307831662451534</v>
      </c>
      <c r="Q596" s="46" t="s">
        <v>132</v>
      </c>
      <c r="R596" s="43">
        <f>AVERAGE(Patient3_Healthy!M577,Patient4_Healthy!M577,Patient7_Healthy!M577,Patient32_Healthy!M577,Patient20_Healthy!M577)</f>
        <v>0.88957269780877168</v>
      </c>
      <c r="S596" s="50">
        <f>STDEV(Patient3_Healthy!M577,Patient4_Healthy!M577,Patient7_Healthy!M577,Patient32_Healthy!M577,Patient20_Healthy!M577)</f>
        <v>0.11365772775248219</v>
      </c>
      <c r="T596" s="63">
        <f>AVERAGE(Patient3_Healthy!N577,Patient4_Healthy!N577,Patient7_Healthy!N577,Patient32_Healthy!N577,Patient20_Healthy!N577)</f>
        <v>0.88323391964177733</v>
      </c>
      <c r="U596" s="63">
        <f>STDEV(Patient3_Healthy!N577,Patient4_Healthy!N577,Patient7_Healthy!N577,Patient32_Healthy!N577,Patient20_Healthy!N577)</f>
        <v>0.11975328113774816</v>
      </c>
      <c r="V596" s="43">
        <f>AVERAGE(Patient3_Healthy!O577,Patient4_Healthy!O577,Patient7_Healthy!O577,Patient32_Healthy!O577,Patient20_Healthy!O577)</f>
        <v>0.88295763037725217</v>
      </c>
      <c r="W596" s="50">
        <f>STDEV(Patient3_Healthy!O577,Patient4_Healthy!O577,Patient7_Healthy!O577,Patient32_Healthy!O577,Patient20_Healthy!O577)</f>
        <v>9.4832503939465171E-2</v>
      </c>
      <c r="X596" s="43">
        <f>AVERAGE(Patient3_Healthy!P577,Patient4_Healthy!P577,Patient7_Healthy!P577,Patient32_Healthy!P577,Patient20_Healthy!P577)</f>
        <v>0.82559167131038413</v>
      </c>
      <c r="Y596" s="50">
        <f>STDEV(Patient3_Healthy!P577,Patient4_Healthy!P577,Patient7_Healthy!P577,Patient32_Healthy!P577,Patient20_Healthy!P577)</f>
        <v>0.16041787079407022</v>
      </c>
      <c r="Z596" s="43">
        <f>AVERAGE(Patient3_Healthy!Q577,Patient4_Healthy!Q577,Patient7_Healthy!Q577,Patient32_Healthy!Q577,Patient20_Healthy!Q577)</f>
        <v>0.88078519001960909</v>
      </c>
      <c r="AA596" s="50">
        <f>STDEV(Patient3_Healthy!Q577,Patient4_Healthy!Q577,Patient7_Healthy!Q577,Patient32_Healthy!Q577,Patient20_Healthy!Q577)</f>
        <v>8.1749898061513074E-2</v>
      </c>
      <c r="AB596" s="43">
        <f>AVERAGE(Patient3_Healthy!R577,Patient4_Healthy!R577,Patient7_Healthy!R577,Patient32_Healthy!R577,Patient20_Healthy!R577)</f>
        <v>0.91078174238580056</v>
      </c>
      <c r="AC596" s="50">
        <f>STDEV(Patient3_Healthy!R577,Patient4_Healthy!R577,Patient7_Healthy!R577,Patient32_Healthy!R577,Patient20_Healthy!R577)</f>
        <v>9.5931188882380086E-2</v>
      </c>
      <c r="AD596" s="43">
        <f>AVERAGE(Patient3_Healthy!S577,Patient4_Healthy!S577,Patient7_Healthy!S577,Patient32_Healthy!S577)</f>
        <v>0.8796128456996265</v>
      </c>
      <c r="AE596" s="50">
        <f>STDEV(Patient3_Healthy!S577,Patient4_Healthy!S577,Patient7_Healthy!S577,Patient32_Healthy!S577)</f>
        <v>8.2518451861396627E-2</v>
      </c>
      <c r="AF596" s="63">
        <f>AVERAGE(Patient3_Healthy!T577,Patient4_Healthy!T577,Patient7_Healthy!T577,Patient32_Healthy!T577,Patient20_Healthy!T577)</f>
        <v>0.94510115179584842</v>
      </c>
      <c r="AG596" s="63">
        <f>STDEV(Patient3_Healthy!T577,Patient4_Healthy!T577,Patient7_Healthy!T577,Patient32_Healthy!T577,Patient20_Healthy!T577)</f>
        <v>9.7529664807311234E-2</v>
      </c>
    </row>
    <row r="597" spans="1:33" x14ac:dyDescent="0.25">
      <c r="A597" s="42" t="s">
        <v>132</v>
      </c>
      <c r="B597" s="43">
        <f>AVERAGE(Patient3_Healthy!B578,Patient4_Healthy!B578,Patient7_Healthy!B578,Patient32_Healthy!B578,Patient20_Healthy!B578)</f>
        <v>2.7551087908160179</v>
      </c>
      <c r="C597" s="50">
        <f>STDEV(Patient3_Healthy!B578,Patient4_Healthy!B578,Patient7_Healthy!B578,Patient32_Healthy!B578,Patient20_Healthy!B578)</f>
        <v>1.5764366790764266</v>
      </c>
      <c r="D597" s="63">
        <f>AVERAGE(Patient3_Healthy!C578,Patient4_Healthy!C578,Patient7_Healthy!C578,Patient32_Healthy!C578,Patient20_Healthy!C578)</f>
        <v>0.52628527139001746</v>
      </c>
      <c r="E597" s="50">
        <f>STDEV(Patient3_Healthy!C578,Patient4_Healthy!C578,Patient7_Healthy!C578,Patient32_Healthy!C578,Patient20_Healthy!C578)</f>
        <v>1.1518179466420786</v>
      </c>
      <c r="F597" s="43">
        <f>AVERAGE(Patient3_Healthy!D578,Patient4_Healthy!D578,Patient7_Healthy!D578,Patient32_Healthy!D578,Patient20_Healthy!D578)</f>
        <v>4.1651768370134628</v>
      </c>
      <c r="G597" s="50">
        <f>STDEV(Patient3_Healthy!D578,Patient4_Healthy!D578,Patient7_Healthy!D578,Patient32_Healthy!D578,Patient20_Healthy!D578)</f>
        <v>1.2993449559386552</v>
      </c>
      <c r="H597" s="63">
        <f>AVERAGE(Patient3_Healthy!E578,Patient4_Healthy!E578,Patient7_Healthy!E578,Patient32_Healthy!E578,Patient20_Healthy!E578)</f>
        <v>-0.33129966561039431</v>
      </c>
      <c r="I597" s="63">
        <f>STDEV(Patient3_Healthy!E578,Patient4_Healthy!E578,Patient7_Healthy!E578,Patient32_Healthy!E578,Patient20_Healthy!E578)</f>
        <v>2.8744253903080526</v>
      </c>
      <c r="L597" s="44" t="s">
        <v>133</v>
      </c>
      <c r="M597" s="63">
        <f>AVERAGE(Patient3_Healthy!H578,Patient4_Healthy!H578,Patient7_Healthy!H578,Patient32_Healthy!H578,Patient20_Healthy!H578)</f>
        <v>165.02069861030321</v>
      </c>
      <c r="N597" s="63">
        <f>STDEV(Patient3_Healthy!H578,Patient4_Healthy!H578,Patient7_Healthy!H578,Patient32_Healthy!H578,Patient20_Healthy!H578)</f>
        <v>60.19727677261109</v>
      </c>
      <c r="Q597" s="46" t="s">
        <v>133</v>
      </c>
      <c r="R597" s="43">
        <f>AVERAGE(Patient3_Healthy!M578,Patient4_Healthy!M578,Patient7_Healthy!M578,Patient32_Healthy!M578,Patient20_Healthy!M578)</f>
        <v>0.84297042134408584</v>
      </c>
      <c r="S597" s="50">
        <f>STDEV(Patient3_Healthy!M578,Patient4_Healthy!M578,Patient7_Healthy!M578,Patient32_Healthy!M578,Patient20_Healthy!M578)</f>
        <v>0.16360032925887194</v>
      </c>
      <c r="T597" s="63">
        <f>AVERAGE(Patient3_Healthy!N578,Patient4_Healthy!N578,Patient7_Healthy!N578,Patient32_Healthy!N578,Patient20_Healthy!N578)</f>
        <v>0.90780342757063293</v>
      </c>
      <c r="U597" s="63">
        <f>STDEV(Patient3_Healthy!N578,Patient4_Healthy!N578,Patient7_Healthy!N578,Patient32_Healthy!N578,Patient20_Healthy!N578)</f>
        <v>8.9312843169253739E-2</v>
      </c>
      <c r="V597" s="43">
        <f>AVERAGE(Patient3_Healthy!O578,Patient4_Healthy!O578,Patient7_Healthy!O578,Patient32_Healthy!O578,Patient20_Healthy!O578)</f>
        <v>0.80269516483968073</v>
      </c>
      <c r="W597" s="50">
        <f>STDEV(Patient3_Healthy!O578,Patient4_Healthy!O578,Patient7_Healthy!O578,Patient32_Healthy!O578,Patient20_Healthy!O578)</f>
        <v>0.17956457421862362</v>
      </c>
      <c r="X597" s="43">
        <f>AVERAGE(Patient3_Healthy!P578,Patient4_Healthy!P578,Patient7_Healthy!P578,Patient32_Healthy!P578,Patient20_Healthy!P578)</f>
        <v>0.72691101424977211</v>
      </c>
      <c r="Y597" s="50">
        <f>STDEV(Patient3_Healthy!P578,Patient4_Healthy!P578,Patient7_Healthy!P578,Patient32_Healthy!P578,Patient20_Healthy!P578)</f>
        <v>0.17875667598340592</v>
      </c>
      <c r="Z597" s="43">
        <f>AVERAGE(Patient3_Healthy!Q578,Patient4_Healthy!Q578,Patient7_Healthy!Q578,Patient32_Healthy!Q578,Patient20_Healthy!Q578)</f>
        <v>0.83543284775888582</v>
      </c>
      <c r="AA597" s="50">
        <f>STDEV(Patient3_Healthy!Q578,Patient4_Healthy!Q578,Patient7_Healthy!Q578,Patient32_Healthy!Q578,Patient20_Healthy!Q578)</f>
        <v>0.11773538479126532</v>
      </c>
      <c r="AB597" s="43">
        <f>AVERAGE(Patient3_Healthy!R578,Patient4_Healthy!R578,Patient7_Healthy!R578,Patient32_Healthy!R578,Patient20_Healthy!R578)</f>
        <v>0.83301706346057425</v>
      </c>
      <c r="AC597" s="50">
        <f>STDEV(Patient3_Healthy!R578,Patient4_Healthy!R578,Patient7_Healthy!R578,Patient32_Healthy!R578,Patient20_Healthy!R578)</f>
        <v>6.1760543758831048E-2</v>
      </c>
      <c r="AD597" s="43">
        <f>AVERAGE(Patient3_Healthy!S578,Patient4_Healthy!S578,Patient7_Healthy!S578,Patient32_Healthy!S578)</f>
        <v>0.83843348847768495</v>
      </c>
      <c r="AE597" s="50">
        <f>STDEV(Patient3_Healthy!S578,Patient4_Healthy!S578,Patient7_Healthy!S578,Patient32_Healthy!S578)</f>
        <v>0.20506929880122046</v>
      </c>
      <c r="AF597" s="63">
        <f>AVERAGE(Patient3_Healthy!T578,Patient4_Healthy!T578,Patient7_Healthy!T578,Patient32_Healthy!T578,Patient20_Healthy!T578)</f>
        <v>0.75919564241601889</v>
      </c>
      <c r="AG597" s="63">
        <f>STDEV(Patient3_Healthy!T578,Patient4_Healthy!T578,Patient7_Healthy!T578,Patient32_Healthy!T578,Patient20_Healthy!T578)</f>
        <v>0.2151125184203897</v>
      </c>
    </row>
    <row r="598" spans="1:33" x14ac:dyDescent="0.25">
      <c r="A598" s="42" t="s">
        <v>133</v>
      </c>
      <c r="B598" s="43">
        <f>AVERAGE(Patient3_Healthy!B579,Patient4_Healthy!B579,Patient7_Healthy!B579,Patient32_Healthy!B579,Patient20_Healthy!B579)</f>
        <v>4.7507351376297331</v>
      </c>
      <c r="C598" s="50">
        <f>STDEV(Patient3_Healthy!B579,Patient4_Healthy!B579,Patient7_Healthy!B579,Patient32_Healthy!B579,Patient20_Healthy!B579)</f>
        <v>1.7789335297282387</v>
      </c>
      <c r="D598" s="63">
        <f>AVERAGE(Patient3_Healthy!C579,Patient4_Healthy!C579,Patient7_Healthy!C579,Patient32_Healthy!C579,Patient20_Healthy!C579)</f>
        <v>1.3612221577548833</v>
      </c>
      <c r="E598" s="50">
        <f>STDEV(Patient3_Healthy!C579,Patient4_Healthy!C579,Patient7_Healthy!C579,Patient32_Healthy!C579,Patient20_Healthy!C579)</f>
        <v>2.5646828449184471</v>
      </c>
      <c r="F598" s="43">
        <f>AVERAGE(Patient3_Healthy!D579,Patient4_Healthy!D579,Patient7_Healthy!D579,Patient32_Healthy!D579,Patient20_Healthy!D579)</f>
        <v>6.6520952657760093</v>
      </c>
      <c r="G598" s="50">
        <f>STDEV(Patient3_Healthy!D579,Patient4_Healthy!D579,Patient7_Healthy!D579,Patient32_Healthy!D579,Patient20_Healthy!D579)</f>
        <v>3.0015364022562343</v>
      </c>
      <c r="H598" s="63">
        <f>AVERAGE(Patient3_Healthy!E579,Patient4_Healthy!E579,Patient7_Healthy!E579,Patient32_Healthy!E579,Patient20_Healthy!E579)</f>
        <v>-3.7119720791073831</v>
      </c>
      <c r="I598" s="63">
        <f>STDEV(Patient3_Healthy!E579,Patient4_Healthy!E579,Patient7_Healthy!E579,Patient32_Healthy!E579,Patient20_Healthy!E579)</f>
        <v>4.0462539175936154</v>
      </c>
      <c r="L598" s="44" t="s">
        <v>134</v>
      </c>
      <c r="M598" s="63">
        <f>AVERAGE(Patient3_Healthy!H579,Patient4_Healthy!H579,Patient7_Healthy!H579,Patient32_Healthy!H579,Patient20_Healthy!H579)</f>
        <v>151.67411555750527</v>
      </c>
      <c r="N598" s="63">
        <f>STDEV(Patient3_Healthy!H579,Patient4_Healthy!H579,Patient7_Healthy!H579,Patient32_Healthy!H579,Patient20_Healthy!H579)</f>
        <v>92.640637718700816</v>
      </c>
      <c r="Q598" s="46" t="s">
        <v>134</v>
      </c>
      <c r="R598" s="43">
        <f>AVERAGE(Patient3_Healthy!M579,Patient4_Healthy!M579,Patient7_Healthy!M579,Patient32_Healthy!M579,Patient20_Healthy!M579)</f>
        <v>0.86106362412231707</v>
      </c>
      <c r="S598" s="50">
        <f>STDEV(Patient3_Healthy!M579,Patient4_Healthy!M579,Patient7_Healthy!M579,Patient32_Healthy!M579,Patient20_Healthy!M579)</f>
        <v>0.16552039578766747</v>
      </c>
      <c r="T598" s="63">
        <f>AVERAGE(Patient3_Healthy!N579,Patient4_Healthy!N579,Patient7_Healthy!N579,Patient32_Healthy!N579,Patient20_Healthy!N579)</f>
        <v>0.85738091074069978</v>
      </c>
      <c r="U598" s="63">
        <f>STDEV(Patient3_Healthy!N579,Patient4_Healthy!N579,Patient7_Healthy!N579,Patient32_Healthy!N579,Patient20_Healthy!N579)</f>
        <v>0.10511036839068075</v>
      </c>
      <c r="V598" s="43">
        <f>AVERAGE(Patient3_Healthy!O579,Patient4_Healthy!O579,Patient7_Healthy!O579,Patient32_Healthy!O579,Patient20_Healthy!O579)</f>
        <v>0.76133385915594454</v>
      </c>
      <c r="W598" s="50">
        <f>STDEV(Patient3_Healthy!O579,Patient4_Healthy!O579,Patient7_Healthy!O579,Patient32_Healthy!O579,Patient20_Healthy!O579)</f>
        <v>0.15918356575046988</v>
      </c>
      <c r="X598" s="43">
        <f>AVERAGE(Patient3_Healthy!P579,Patient4_Healthy!P579,Patient7_Healthy!P579,Patient32_Healthy!P579,Patient20_Healthy!P579)</f>
        <v>0.71446351581139356</v>
      </c>
      <c r="Y598" s="50">
        <f>STDEV(Patient3_Healthy!P579,Patient4_Healthy!P579,Patient7_Healthy!P579,Patient32_Healthy!P579,Patient20_Healthy!P579)</f>
        <v>0.21826300802368243</v>
      </c>
      <c r="Z598" s="43">
        <f>AVERAGE(Patient3_Healthy!Q579,Patient4_Healthy!Q579,Patient7_Healthy!Q579,Patient32_Healthy!Q579,Patient20_Healthy!Q579)</f>
        <v>0.80376640325295856</v>
      </c>
      <c r="AA598" s="50">
        <f>STDEV(Patient3_Healthy!Q579,Patient4_Healthy!Q579,Patient7_Healthy!Q579,Patient32_Healthy!Q579,Patient20_Healthy!Q579)</f>
        <v>5.6112764937331569E-2</v>
      </c>
      <c r="AB598" s="43">
        <f>AVERAGE(Patient3_Healthy!R579,Patient4_Healthy!R579,Patient7_Healthy!R579,Patient32_Healthy!R579,Patient20_Healthy!R579)</f>
        <v>0.85815766812314587</v>
      </c>
      <c r="AC598" s="50">
        <f>STDEV(Patient3_Healthy!R579,Patient4_Healthy!R579,Patient7_Healthy!R579,Patient32_Healthy!R579,Patient20_Healthy!R579)</f>
        <v>8.1761002950082082E-2</v>
      </c>
      <c r="AD598" s="43">
        <f>AVERAGE(Patient3_Healthy!S579,Patient4_Healthy!S579,Patient7_Healthy!S579,Patient32_Healthy!S579)</f>
        <v>0.78897568035596244</v>
      </c>
      <c r="AE598" s="50">
        <f>STDEV(Patient3_Healthy!S579,Patient4_Healthy!S579,Patient7_Healthy!S579,Patient32_Healthy!S579)</f>
        <v>0.18358855900572621</v>
      </c>
      <c r="AF598" s="63">
        <f>AVERAGE(Patient3_Healthy!T579,Patient4_Healthy!T579,Patient7_Healthy!T579,Patient32_Healthy!T579,Patient20_Healthy!T579)</f>
        <v>0.7654670536050947</v>
      </c>
      <c r="AG598" s="63">
        <f>STDEV(Patient3_Healthy!T579,Patient4_Healthy!T579,Patient7_Healthy!T579,Patient32_Healthy!T579,Patient20_Healthy!T579)</f>
        <v>0.16983220890206574</v>
      </c>
    </row>
    <row r="599" spans="1:33" x14ac:dyDescent="0.25">
      <c r="A599" s="42" t="s">
        <v>134</v>
      </c>
      <c r="B599" s="43">
        <f>AVERAGE(Patient3_Healthy!B580,Patient4_Healthy!B580,Patient7_Healthy!B580,Patient32_Healthy!B580,Patient20_Healthy!B580)</f>
        <v>3.538128170482973</v>
      </c>
      <c r="C599" s="50">
        <f>STDEV(Patient3_Healthy!B580,Patient4_Healthy!B580,Patient7_Healthy!B580,Patient32_Healthy!B580,Patient20_Healthy!B580)</f>
        <v>2.0817445928923197</v>
      </c>
      <c r="D599" s="63">
        <f>AVERAGE(Patient3_Healthy!C580,Patient4_Healthy!C580,Patient7_Healthy!C580,Patient32_Healthy!C580,Patient20_Healthy!C580)</f>
        <v>1.0485183473317992</v>
      </c>
      <c r="E599" s="50">
        <f>STDEV(Patient3_Healthy!C580,Patient4_Healthy!C580,Patient7_Healthy!C580,Patient32_Healthy!C580,Patient20_Healthy!C580)</f>
        <v>2.1848860497419849</v>
      </c>
      <c r="F599" s="43">
        <f>AVERAGE(Patient3_Healthy!D580,Patient4_Healthy!D580,Patient7_Healthy!D580,Patient32_Healthy!D580,Patient20_Healthy!D580)</f>
        <v>4.8206511938913632</v>
      </c>
      <c r="G599" s="50">
        <f>STDEV(Patient3_Healthy!D580,Patient4_Healthy!D580,Patient7_Healthy!D580,Patient32_Healthy!D580,Patient20_Healthy!D580)</f>
        <v>1.7482234580606397</v>
      </c>
      <c r="H599" s="63">
        <f>AVERAGE(Patient3_Healthy!E580,Patient4_Healthy!E580,Patient7_Healthy!E580,Patient32_Healthy!E580,Patient20_Healthy!E580)</f>
        <v>-8.0372168078832296E-2</v>
      </c>
      <c r="I599" s="63">
        <f>STDEV(Patient3_Healthy!E580,Patient4_Healthy!E580,Patient7_Healthy!E580,Patient32_Healthy!E580,Patient20_Healthy!E580)</f>
        <v>2.8750600382710378</v>
      </c>
      <c r="L599" s="44" t="s">
        <v>135</v>
      </c>
      <c r="M599" s="63">
        <f>AVERAGE(Patient3_Healthy!H580,Patient4_Healthy!H580,Patient7_Healthy!H580,Patient32_Healthy!H580,Patient20_Healthy!H580)</f>
        <v>171.53057564466383</v>
      </c>
      <c r="N599" s="63">
        <f>STDEV(Patient3_Healthy!H580,Patient4_Healthy!H580,Patient7_Healthy!H580,Patient32_Healthy!H580,Patient20_Healthy!H580)</f>
        <v>143.58049154661427</v>
      </c>
      <c r="Q599" s="46" t="s">
        <v>135</v>
      </c>
      <c r="R599" s="43">
        <f>AVERAGE(Patient3_Healthy!M580,Patient4_Healthy!M580,Patient7_Healthy!M580,Patient32_Healthy!M580,Patient20_Healthy!M580)</f>
        <v>0.8748313360827531</v>
      </c>
      <c r="S599" s="50">
        <f>STDEV(Patient3_Healthy!M580,Patient4_Healthy!M580,Patient7_Healthy!M580,Patient32_Healthy!M580,Patient20_Healthy!M580)</f>
        <v>0.16383932202577764</v>
      </c>
      <c r="T599" s="63">
        <f>AVERAGE(Patient3_Healthy!N580,Patient4_Healthy!N580,Patient7_Healthy!N580,Patient32_Healthy!N580,Patient20_Healthy!N580)</f>
        <v>0.89289016456507064</v>
      </c>
      <c r="U599" s="63">
        <f>STDEV(Patient3_Healthy!N580,Patient4_Healthy!N580,Patient7_Healthy!N580,Patient32_Healthy!N580,Patient20_Healthy!N580)</f>
        <v>9.4368002316409877E-2</v>
      </c>
      <c r="V599" s="43">
        <f>AVERAGE(Patient3_Healthy!O580,Patient4_Healthy!O580,Patient7_Healthy!O580,Patient32_Healthy!O580,Patient20_Healthy!O580)</f>
        <v>0.81138787822362468</v>
      </c>
      <c r="W599" s="50">
        <f>STDEV(Patient3_Healthy!O580,Patient4_Healthy!O580,Patient7_Healthy!O580,Patient32_Healthy!O580,Patient20_Healthy!O580)</f>
        <v>0.17873325675530949</v>
      </c>
      <c r="X599" s="43">
        <f>AVERAGE(Patient3_Healthy!P580,Patient4_Healthy!P580,Patient7_Healthy!P580,Patient32_Healthy!P580,Patient20_Healthy!P580)</f>
        <v>0.72104755791807718</v>
      </c>
      <c r="Y599" s="50">
        <f>STDEV(Patient3_Healthy!P580,Patient4_Healthy!P580,Patient7_Healthy!P580,Patient32_Healthy!P580,Patient20_Healthy!P580)</f>
        <v>0.1907381020682942</v>
      </c>
      <c r="Z599" s="43">
        <f>AVERAGE(Patient3_Healthy!Q580,Patient4_Healthy!Q580,Patient7_Healthy!Q580,Patient32_Healthy!Q580,Patient20_Healthy!Q580)</f>
        <v>0.86447601407719465</v>
      </c>
      <c r="AA599" s="50">
        <f>STDEV(Patient3_Healthy!Q580,Patient4_Healthy!Q580,Patient7_Healthy!Q580,Patient32_Healthy!Q580,Patient20_Healthy!Q580)</f>
        <v>3.4943109493654791E-2</v>
      </c>
      <c r="AB599" s="43">
        <f>AVERAGE(Patient3_Healthy!R580,Patient4_Healthy!R580,Patient7_Healthy!R580,Patient32_Healthy!R580,Patient20_Healthy!R580)</f>
        <v>0.89344414427930674</v>
      </c>
      <c r="AC599" s="50">
        <f>STDEV(Patient3_Healthy!R580,Patient4_Healthy!R580,Patient7_Healthy!R580,Patient32_Healthy!R580,Patient20_Healthy!R580)</f>
        <v>5.5952997003334878E-2</v>
      </c>
      <c r="AD599" s="43">
        <f>AVERAGE(Patient3_Healthy!S580,Patient4_Healthy!S580,Patient7_Healthy!S580,Patient32_Healthy!S580)</f>
        <v>0.7961193957225684</v>
      </c>
      <c r="AE599" s="50">
        <f>STDEV(Patient3_Healthy!S580,Patient4_Healthy!S580,Patient7_Healthy!S580,Patient32_Healthy!S580)</f>
        <v>0.20054038186973691</v>
      </c>
      <c r="AF599" s="63">
        <f>AVERAGE(Patient3_Healthy!T580,Patient4_Healthy!T580,Patient7_Healthy!T580,Patient32_Healthy!T580,Patient20_Healthy!T580)</f>
        <v>0.81050739404972916</v>
      </c>
      <c r="AG599" s="63">
        <f>STDEV(Patient3_Healthy!T580,Patient4_Healthy!T580,Patient7_Healthy!T580,Patient32_Healthy!T580,Patient20_Healthy!T580)</f>
        <v>0.19275840439967423</v>
      </c>
    </row>
    <row r="600" spans="1:33" x14ac:dyDescent="0.25">
      <c r="A600" s="42" t="s">
        <v>135</v>
      </c>
      <c r="B600" s="43">
        <f>AVERAGE(Patient3_Healthy!B581,Patient4_Healthy!B581,Patient7_Healthy!B581,Patient32_Healthy!B581,Patient20_Healthy!B581)</f>
        <v>3.5166475568329583</v>
      </c>
      <c r="C600" s="50">
        <f>STDEV(Patient3_Healthy!B581,Patient4_Healthy!B581,Patient7_Healthy!B581,Patient32_Healthy!B581,Patient20_Healthy!B581)</f>
        <v>1.8002185838176741</v>
      </c>
      <c r="D600" s="63">
        <f>AVERAGE(Patient3_Healthy!C581,Patient4_Healthy!C581,Patient7_Healthy!C581,Patient32_Healthy!C581,Patient20_Healthy!C581)</f>
        <v>-1.9278901385669645</v>
      </c>
      <c r="E600" s="50">
        <f>STDEV(Patient3_Healthy!C581,Patient4_Healthy!C581,Patient7_Healthy!C581,Patient32_Healthy!C581,Patient20_Healthy!C581)</f>
        <v>2.8452670015747699</v>
      </c>
      <c r="F600" s="43">
        <f>AVERAGE(Patient3_Healthy!D581,Patient4_Healthy!D581,Patient7_Healthy!D581,Patient32_Healthy!D581,Patient20_Healthy!D581)</f>
        <v>4.86901022866674</v>
      </c>
      <c r="G600" s="50">
        <f>STDEV(Patient3_Healthy!D581,Patient4_Healthy!D581,Patient7_Healthy!D581,Patient32_Healthy!D581,Patient20_Healthy!D581)</f>
        <v>2.154534269195338</v>
      </c>
      <c r="H600" s="63">
        <f>AVERAGE(Patient3_Healthy!E581,Patient4_Healthy!E581,Patient7_Healthy!E581,Patient32_Healthy!E581,Patient20_Healthy!E581)</f>
        <v>2.6771177805247914</v>
      </c>
      <c r="I600" s="63">
        <f>STDEV(Patient3_Healthy!E581,Patient4_Healthy!E581,Patient7_Healthy!E581,Patient32_Healthy!E581,Patient20_Healthy!E581)</f>
        <v>2.6185964021295582</v>
      </c>
      <c r="L600" s="44" t="s">
        <v>136</v>
      </c>
      <c r="M600" s="63">
        <f>AVERAGE(Patient3_Healthy!H581,Patient4_Healthy!H581,Patient7_Healthy!H581,Patient32_Healthy!H581,Patient20_Healthy!H581)</f>
        <v>179.86342730888674</v>
      </c>
      <c r="N600" s="63">
        <f>STDEV(Patient3_Healthy!H581,Patient4_Healthy!H581,Patient7_Healthy!H581,Patient32_Healthy!H581,Patient20_Healthy!H581)</f>
        <v>95.642218147208283</v>
      </c>
      <c r="Q600" s="46" t="s">
        <v>136</v>
      </c>
      <c r="R600" s="43">
        <f>AVERAGE(Patient3_Healthy!M581,Patient4_Healthy!M581,Patient7_Healthy!M581,Patient32_Healthy!M581,Patient20_Healthy!M581)</f>
        <v>0.90199931571763992</v>
      </c>
      <c r="S600" s="50">
        <f>STDEV(Patient3_Healthy!M581,Patient4_Healthy!M581,Patient7_Healthy!M581,Patient32_Healthy!M581,Patient20_Healthy!M581)</f>
        <v>6.5723487448769408E-2</v>
      </c>
      <c r="T600" s="63">
        <f>AVERAGE(Patient3_Healthy!N581,Patient4_Healthy!N581,Patient7_Healthy!N581,Patient32_Healthy!N581,Patient20_Healthy!N581)</f>
        <v>0.90981938482987668</v>
      </c>
      <c r="U600" s="63">
        <f>STDEV(Patient3_Healthy!N581,Patient4_Healthy!N581,Patient7_Healthy!N581,Patient32_Healthy!N581,Patient20_Healthy!N581)</f>
        <v>7.7097286081609165E-2</v>
      </c>
      <c r="V600" s="43">
        <f>AVERAGE(Patient3_Healthy!O581,Patient4_Healthy!O581,Patient7_Healthy!O581,Patient32_Healthy!O581,Patient20_Healthy!O581)</f>
        <v>0.8504899027356938</v>
      </c>
      <c r="W600" s="50">
        <f>STDEV(Patient3_Healthy!O581,Patient4_Healthy!O581,Patient7_Healthy!O581,Patient32_Healthy!O581,Patient20_Healthy!O581)</f>
        <v>0.15917211887463423</v>
      </c>
      <c r="X600" s="43">
        <f>AVERAGE(Patient3_Healthy!P581,Patient4_Healthy!P581,Patient7_Healthy!P581,Patient32_Healthy!P581,Patient20_Healthy!P581)</f>
        <v>0.76859337355635038</v>
      </c>
      <c r="Y600" s="50">
        <f>STDEV(Patient3_Healthy!P581,Patient4_Healthy!P581,Patient7_Healthy!P581,Patient32_Healthy!P581,Patient20_Healthy!P581)</f>
        <v>0.21484629716467557</v>
      </c>
      <c r="Z600" s="43">
        <f>AVERAGE(Patient3_Healthy!Q581,Patient4_Healthy!Q581,Patient7_Healthy!Q581,Patient32_Healthy!Q581,Patient20_Healthy!Q581)</f>
        <v>0.89833321517271914</v>
      </c>
      <c r="AA600" s="50">
        <f>STDEV(Patient3_Healthy!Q581,Patient4_Healthy!Q581,Patient7_Healthy!Q581,Patient32_Healthy!Q581,Patient20_Healthy!Q581)</f>
        <v>9.6842917908074755E-2</v>
      </c>
      <c r="AB600" s="43">
        <f>AVERAGE(Patient3_Healthy!R581,Patient4_Healthy!R581,Patient7_Healthy!R581,Patient32_Healthy!R581,Patient20_Healthy!R581)</f>
        <v>0.85517858194588503</v>
      </c>
      <c r="AC600" s="50">
        <f>STDEV(Patient3_Healthy!R581,Patient4_Healthy!R581,Patient7_Healthy!R581,Patient32_Healthy!R581,Patient20_Healthy!R581)</f>
        <v>8.2936834359308279E-2</v>
      </c>
      <c r="AD600" s="43">
        <f>AVERAGE(Patient3_Healthy!S581,Patient4_Healthy!S581,Patient7_Healthy!S581,Patient32_Healthy!S581)</f>
        <v>0.79633850398007355</v>
      </c>
      <c r="AE600" s="50">
        <f>STDEV(Patient3_Healthy!S581,Patient4_Healthy!S581,Patient7_Healthy!S581,Patient32_Healthy!S581)</f>
        <v>0.19974260869360833</v>
      </c>
      <c r="AF600" s="63">
        <f>AVERAGE(Patient3_Healthy!T581,Patient4_Healthy!T581,Patient7_Healthy!T581,Patient32_Healthy!T581,Patient20_Healthy!T581)</f>
        <v>0.86691566927115482</v>
      </c>
      <c r="AG600" s="63">
        <f>STDEV(Patient3_Healthy!T581,Patient4_Healthy!T581,Patient7_Healthy!T581,Patient32_Healthy!T581,Patient20_Healthy!T581)</f>
        <v>0.13750350094988315</v>
      </c>
    </row>
    <row r="601" spans="1:33" x14ac:dyDescent="0.25">
      <c r="A601" s="42" t="s">
        <v>136</v>
      </c>
      <c r="B601" s="43">
        <f>AVERAGE(Patient3_Healthy!B582,Patient4_Healthy!B582,Patient7_Healthy!B582,Patient32_Healthy!B582,Patient20_Healthy!B582)</f>
        <v>3.9605175563271056</v>
      </c>
      <c r="C601" s="50">
        <f>STDEV(Patient3_Healthy!B582,Patient4_Healthy!B582,Patient7_Healthy!B582,Patient32_Healthy!B582,Patient20_Healthy!B582)</f>
        <v>1.7874401451836535</v>
      </c>
      <c r="D601" s="63">
        <f>AVERAGE(Patient3_Healthy!C582,Patient4_Healthy!C582,Patient7_Healthy!C582,Patient32_Healthy!C582,Patient20_Healthy!C582)</f>
        <v>-0.48589670698285808</v>
      </c>
      <c r="E601" s="50">
        <f>STDEV(Patient3_Healthy!C582,Patient4_Healthy!C582,Patient7_Healthy!C582,Patient32_Healthy!C582,Patient20_Healthy!C582)</f>
        <v>4.291166718006358</v>
      </c>
      <c r="F601" s="43">
        <f>AVERAGE(Patient3_Healthy!D582,Patient4_Healthy!D582,Patient7_Healthy!D582,Patient32_Healthy!D582,Patient20_Healthy!D582)</f>
        <v>4.712776355112676</v>
      </c>
      <c r="G601" s="50">
        <f>STDEV(Patient3_Healthy!D582,Patient4_Healthy!D582,Patient7_Healthy!D582,Patient32_Healthy!D582,Patient20_Healthy!D582)</f>
        <v>1.2360448872136762</v>
      </c>
      <c r="H601" s="63">
        <f>AVERAGE(Patient3_Healthy!E582,Patient4_Healthy!E582,Patient7_Healthy!E582,Patient32_Healthy!E582,Patient20_Healthy!E582)</f>
        <v>-0.16171895308957626</v>
      </c>
      <c r="I601" s="63">
        <f>STDEV(Patient3_Healthy!E582,Patient4_Healthy!E582,Patient7_Healthy!E582,Patient32_Healthy!E582,Patient20_Healthy!E582)</f>
        <v>3.0922132606929735</v>
      </c>
    </row>
    <row r="602" spans="1:33" x14ac:dyDescent="0.25">
      <c r="A602" s="64"/>
    </row>
    <row r="603" spans="1:33" x14ac:dyDescent="0.25">
      <c r="A603" s="64"/>
    </row>
    <row r="604" spans="1:33" x14ac:dyDescent="0.25">
      <c r="A604" s="64"/>
    </row>
    <row r="605" spans="1:33" x14ac:dyDescent="0.25">
      <c r="A605" s="64"/>
    </row>
    <row r="606" spans="1:33" x14ac:dyDescent="0.25">
      <c r="A606" s="64"/>
    </row>
    <row r="607" spans="1:33" x14ac:dyDescent="0.25">
      <c r="A607" s="64"/>
    </row>
    <row r="609" spans="1:33" x14ac:dyDescent="0.25">
      <c r="A609" s="64" t="s">
        <v>157</v>
      </c>
      <c r="Q609" s="64" t="s">
        <v>158</v>
      </c>
    </row>
    <row r="610" spans="1:33" x14ac:dyDescent="0.25">
      <c r="A610" s="42"/>
      <c r="B610" s="94" t="s">
        <v>10</v>
      </c>
      <c r="C610" s="95"/>
      <c r="D610" s="95"/>
      <c r="E610" s="96"/>
      <c r="F610" s="95" t="s">
        <v>93</v>
      </c>
      <c r="G610" s="95"/>
      <c r="H610" s="95"/>
      <c r="I610" s="95"/>
      <c r="L610" s="106"/>
      <c r="M610" s="107" t="s">
        <v>114</v>
      </c>
      <c r="N610" s="107"/>
      <c r="Q610" s="46"/>
      <c r="R610" s="108" t="s">
        <v>115</v>
      </c>
      <c r="S610" s="109"/>
      <c r="T610" s="108" t="s">
        <v>116</v>
      </c>
      <c r="U610" s="109"/>
      <c r="V610" s="108" t="s">
        <v>117</v>
      </c>
      <c r="W610" s="109"/>
      <c r="X610" s="108" t="s">
        <v>118</v>
      </c>
      <c r="Y610" s="109"/>
      <c r="Z610" s="108" t="s">
        <v>119</v>
      </c>
      <c r="AA610" s="109"/>
      <c r="AB610" s="108" t="s">
        <v>120</v>
      </c>
      <c r="AC610" s="109"/>
      <c r="AD610" s="108" t="s">
        <v>121</v>
      </c>
      <c r="AE610" s="109"/>
      <c r="AF610" s="110" t="s">
        <v>122</v>
      </c>
      <c r="AG610" s="110"/>
    </row>
    <row r="611" spans="1:33" x14ac:dyDescent="0.25">
      <c r="A611" s="42"/>
      <c r="B611" s="97" t="s">
        <v>123</v>
      </c>
      <c r="C611" s="98"/>
      <c r="D611" s="99" t="s">
        <v>124</v>
      </c>
      <c r="E611" s="98"/>
      <c r="F611" s="97" t="s">
        <v>123</v>
      </c>
      <c r="G611" s="98"/>
      <c r="H611" s="99" t="s">
        <v>124</v>
      </c>
      <c r="I611" s="99"/>
      <c r="L611" s="106"/>
      <c r="M611" s="44" t="s">
        <v>212</v>
      </c>
      <c r="N611" s="44" t="s">
        <v>17</v>
      </c>
      <c r="Q611" s="46"/>
      <c r="R611" s="45" t="s">
        <v>212</v>
      </c>
      <c r="S611" s="47" t="s">
        <v>17</v>
      </c>
      <c r="T611" s="46" t="s">
        <v>212</v>
      </c>
      <c r="U611" s="46" t="s">
        <v>17</v>
      </c>
      <c r="V611" s="45" t="s">
        <v>212</v>
      </c>
      <c r="W611" s="47" t="s">
        <v>17</v>
      </c>
      <c r="X611" s="45" t="s">
        <v>212</v>
      </c>
      <c r="Y611" s="47" t="s">
        <v>17</v>
      </c>
      <c r="Z611" s="45" t="s">
        <v>212</v>
      </c>
      <c r="AA611" s="47" t="s">
        <v>17</v>
      </c>
      <c r="AB611" s="45" t="s">
        <v>212</v>
      </c>
      <c r="AC611" s="47" t="s">
        <v>17</v>
      </c>
      <c r="AD611" s="45" t="s">
        <v>212</v>
      </c>
      <c r="AE611" s="47" t="s">
        <v>17</v>
      </c>
      <c r="AF611" s="46" t="s">
        <v>212</v>
      </c>
      <c r="AG611" s="46" t="s">
        <v>17</v>
      </c>
    </row>
    <row r="612" spans="1:33" x14ac:dyDescent="0.25">
      <c r="A612" s="39"/>
      <c r="B612" s="40" t="s">
        <v>212</v>
      </c>
      <c r="C612" s="41" t="s">
        <v>17</v>
      </c>
      <c r="D612" s="42" t="s">
        <v>212</v>
      </c>
      <c r="E612" s="41" t="s">
        <v>17</v>
      </c>
      <c r="F612" s="40" t="s">
        <v>212</v>
      </c>
      <c r="G612" s="41" t="s">
        <v>17</v>
      </c>
      <c r="H612" s="42" t="s">
        <v>212</v>
      </c>
      <c r="I612" s="42" t="s">
        <v>17</v>
      </c>
      <c r="L612" s="51" t="s">
        <v>139</v>
      </c>
      <c r="M612" s="63">
        <f>AVERAGE(Patient3_Healthy!H593,Patient4_Healthy!H593,Patient7_Healthy!H593,Patient32_Healthy!H593,Patient20_Healthy!H593)</f>
        <v>323.42910167781724</v>
      </c>
      <c r="N612" s="63">
        <f>STDEV(Patient3_Healthy!H593,Patient4_Healthy!H593,Patient7_Healthy!H593,Patient32_Healthy!H593,Patient20_Healthy!H593)</f>
        <v>313.12559776315879</v>
      </c>
      <c r="Q612" s="46" t="s">
        <v>125</v>
      </c>
      <c r="R612" s="43">
        <f>AVERAGE(Patient3_Healthy!M593,Patient4_Healthy!M593,Patient7_Healthy!M593,Patient32_Healthy!M593,Patient20_Healthy!M593)</f>
        <v>0.70553797428469422</v>
      </c>
      <c r="S612" s="50">
        <f>STDEV(Patient3_Healthy!M593,Patient4_Healthy!M593,Patient7_Healthy!M593,Patient32_Healthy!M593,Patient20_Healthy!M593)</f>
        <v>0.18903875825366684</v>
      </c>
      <c r="T612" s="63">
        <f>AVERAGE(Patient3_Healthy!N593,Patient4_Healthy!N593,Patient7_Healthy!N593,Patient32_Healthy!N593,Patient20_Healthy!N593)</f>
        <v>0.69991779382901798</v>
      </c>
      <c r="U612" s="63">
        <f>STDEV(Patient3_Healthy!N593,Patient4_Healthy!N593,Patient7_Healthy!N593,Patient32_Healthy!N593,Patient20_Healthy!N593)</f>
        <v>0.28565483676045644</v>
      </c>
      <c r="V612" s="43">
        <f>AVERAGE(Patient3_Healthy!O593,Patient4_Healthy!O593,Patient7_Healthy!O593,Patient32_Healthy!O593,Patient20_Healthy!O593)</f>
        <v>0.44367899820580325</v>
      </c>
      <c r="W612" s="50">
        <f>STDEV(Patient3_Healthy!O593,Patient4_Healthy!O593,Patient7_Healthy!O593,Patient32_Healthy!O593,Patient20_Healthy!O593)</f>
        <v>0.19392965388163325</v>
      </c>
      <c r="X612" s="43">
        <f>AVERAGE(Patient3_Healthy!P593,Patient4_Healthy!P593,Patient7_Healthy!P593,Patient32_Healthy!P593,Patient20_Healthy!P593)</f>
        <v>0.3906951552627857</v>
      </c>
      <c r="Y612" s="50">
        <f>STDEV(Patient3_Healthy!P593,Patient4_Healthy!P593,Patient7_Healthy!P593,Patient32_Healthy!P593,Patient20_Healthy!P593)</f>
        <v>7.0398876121928924E-2</v>
      </c>
      <c r="Z612" s="43">
        <f>AVERAGE(Patient3_Healthy!Q593,Patient4_Healthy!Q593,Patient7_Healthy!Q593,Patient32_Healthy!Q593,Patient20_Healthy!Q593)</f>
        <v>0.51890975693051422</v>
      </c>
      <c r="AA612" s="50">
        <f>STDEV(Patient3_Healthy!Q593,Patient4_Healthy!Q593,Patient7_Healthy!Q593,Patient32_Healthy!Q593,Patient20_Healthy!Q593)</f>
        <v>0.25165315411439709</v>
      </c>
      <c r="AB612" s="43">
        <f>AVERAGE(Patient3_Healthy!R593,Patient4_Healthy!R593,Patient7_Healthy!R593,Patient32_Healthy!R593,Patient20_Healthy!R593)</f>
        <v>0.6442969041091311</v>
      </c>
      <c r="AC612" s="50">
        <f>STDEV(Patient3_Healthy!R593,Patient4_Healthy!R593,Patient7_Healthy!R593,Patient32_Healthy!R593,Patient20_Healthy!R593)</f>
        <v>0.1838271300238456</v>
      </c>
      <c r="AD612" s="43">
        <f>AVERAGE(Patient3_Healthy!S593,Patient4_Healthy!S593,Patient7_Healthy!S593,Patient32_Healthy!S593)</f>
        <v>0.51439329090047614</v>
      </c>
      <c r="AE612" s="50">
        <f>STDEV(Patient3_Healthy!S593,Patient4_Healthy!S593,Patient7_Healthy!S593,Patient32_Healthy!S593)</f>
        <v>0.23257435222931244</v>
      </c>
      <c r="AF612" s="63">
        <f>AVERAGE(Patient3_Healthy!T593,Patient4_Healthy!T593,Patient7_Healthy!T593,Patient32_Healthy!T593,Patient20_Healthy!T593)</f>
        <v>0.49663552072789152</v>
      </c>
      <c r="AG612" s="63">
        <f>STDEV(Patient3_Healthy!T593,Patient4_Healthy!T593,Patient7_Healthy!T593,Patient32_Healthy!T593,Patient20_Healthy!T593)</f>
        <v>0.12048163099794443</v>
      </c>
    </row>
    <row r="613" spans="1:33" x14ac:dyDescent="0.25">
      <c r="A613" s="51" t="s">
        <v>139</v>
      </c>
      <c r="B613" s="43">
        <f>AVERAGE(Patient3_Healthy!B594,Patient4_Healthy!B594,Patient7_Healthy!B594,Patient32_Healthy!B594,Patient20_Healthy!B594)</f>
        <v>5.9183604576653366</v>
      </c>
      <c r="C613" s="50">
        <f>STDEV(Patient3_Healthy!B594,Patient4_Healthy!B594,Patient7_Healthy!B594,Patient32_Healthy!B594,Patient20_Healthy!B594)</f>
        <v>4.749254130744915</v>
      </c>
      <c r="D613" s="63">
        <f>AVERAGE(Patient3_Healthy!C594,Patient4_Healthy!C594,Patient7_Healthy!C594,Patient32_Healthy!C594,Patient20_Healthy!C594)</f>
        <v>-5.7715838656437395</v>
      </c>
      <c r="E613" s="50">
        <f>STDEV(Patient3_Healthy!C594,Patient4_Healthy!C594,Patient7_Healthy!C594,Patient32_Healthy!C594,Patient20_Healthy!C594)</f>
        <v>12.240855062390773</v>
      </c>
      <c r="F613" s="43">
        <f>AVERAGE(Patient3_Healthy!D594,Patient4_Healthy!D594,Patient7_Healthy!D594,Patient32_Healthy!D594,Patient20_Healthy!D594)</f>
        <v>17.461173342031842</v>
      </c>
      <c r="G613" s="50">
        <f>STDEV(Patient3_Healthy!D594,Patient4_Healthy!D594,Patient7_Healthy!D594,Patient32_Healthy!D594,Patient20_Healthy!D594)</f>
        <v>18.506897904787749</v>
      </c>
      <c r="H613" s="63">
        <f>AVERAGE(Patient3_Healthy!E594,Patient4_Healthy!E594,Patient7_Healthy!E594,Patient32_Healthy!E594,Patient20_Healthy!E594)</f>
        <v>34.127507300384799</v>
      </c>
      <c r="I613" s="63">
        <f>STDEV(Patient3_Healthy!E594,Patient4_Healthy!E594,Patient7_Healthy!E594,Patient32_Healthy!E594,Patient20_Healthy!E594)</f>
        <v>31.986317880433248</v>
      </c>
      <c r="L613" s="51" t="s">
        <v>140</v>
      </c>
      <c r="M613" s="63">
        <f>AVERAGE(Patient3_Healthy!H594,Patient4_Healthy!H594,Patient7_Healthy!H594,Patient32_Healthy!H594,Patient20_Healthy!H594)</f>
        <v>368.76162200498328</v>
      </c>
      <c r="N613" s="63">
        <f>STDEV(Patient3_Healthy!H594,Patient4_Healthy!H594,Patient7_Healthy!H594,Patient32_Healthy!H594,Patient20_Healthy!H594)</f>
        <v>321.23493184022993</v>
      </c>
      <c r="Q613" s="46" t="s">
        <v>126</v>
      </c>
      <c r="R613" s="43">
        <f>AVERAGE(Patient3_Healthy!M594,Patient4_Healthy!M594,Patient7_Healthy!M594,Patient32_Healthy!M594,Patient20_Healthy!M594)</f>
        <v>0.66032357708694678</v>
      </c>
      <c r="S613" s="50">
        <f>STDEV(Patient3_Healthy!M594,Patient4_Healthy!M594,Patient7_Healthy!M594,Patient32_Healthy!M594,Patient20_Healthy!M594)</f>
        <v>0.22181197362292668</v>
      </c>
      <c r="T613" s="63">
        <f>AVERAGE(Patient3_Healthy!N594,Patient4_Healthy!N594,Patient7_Healthy!N594,Patient32_Healthy!N594,Patient20_Healthy!N594)</f>
        <v>0.7233696510311064</v>
      </c>
      <c r="U613" s="63">
        <f>STDEV(Patient3_Healthy!N594,Patient4_Healthy!N594,Patient7_Healthy!N594,Patient32_Healthy!N594,Patient20_Healthy!N594)</f>
        <v>0.30384422157114455</v>
      </c>
      <c r="V613" s="43">
        <f>AVERAGE(Patient3_Healthy!O594,Patient4_Healthy!O594,Patient7_Healthy!O594,Patient32_Healthy!O594,Patient20_Healthy!O594)</f>
        <v>0.42067034585023783</v>
      </c>
      <c r="W613" s="50">
        <f>STDEV(Patient3_Healthy!O594,Patient4_Healthy!O594,Patient7_Healthy!O594,Patient32_Healthy!O594,Patient20_Healthy!O594)</f>
        <v>0.14413102856262666</v>
      </c>
      <c r="X613" s="43">
        <f>AVERAGE(Patient3_Healthy!P594,Patient4_Healthy!P594,Patient7_Healthy!P594,Patient32_Healthy!P594,Patient20_Healthy!P594)</f>
        <v>0.43174446946642131</v>
      </c>
      <c r="Y613" s="50">
        <f>STDEV(Patient3_Healthy!P594,Patient4_Healthy!P594,Patient7_Healthy!P594,Patient32_Healthy!P594,Patient20_Healthy!P594)</f>
        <v>0.21483144617918112</v>
      </c>
      <c r="Z613" s="43">
        <f>AVERAGE(Patient3_Healthy!Q594,Patient4_Healthy!Q594,Patient7_Healthy!Q594,Patient32_Healthy!Q594,Patient20_Healthy!Q594)</f>
        <v>0.45597683865612593</v>
      </c>
      <c r="AA613" s="50">
        <f>STDEV(Patient3_Healthy!Q594,Patient4_Healthy!Q594,Patient7_Healthy!Q594,Patient32_Healthy!Q594,Patient20_Healthy!Q594)</f>
        <v>0.21500933492007782</v>
      </c>
      <c r="AB613" s="43">
        <f>AVERAGE(Patient3_Healthy!R594,Patient4_Healthy!R594,Patient7_Healthy!R594,Patient32_Healthy!R594,Patient20_Healthy!R594)</f>
        <v>0.68835708758401171</v>
      </c>
      <c r="AC613" s="50">
        <f>STDEV(Patient3_Healthy!R594,Patient4_Healthy!R594,Patient7_Healthy!R594,Patient32_Healthy!R594,Patient20_Healthy!R594)</f>
        <v>0.25846395060927874</v>
      </c>
      <c r="AD613" s="43">
        <f>AVERAGE(Patient3_Healthy!S594,Patient4_Healthy!S594,Patient7_Healthy!S594,Patient32_Healthy!S594)</f>
        <v>0.51878228780190261</v>
      </c>
      <c r="AE613" s="50">
        <f>STDEV(Patient3_Healthy!S594,Patient4_Healthy!S594,Patient7_Healthy!S594,Patient32_Healthy!S594)</f>
        <v>0.14274996437410972</v>
      </c>
      <c r="AF613" s="63">
        <f>AVERAGE(Patient3_Healthy!T594,Patient4_Healthy!T594,Patient7_Healthy!T594,Patient32_Healthy!T594,Patient20_Healthy!T594)</f>
        <v>0.47084878622340265</v>
      </c>
      <c r="AG613" s="63">
        <f>STDEV(Patient3_Healthy!T594,Patient4_Healthy!T594,Patient7_Healthy!T594,Patient32_Healthy!T594,Patient20_Healthy!T594)</f>
        <v>0.11686677045588656</v>
      </c>
    </row>
    <row r="614" spans="1:33" x14ac:dyDescent="0.25">
      <c r="A614" s="51" t="s">
        <v>140</v>
      </c>
      <c r="B614" s="43">
        <f>AVERAGE(Patient3_Healthy!B595,Patient4_Healthy!B595,Patient7_Healthy!B595,Patient32_Healthy!B595,Patient20_Healthy!B595)</f>
        <v>4.1405193520276109</v>
      </c>
      <c r="C614" s="50">
        <f>STDEV(Patient3_Healthy!B595,Patient4_Healthy!B595,Patient7_Healthy!B595,Patient32_Healthy!B595,Patient20_Healthy!B595)</f>
        <v>2.2350589793083628</v>
      </c>
      <c r="D614" s="63">
        <f>AVERAGE(Patient3_Healthy!C595,Patient4_Healthy!C595,Patient7_Healthy!C595,Patient32_Healthy!C595,Patient20_Healthy!C595)</f>
        <v>5.7682287025444348</v>
      </c>
      <c r="E614" s="50">
        <f>STDEV(Patient3_Healthy!C595,Patient4_Healthy!C595,Patient7_Healthy!C595,Patient32_Healthy!C595,Patient20_Healthy!C595)</f>
        <v>12.364661833621321</v>
      </c>
      <c r="F614" s="43">
        <f>AVERAGE(Patient3_Healthy!D595,Patient4_Healthy!D595,Patient7_Healthy!D595,Patient32_Healthy!D595,Patient20_Healthy!D595)</f>
        <v>16.165940887170827</v>
      </c>
      <c r="G614" s="50">
        <f>STDEV(Patient3_Healthy!D595,Patient4_Healthy!D595,Patient7_Healthy!D595,Patient32_Healthy!D595,Patient20_Healthy!D595)</f>
        <v>12.971309622966441</v>
      </c>
      <c r="H614" s="63">
        <f>AVERAGE(Patient3_Healthy!E595,Patient4_Healthy!E595,Patient7_Healthy!E595,Patient32_Healthy!E595,Patient20_Healthy!E595)</f>
        <v>-1.7949131753561964</v>
      </c>
      <c r="I614" s="63">
        <f>STDEV(Patient3_Healthy!E595,Patient4_Healthy!E595,Patient7_Healthy!E595,Patient32_Healthy!E595,Patient20_Healthy!E595)</f>
        <v>59.778898857051878</v>
      </c>
      <c r="L614" s="51" t="s">
        <v>141</v>
      </c>
      <c r="M614" s="63">
        <f>AVERAGE(Patient3_Healthy!H595,Patient4_Healthy!H595,Patient7_Healthy!H595,Patient32_Healthy!H595,Patient20_Healthy!H595)</f>
        <v>170.18382640023609</v>
      </c>
      <c r="N614" s="63">
        <f>STDEV(Patient3_Healthy!H595,Patient4_Healthy!H595,Patient7_Healthy!H595,Patient32_Healthy!H595,Patient20_Healthy!H595)</f>
        <v>170.09171949791417</v>
      </c>
      <c r="Q614" s="46" t="s">
        <v>127</v>
      </c>
      <c r="R614" s="43">
        <f>AVERAGE(Patient3_Healthy!M595,Patient4_Healthy!M595,Patient7_Healthy!M595,Patient32_Healthy!M595,Patient20_Healthy!M595)</f>
        <v>0.67725423424296149</v>
      </c>
      <c r="S614" s="50">
        <f>STDEV(Patient3_Healthy!M595,Patient4_Healthy!M595,Patient7_Healthy!M595,Patient32_Healthy!M595,Patient20_Healthy!M595)</f>
        <v>0.19820175640863008</v>
      </c>
      <c r="T614" s="63">
        <f>AVERAGE(Patient3_Healthy!N595,Patient4_Healthy!N595,Patient7_Healthy!N595,Patient32_Healthy!N595,Patient20_Healthy!N595)</f>
        <v>0.63604065136871157</v>
      </c>
      <c r="U614" s="63">
        <f>STDEV(Patient3_Healthy!N595,Patient4_Healthy!N595,Patient7_Healthy!N595,Patient32_Healthy!N595,Patient20_Healthy!N595)</f>
        <v>0.34322482545601202</v>
      </c>
      <c r="V614" s="43">
        <f>AVERAGE(Patient3_Healthy!O595,Patient4_Healthy!O595,Patient7_Healthy!O595,Patient32_Healthy!O595,Patient20_Healthy!O595)</f>
        <v>0.31816014353859334</v>
      </c>
      <c r="W614" s="50">
        <f>STDEV(Patient3_Healthy!O595,Patient4_Healthy!O595,Patient7_Healthy!O595,Patient32_Healthy!O595,Patient20_Healthy!O595)</f>
        <v>8.0911525406243578E-2</v>
      </c>
      <c r="X614" s="43">
        <f>AVERAGE(Patient3_Healthy!P595,Patient4_Healthy!P595,Patient7_Healthy!P595,Patient32_Healthy!P595,Patient20_Healthy!P595)</f>
        <v>0.28621395175798908</v>
      </c>
      <c r="Y614" s="50">
        <f>STDEV(Patient3_Healthy!P595,Patient4_Healthy!P595,Patient7_Healthy!P595,Patient32_Healthy!P595,Patient20_Healthy!P595)</f>
        <v>8.3095179962599602E-2</v>
      </c>
      <c r="Z614" s="43">
        <f>AVERAGE(Patient3_Healthy!Q595,Patient4_Healthy!Q595,Patient7_Healthy!Q595,Patient32_Healthy!Q595,Patient20_Healthy!Q595)</f>
        <v>0.34001018124477239</v>
      </c>
      <c r="AA614" s="50">
        <f>STDEV(Patient3_Healthy!Q595,Patient4_Healthy!Q595,Patient7_Healthy!Q595,Patient32_Healthy!Q595,Patient20_Healthy!Q595)</f>
        <v>3.6706811386749513E-2</v>
      </c>
      <c r="AB614" s="43">
        <f>AVERAGE(Patient3_Healthy!R595,Patient4_Healthy!R595,Patient7_Healthy!R595,Patient32_Healthy!R595,Patient20_Healthy!R595)</f>
        <v>0.5177869812293453</v>
      </c>
      <c r="AC614" s="50">
        <f>STDEV(Patient3_Healthy!R595,Patient4_Healthy!R595,Patient7_Healthy!R595,Patient32_Healthy!R595,Patient20_Healthy!R595)</f>
        <v>0.17000026232137003</v>
      </c>
      <c r="AD614" s="43">
        <f>AVERAGE(Patient3_Healthy!S595,Patient4_Healthy!S595,Patient7_Healthy!S595,Patient32_Healthy!S595)</f>
        <v>0.44372701731770003</v>
      </c>
      <c r="AE614" s="50">
        <f>STDEV(Patient3_Healthy!S595,Patient4_Healthy!S595,Patient7_Healthy!S595,Patient32_Healthy!S595)</f>
        <v>1.4514189509388719E-2</v>
      </c>
      <c r="AF614" s="63">
        <f>AVERAGE(Patient3_Healthy!T595,Patient4_Healthy!T595,Patient7_Healthy!T595,Patient32_Healthy!T595,Patient20_Healthy!T595)</f>
        <v>0.52481884441994109</v>
      </c>
      <c r="AG614" s="63">
        <f>STDEV(Patient3_Healthy!T595,Patient4_Healthy!T595,Patient7_Healthy!T595,Patient32_Healthy!T595,Patient20_Healthy!T595)</f>
        <v>9.5096381974591998E-2</v>
      </c>
    </row>
    <row r="615" spans="1:33" x14ac:dyDescent="0.25">
      <c r="A615" s="51" t="s">
        <v>141</v>
      </c>
      <c r="B615" s="43">
        <f>AVERAGE(Patient3_Healthy!B596,Patient4_Healthy!B596,Patient7_Healthy!B596,Patient32_Healthy!B596,Patient20_Healthy!B596)</f>
        <v>3.7130529315797882</v>
      </c>
      <c r="C615" s="50">
        <f>STDEV(Patient3_Healthy!B596,Patient4_Healthy!B596,Patient7_Healthy!B596,Patient32_Healthy!B596,Patient20_Healthy!B596)</f>
        <v>2.9256099921391394</v>
      </c>
      <c r="D615" s="63">
        <f>AVERAGE(Patient3_Healthy!C596,Patient4_Healthy!C596,Patient7_Healthy!C596,Patient32_Healthy!C596,Patient20_Healthy!C596)</f>
        <v>5.1633266837952485</v>
      </c>
      <c r="E615" s="50">
        <f>STDEV(Patient3_Healthy!C596,Patient4_Healthy!C596,Patient7_Healthy!C596,Patient32_Healthy!C596,Patient20_Healthy!C596)</f>
        <v>10.924585922332591</v>
      </c>
      <c r="F615" s="43">
        <f>AVERAGE(Patient3_Healthy!D596,Patient4_Healthy!D596,Patient7_Healthy!D596,Patient32_Healthy!D596,Patient20_Healthy!D596)</f>
        <v>5.8814450662143392</v>
      </c>
      <c r="G615" s="50">
        <f>STDEV(Patient3_Healthy!D596,Patient4_Healthy!D596,Patient7_Healthy!D596,Patient32_Healthy!D596,Patient20_Healthy!D596)</f>
        <v>5.7596856123372104</v>
      </c>
      <c r="H615" s="63">
        <f>AVERAGE(Patient3_Healthy!E596,Patient4_Healthy!E596,Patient7_Healthy!E596,Patient32_Healthy!E596,Patient20_Healthy!E596)</f>
        <v>-1.2610020452161255</v>
      </c>
      <c r="I615" s="63">
        <f>STDEV(Patient3_Healthy!E596,Patient4_Healthy!E596,Patient7_Healthy!E596,Patient32_Healthy!E596,Patient20_Healthy!E596)</f>
        <v>21.931363438423919</v>
      </c>
      <c r="L615" s="51" t="s">
        <v>142</v>
      </c>
      <c r="M615" s="63">
        <f>AVERAGE(Patient3_Healthy!H596,Patient4_Healthy!H596,Patient7_Healthy!H596,Patient32_Healthy!H596,Patient20_Healthy!H596)</f>
        <v>120.51007105459206</v>
      </c>
      <c r="N615" s="63">
        <f>STDEV(Patient3_Healthy!H596,Patient4_Healthy!H596,Patient7_Healthy!H596,Patient32_Healthy!H596,Patient20_Healthy!H596)</f>
        <v>91.542468855447439</v>
      </c>
      <c r="Q615" s="46" t="s">
        <v>128</v>
      </c>
      <c r="R615" s="43">
        <f>AVERAGE(Patient3_Healthy!M596,Patient4_Healthy!M596,Patient7_Healthy!M596,Patient32_Healthy!M596,Patient20_Healthy!M596)</f>
        <v>0.6716281030461726</v>
      </c>
      <c r="S615" s="50">
        <f>STDEV(Patient3_Healthy!M596,Patient4_Healthy!M596,Patient7_Healthy!M596,Patient32_Healthy!M596,Patient20_Healthy!M596)</f>
        <v>0.19751231373438013</v>
      </c>
      <c r="T615" s="63">
        <f>AVERAGE(Patient3_Healthy!N596,Patient4_Healthy!N596,Patient7_Healthy!N596,Patient32_Healthy!N596,Patient20_Healthy!N596)</f>
        <v>0.62043731180706696</v>
      </c>
      <c r="U615" s="63">
        <f>STDEV(Patient3_Healthy!N596,Patient4_Healthy!N596,Patient7_Healthy!N596,Patient32_Healthy!N596,Patient20_Healthy!N596)</f>
        <v>0.34931789994433443</v>
      </c>
      <c r="V615" s="43">
        <f>AVERAGE(Patient3_Healthy!O596,Patient4_Healthy!O596,Patient7_Healthy!O596,Patient32_Healthy!O596,Patient20_Healthy!O596)</f>
        <v>0.5127182716504679</v>
      </c>
      <c r="W615" s="50">
        <f>STDEV(Patient3_Healthy!O596,Patient4_Healthy!O596,Patient7_Healthy!O596,Patient32_Healthy!O596,Patient20_Healthy!O596)</f>
        <v>0.33238948696725473</v>
      </c>
      <c r="X615" s="43">
        <f>AVERAGE(Patient3_Healthy!P596,Patient4_Healthy!P596,Patient7_Healthy!P596,Patient32_Healthy!P596,Patient20_Healthy!P596)</f>
        <v>0.53984214615162129</v>
      </c>
      <c r="Y615" s="50">
        <f>STDEV(Patient3_Healthy!P596,Patient4_Healthy!P596,Patient7_Healthy!P596,Patient32_Healthy!P596,Patient20_Healthy!P596)</f>
        <v>0.40736878945477173</v>
      </c>
      <c r="Z615" s="43">
        <f>AVERAGE(Patient3_Healthy!Q596,Patient4_Healthy!Q596,Patient7_Healthy!Q596,Patient32_Healthy!Q596,Patient20_Healthy!Q596)</f>
        <v>0.35522669985263639</v>
      </c>
      <c r="AA615" s="50">
        <f>STDEV(Patient3_Healthy!Q596,Patient4_Healthy!Q596,Patient7_Healthy!Q596,Patient32_Healthy!Q596,Patient20_Healthy!Q596)</f>
        <v>2.9285336481293462E-2</v>
      </c>
      <c r="AB615" s="43">
        <f>AVERAGE(Patient3_Healthy!R596,Patient4_Healthy!R596,Patient7_Healthy!R596,Patient32_Healthy!R596,Patient20_Healthy!R596)</f>
        <v>0.6010494067053429</v>
      </c>
      <c r="AC615" s="50">
        <f>STDEV(Patient3_Healthy!R596,Patient4_Healthy!R596,Patient7_Healthy!R596,Patient32_Healthy!R596,Patient20_Healthy!R596)</f>
        <v>0.35057340151422034</v>
      </c>
      <c r="AD615" s="43">
        <f>AVERAGE(Patient3_Healthy!S596,Patient4_Healthy!S596,Patient7_Healthy!S596,Patient32_Healthy!S596)</f>
        <v>0.3981441363610585</v>
      </c>
      <c r="AE615" s="50">
        <f>STDEV(Patient3_Healthy!S596,Patient4_Healthy!S596,Patient7_Healthy!S596,Patient32_Healthy!S596)</f>
        <v>0.14316299395144819</v>
      </c>
      <c r="AF615" s="63">
        <f>AVERAGE(Patient3_Healthy!T596,Patient4_Healthy!T596,Patient7_Healthy!T596,Patient32_Healthy!T596,Patient20_Healthy!T596)</f>
        <v>0.68681695096816231</v>
      </c>
      <c r="AG615" s="63">
        <f>STDEV(Patient3_Healthy!T596,Patient4_Healthy!T596,Patient7_Healthy!T596,Patient32_Healthy!T596,Patient20_Healthy!T596)</f>
        <v>0.2793852675363287</v>
      </c>
    </row>
    <row r="616" spans="1:33" x14ac:dyDescent="0.25">
      <c r="A616" s="51" t="s">
        <v>142</v>
      </c>
      <c r="B616" s="43">
        <f>AVERAGE(Patient3_Healthy!B597,Patient4_Healthy!B597,Patient7_Healthy!B597,Patient32_Healthy!B597,Patient20_Healthy!B597)</f>
        <v>2.9755105364325063</v>
      </c>
      <c r="C616" s="50">
        <f>STDEV(Patient3_Healthy!B597,Patient4_Healthy!B597,Patient7_Healthy!B597,Patient32_Healthy!B597,Patient20_Healthy!B597)</f>
        <v>1.7229559311634408</v>
      </c>
      <c r="D616" s="63">
        <f>AVERAGE(Patient3_Healthy!C597,Patient4_Healthy!C597,Patient7_Healthy!C597,Patient32_Healthy!C597,Patient20_Healthy!C597)</f>
        <v>-6.2780937490938609</v>
      </c>
      <c r="E616" s="50">
        <f>STDEV(Patient3_Healthy!C597,Patient4_Healthy!C597,Patient7_Healthy!C597,Patient32_Healthy!C597,Patient20_Healthy!C597)</f>
        <v>12.076247513705265</v>
      </c>
      <c r="F616" s="43">
        <f>AVERAGE(Patient3_Healthy!D597,Patient4_Healthy!D597,Patient7_Healthy!D597,Patient32_Healthy!D597,Patient20_Healthy!D597)</f>
        <v>6.762640765496239</v>
      </c>
      <c r="G616" s="50">
        <f>STDEV(Patient3_Healthy!D597,Patient4_Healthy!D597,Patient7_Healthy!D597,Patient32_Healthy!D597,Patient20_Healthy!D597)</f>
        <v>1.5688685123217643</v>
      </c>
      <c r="H616" s="63">
        <f>AVERAGE(Patient3_Healthy!E597,Patient4_Healthy!E597,Patient7_Healthy!E597,Patient32_Healthy!E597,Patient20_Healthy!E597)</f>
        <v>7.9234867073215884</v>
      </c>
      <c r="I616" s="63">
        <f>STDEV(Patient3_Healthy!E597,Patient4_Healthy!E597,Patient7_Healthy!E597,Patient32_Healthy!E597,Patient20_Healthy!E597)</f>
        <v>19.751803272579611</v>
      </c>
      <c r="L616" s="51" t="s">
        <v>143</v>
      </c>
      <c r="M616" s="63">
        <f>AVERAGE(Patient3_Healthy!H597,Patient4_Healthy!H597,Patient7_Healthy!H597,Patient32_Healthy!H597,Patient20_Healthy!H597)</f>
        <v>331.55434142827153</v>
      </c>
      <c r="N616" s="63">
        <f>STDEV(Patient3_Healthy!H597,Patient4_Healthy!H597,Patient7_Healthy!H597,Patient32_Healthy!H597,Patient20_Healthy!H597)</f>
        <v>551.65823657339308</v>
      </c>
      <c r="Q616" s="46" t="s">
        <v>129</v>
      </c>
      <c r="R616" s="43">
        <f>AVERAGE(Patient3_Healthy!M597,Patient4_Healthy!M597,Patient7_Healthy!M597,Patient32_Healthy!M597,Patient20_Healthy!M597)</f>
        <v>0.89763120240632632</v>
      </c>
      <c r="S616" s="50">
        <f>STDEV(Patient3_Healthy!M597,Patient4_Healthy!M597,Patient7_Healthy!M597,Patient32_Healthy!M597,Patient20_Healthy!M597)</f>
        <v>0.15485234946569582</v>
      </c>
      <c r="T616" s="63">
        <f>AVERAGE(Patient3_Healthy!N597,Patient4_Healthy!N597,Patient7_Healthy!N597,Patient32_Healthy!N597,Patient20_Healthy!N597)</f>
        <v>0.83697346799885752</v>
      </c>
      <c r="U616" s="63">
        <f>STDEV(Patient3_Healthy!N597,Patient4_Healthy!N597,Patient7_Healthy!N597,Patient32_Healthy!N597,Patient20_Healthy!N597)</f>
        <v>0.13176576863741879</v>
      </c>
      <c r="V616" s="43">
        <f>AVERAGE(Patient3_Healthy!O597,Patient4_Healthy!O597,Patient7_Healthy!O597,Patient32_Healthy!O597,Patient20_Healthy!O597)</f>
        <v>0.54371965352655949</v>
      </c>
      <c r="W616" s="50">
        <f>STDEV(Patient3_Healthy!O597,Patient4_Healthy!O597,Patient7_Healthy!O597,Patient32_Healthy!O597,Patient20_Healthy!O597)</f>
        <v>0.39654016458694669</v>
      </c>
      <c r="X616" s="43">
        <f>AVERAGE(Patient3_Healthy!P597,Patient4_Healthy!P597,Patient7_Healthy!P597,Patient32_Healthy!P597,Patient20_Healthy!P597)</f>
        <v>0.52682194824760475</v>
      </c>
      <c r="Y616" s="50">
        <f>STDEV(Patient3_Healthy!P597,Patient4_Healthy!P597,Patient7_Healthy!P597,Patient32_Healthy!P597,Patient20_Healthy!P597)</f>
        <v>0.20504313574378669</v>
      </c>
      <c r="Z616" s="43">
        <f>AVERAGE(Patient3_Healthy!Q597,Patient4_Healthy!Q597,Patient7_Healthy!Q597,Patient32_Healthy!Q597,Patient20_Healthy!Q597)</f>
        <v>0.56602382803608364</v>
      </c>
      <c r="AA616" s="50">
        <f>STDEV(Patient3_Healthy!Q597,Patient4_Healthy!Q597,Patient7_Healthy!Q597,Patient32_Healthy!Q597,Patient20_Healthy!Q597)</f>
        <v>0.32580369895954392</v>
      </c>
      <c r="AB616" s="43">
        <f>AVERAGE(Patient3_Healthy!R597,Patient4_Healthy!R597,Patient7_Healthy!R597,Patient32_Healthy!R597,Patient20_Healthy!R597)</f>
        <v>0.68778789987061806</v>
      </c>
      <c r="AC616" s="50">
        <f>STDEV(Patient3_Healthy!R597,Patient4_Healthy!R597,Patient7_Healthy!R597,Patient32_Healthy!R597,Patient20_Healthy!R597)</f>
        <v>0.2591359012566134</v>
      </c>
      <c r="AD616" s="43">
        <f>AVERAGE(Patient3_Healthy!S597,Patient4_Healthy!S597,Patient7_Healthy!S597,Patient32_Healthy!S597)</f>
        <v>0.56856648219669093</v>
      </c>
      <c r="AE616" s="50">
        <f>STDEV(Patient3_Healthy!S597,Patient4_Healthy!S597,Patient7_Healthy!S597,Patient32_Healthy!S597)</f>
        <v>0.34912816813491893</v>
      </c>
      <c r="AF616" s="63">
        <f>AVERAGE(Patient3_Healthy!T597,Patient4_Healthy!T597,Patient7_Healthy!T597,Patient32_Healthy!T597,Patient20_Healthy!T597)</f>
        <v>0.74787555717534371</v>
      </c>
      <c r="AG616" s="63">
        <f>STDEV(Patient3_Healthy!T597,Patient4_Healthy!T597,Patient7_Healthy!T597,Patient32_Healthy!T597,Patient20_Healthy!T597)</f>
        <v>0.23472917489201334</v>
      </c>
    </row>
    <row r="617" spans="1:33" x14ac:dyDescent="0.25">
      <c r="A617" s="51" t="s">
        <v>143</v>
      </c>
      <c r="B617" s="43">
        <f>AVERAGE(Patient3_Healthy!B598,Patient4_Healthy!B598,Patient7_Healthy!B598,Patient32_Healthy!B598,Patient20_Healthy!B598)</f>
        <v>4.2286610465140519</v>
      </c>
      <c r="C617" s="50">
        <f>STDEV(Patient3_Healthy!B598,Patient4_Healthy!B598,Patient7_Healthy!B598,Patient32_Healthy!B598,Patient20_Healthy!B598)</f>
        <v>2.1668262675155519</v>
      </c>
      <c r="D617" s="63">
        <f>AVERAGE(Patient3_Healthy!C598,Patient4_Healthy!C598,Patient7_Healthy!C598,Patient32_Healthy!C598,Patient20_Healthy!C598)</f>
        <v>14.885545277637744</v>
      </c>
      <c r="E617" s="50">
        <f>STDEV(Patient3_Healthy!C598,Patient4_Healthy!C598,Patient7_Healthy!C598,Patient32_Healthy!C598,Patient20_Healthy!C598)</f>
        <v>12.532915802151392</v>
      </c>
      <c r="F617" s="43">
        <f>AVERAGE(Patient3_Healthy!D598,Patient4_Healthy!D598,Patient7_Healthy!D598,Patient32_Healthy!D598,Patient20_Healthy!D598)</f>
        <v>9.0732530421900321</v>
      </c>
      <c r="G617" s="50">
        <f>STDEV(Patient3_Healthy!D598,Patient4_Healthy!D598,Patient7_Healthy!D598,Patient32_Healthy!D598,Patient20_Healthy!D598)</f>
        <v>9.5458618487471032</v>
      </c>
      <c r="H617" s="63">
        <f>AVERAGE(Patient3_Healthy!E598,Patient4_Healthy!E598,Patient7_Healthy!E598,Patient32_Healthy!E598,Patient20_Healthy!E598)</f>
        <v>2.22543138974142</v>
      </c>
      <c r="I617" s="63">
        <f>STDEV(Patient3_Healthy!E598,Patient4_Healthy!E598,Patient7_Healthy!E598,Patient32_Healthy!E598,Patient20_Healthy!E598)</f>
        <v>29.858723752268642</v>
      </c>
      <c r="L617" s="51" t="s">
        <v>144</v>
      </c>
      <c r="M617" s="63">
        <f>AVERAGE(Patient3_Healthy!H598,Patient4_Healthy!H598,Patient7_Healthy!H598,Patient32_Healthy!H598,Patient20_Healthy!H598)</f>
        <v>432.2430308788023</v>
      </c>
      <c r="N617" s="63">
        <f>STDEV(Patient3_Healthy!H598,Patient4_Healthy!H598,Patient7_Healthy!H598,Patient32_Healthy!H598,Patient20_Healthy!H598)</f>
        <v>644.54184847922977</v>
      </c>
      <c r="Q617" s="46" t="s">
        <v>130</v>
      </c>
      <c r="R617" s="43">
        <f>AVERAGE(Patient3_Healthy!M598,Patient4_Healthy!M598,Patient7_Healthy!M598,Patient32_Healthy!M598,Patient20_Healthy!M598)</f>
        <v>0.87863958929747576</v>
      </c>
      <c r="S617" s="50">
        <f>STDEV(Patient3_Healthy!M598,Patient4_Healthy!M598,Patient7_Healthy!M598,Patient32_Healthy!M598,Patient20_Healthy!M598)</f>
        <v>0.20595290017867748</v>
      </c>
      <c r="T617" s="63">
        <f>AVERAGE(Patient3_Healthy!N598,Patient4_Healthy!N598,Patient7_Healthy!N598,Patient32_Healthy!N598,Patient20_Healthy!N598)</f>
        <v>0.92046361275768751</v>
      </c>
      <c r="U617" s="63">
        <f>STDEV(Patient3_Healthy!N598,Patient4_Healthy!N598,Patient7_Healthy!N598,Patient32_Healthy!N598,Patient20_Healthy!N598)</f>
        <v>6.8932008262875599E-2</v>
      </c>
      <c r="V617" s="43">
        <f>AVERAGE(Patient3_Healthy!O598,Patient4_Healthy!O598,Patient7_Healthy!O598,Patient32_Healthy!O598,Patient20_Healthy!O598)</f>
        <v>0.67976253361730754</v>
      </c>
      <c r="W617" s="50">
        <f>STDEV(Patient3_Healthy!O598,Patient4_Healthy!O598,Patient7_Healthy!O598,Patient32_Healthy!O598,Patient20_Healthy!O598)</f>
        <v>0.36712663055692235</v>
      </c>
      <c r="X617" s="43">
        <f>AVERAGE(Patient3_Healthy!P598,Patient4_Healthy!P598,Patient7_Healthy!P598,Patient32_Healthy!P598,Patient20_Healthy!P598)</f>
        <v>0.72208912362294464</v>
      </c>
      <c r="Y617" s="50">
        <f>STDEV(Patient3_Healthy!P598,Patient4_Healthy!P598,Patient7_Healthy!P598,Patient32_Healthy!P598,Patient20_Healthy!P598)</f>
        <v>0.31494414691301331</v>
      </c>
      <c r="Z617" s="43">
        <f>AVERAGE(Patient3_Healthy!Q598,Patient4_Healthy!Q598,Patient7_Healthy!Q598,Patient32_Healthy!Q598,Patient20_Healthy!Q598)</f>
        <v>0.7530000785775236</v>
      </c>
      <c r="AA617" s="50">
        <f>STDEV(Patient3_Healthy!Q598,Patient4_Healthy!Q598,Patient7_Healthy!Q598,Patient32_Healthy!Q598,Patient20_Healthy!Q598)</f>
        <v>0.30933277449185587</v>
      </c>
      <c r="AB617" s="43">
        <f>AVERAGE(Patient3_Healthy!R598,Patient4_Healthy!R598,Patient7_Healthy!R598,Patient32_Healthy!R598,Patient20_Healthy!R598)</f>
        <v>0.66108112079978898</v>
      </c>
      <c r="AC617" s="50">
        <f>STDEV(Patient3_Healthy!R598,Patient4_Healthy!R598,Patient7_Healthy!R598,Patient32_Healthy!R598,Patient20_Healthy!R598)</f>
        <v>0.29590746146864111</v>
      </c>
      <c r="AD617" s="43">
        <f>AVERAGE(Patient3_Healthy!S598,Patient4_Healthy!S598,Patient7_Healthy!S598,Patient32_Healthy!S598)</f>
        <v>0.66392670435526557</v>
      </c>
      <c r="AE617" s="50">
        <f>STDEV(Patient3_Healthy!S598,Patient4_Healthy!S598,Patient7_Healthy!S598,Patient32_Healthy!S598)</f>
        <v>0.47527941265220625</v>
      </c>
      <c r="AF617" s="63">
        <f>AVERAGE(Patient3_Healthy!T598,Patient4_Healthy!T598,Patient7_Healthy!T598,Patient32_Healthy!T598,Patient20_Healthy!T598)</f>
        <v>0.73922346151548624</v>
      </c>
      <c r="AG617" s="63">
        <f>STDEV(Patient3_Healthy!T598,Patient4_Healthy!T598,Patient7_Healthy!T598,Patient32_Healthy!T598,Patient20_Healthy!T598)</f>
        <v>0.28631283070200481</v>
      </c>
    </row>
    <row r="618" spans="1:33" x14ac:dyDescent="0.25">
      <c r="A618" s="51" t="s">
        <v>144</v>
      </c>
      <c r="B618" s="43">
        <f>AVERAGE(Patient3_Healthy!B599,Patient4_Healthy!B599,Patient7_Healthy!B599,Patient32_Healthy!B599,Patient20_Healthy!B599)</f>
        <v>5.269267603155888</v>
      </c>
      <c r="C618" s="50">
        <f>STDEV(Patient3_Healthy!B599,Patient4_Healthy!B599,Patient7_Healthy!B599,Patient32_Healthy!B599,Patient20_Healthy!B599)</f>
        <v>6.423867394514283</v>
      </c>
      <c r="D618" s="63">
        <f>AVERAGE(Patient3_Healthy!C599,Patient4_Healthy!C599,Patient7_Healthy!C599,Patient32_Healthy!C599,Patient20_Healthy!C599)</f>
        <v>-9.3889515690393122</v>
      </c>
      <c r="E618" s="50">
        <f>STDEV(Patient3_Healthy!C599,Patient4_Healthy!C599,Patient7_Healthy!C599,Patient32_Healthy!C599,Patient20_Healthy!C599)</f>
        <v>24.37119717288833</v>
      </c>
      <c r="F618" s="43">
        <f>AVERAGE(Patient3_Healthy!D599,Patient4_Healthy!D599,Patient7_Healthy!D599,Patient32_Healthy!D599,Patient20_Healthy!D599)</f>
        <v>9.0459289988290816</v>
      </c>
      <c r="G618" s="50">
        <f>STDEV(Patient3_Healthy!D599,Patient4_Healthy!D599,Patient7_Healthy!D599,Patient32_Healthy!D599,Patient20_Healthy!D599)</f>
        <v>7.9888810223403421</v>
      </c>
      <c r="H618" s="63">
        <f>AVERAGE(Patient3_Healthy!E599,Patient4_Healthy!E599,Patient7_Healthy!E599,Patient32_Healthy!E599,Patient20_Healthy!E599)</f>
        <v>-24.051106322200461</v>
      </c>
      <c r="I618" s="63">
        <f>STDEV(Patient3_Healthy!E599,Patient4_Healthy!E599,Patient7_Healthy!E599,Patient32_Healthy!E599,Patient20_Healthy!E599)</f>
        <v>22.179546936690404</v>
      </c>
      <c r="L618" s="51" t="s">
        <v>167</v>
      </c>
      <c r="M618" s="63">
        <f>AVERAGE(Patient3_Healthy!H599,Patient4_Healthy!H599,Patient7_Healthy!H599,Patient32_Healthy!H599,Patient20_Healthy!H599)</f>
        <v>42.911747859459524</v>
      </c>
      <c r="N618" s="63">
        <f>STDEV(Patient3_Healthy!H599,Patient4_Healthy!H599,Patient7_Healthy!H599,Patient32_Healthy!H599,Patient20_Healthy!H599)</f>
        <v>15.256426184372106</v>
      </c>
      <c r="Q618" s="46" t="s">
        <v>131</v>
      </c>
      <c r="R618" s="43">
        <f>AVERAGE(Patient3_Healthy!M599,Patient4_Healthy!M599,Patient7_Healthy!M599,Patient32_Healthy!M599,Patient20_Healthy!M599)</f>
        <v>0.74306148243108228</v>
      </c>
      <c r="S618" s="50">
        <f>STDEV(Patient3_Healthy!M599,Patient4_Healthy!M599,Patient7_Healthy!M599,Patient32_Healthy!M599,Patient20_Healthy!M599)</f>
        <v>0.24060514048117931</v>
      </c>
      <c r="T618" s="63">
        <f>AVERAGE(Patient3_Healthy!N599,Patient4_Healthy!N599,Patient7_Healthy!N599,Patient32_Healthy!N599,Patient20_Healthy!N599)</f>
        <v>0.66567158413816541</v>
      </c>
      <c r="U618" s="63">
        <f>STDEV(Patient3_Healthy!N599,Patient4_Healthy!N599,Patient7_Healthy!N599,Patient32_Healthy!N599,Patient20_Healthy!N599)</f>
        <v>0.34438316046909256</v>
      </c>
      <c r="V618" s="43">
        <f>AVERAGE(Patient3_Healthy!O599,Patient4_Healthy!O599,Patient7_Healthy!O599,Patient32_Healthy!O599,Patient20_Healthy!O599)</f>
        <v>0.34461363704289139</v>
      </c>
      <c r="W618" s="50">
        <f>STDEV(Patient3_Healthy!O599,Patient4_Healthy!O599,Patient7_Healthy!O599,Patient32_Healthy!O599,Patient20_Healthy!O599)</f>
        <v>7.9070710361925242E-2</v>
      </c>
      <c r="X618" s="43">
        <f>AVERAGE(Patient3_Healthy!P599,Patient4_Healthy!P599,Patient7_Healthy!P599,Patient32_Healthy!P599,Patient20_Healthy!P599)</f>
        <v>0.38196067334814882</v>
      </c>
      <c r="Y618" s="50">
        <f>STDEV(Patient3_Healthy!P599,Patient4_Healthy!P599,Patient7_Healthy!P599,Patient32_Healthy!P599,Patient20_Healthy!P599)</f>
        <v>0.12072825637118181</v>
      </c>
      <c r="Z618" s="43">
        <f>AVERAGE(Patient3_Healthy!Q599,Patient4_Healthy!Q599,Patient7_Healthy!Q599,Patient32_Healthy!Q599,Patient20_Healthy!Q599)</f>
        <v>0.35944315084476058</v>
      </c>
      <c r="AA618" s="50">
        <f>STDEV(Patient3_Healthy!Q599,Patient4_Healthy!Q599,Patient7_Healthy!Q599,Patient32_Healthy!Q599,Patient20_Healthy!Q599)</f>
        <v>3.3044770869565081E-2</v>
      </c>
      <c r="AB618" s="43">
        <f>AVERAGE(Patient3_Healthy!R599,Patient4_Healthy!R599,Patient7_Healthy!R599,Patient32_Healthy!R599,Patient20_Healthy!R599)</f>
        <v>0.56998305213948497</v>
      </c>
      <c r="AC618" s="50">
        <f>STDEV(Patient3_Healthy!R599,Patient4_Healthy!R599,Patient7_Healthy!R599,Patient32_Healthy!R599,Patient20_Healthy!R599)</f>
        <v>0.23858027860706599</v>
      </c>
      <c r="AD618" s="43">
        <f>AVERAGE(Patient3_Healthy!S599,Patient4_Healthy!S599,Patient7_Healthy!S599,Patient32_Healthy!S599)</f>
        <v>0.46374836544359926</v>
      </c>
      <c r="AE618" s="50">
        <f>STDEV(Patient3_Healthy!S599,Patient4_Healthy!S599,Patient7_Healthy!S599,Patient32_Healthy!S599)</f>
        <v>9.2174924992702953E-2</v>
      </c>
      <c r="AF618" s="63">
        <f>AVERAGE(Patient3_Healthy!T599,Patient4_Healthy!T599,Patient7_Healthy!T599,Patient32_Healthy!T599,Patient20_Healthy!T599)</f>
        <v>0.59762189523973996</v>
      </c>
      <c r="AG618" s="63">
        <f>STDEV(Patient3_Healthy!T599,Patient4_Healthy!T599,Patient7_Healthy!T599,Patient32_Healthy!T599,Patient20_Healthy!T599)</f>
        <v>8.1103456770848875E-2</v>
      </c>
    </row>
    <row r="619" spans="1:33" x14ac:dyDescent="0.25">
      <c r="A619" s="51" t="s">
        <v>167</v>
      </c>
      <c r="B619" s="43">
        <f>AVERAGE(Patient3_Healthy!B600,Patient4_Healthy!B600,Patient7_Healthy!B600,Patient32_Healthy!B600,Patient20_Healthy!B600)</f>
        <v>1.8938875474341292</v>
      </c>
      <c r="C619" s="50">
        <f>STDEV(Patient3_Healthy!B600,Patient4_Healthy!B600,Patient7_Healthy!B600,Patient32_Healthy!B600,Patient20_Healthy!B600)</f>
        <v>1.2960461684335125</v>
      </c>
      <c r="D619" s="63">
        <f>AVERAGE(Patient3_Healthy!C600,Patient4_Healthy!C600,Patient7_Healthy!C600,Patient32_Healthy!C600,Patient20_Healthy!C600)</f>
        <v>-1.1468958974520185</v>
      </c>
      <c r="E619" s="50">
        <f>STDEV(Patient3_Healthy!C600,Patient4_Healthy!C600,Patient7_Healthy!C600,Patient32_Healthy!C600,Patient20_Healthy!C600)</f>
        <v>8.2193729239046522</v>
      </c>
      <c r="F619" s="43">
        <f>AVERAGE(Patient3_Healthy!D600,Patient4_Healthy!D600,Patient7_Healthy!D600,Patient32_Healthy!D600,Patient20_Healthy!D600)</f>
        <v>5.0464323099601707</v>
      </c>
      <c r="G619" s="50">
        <f>STDEV(Patient3_Healthy!D600,Patient4_Healthy!D600,Patient7_Healthy!D600,Patient32_Healthy!D600,Patient20_Healthy!D600)</f>
        <v>3.272981906494727</v>
      </c>
      <c r="H619" s="63">
        <f>AVERAGE(Patient3_Healthy!E600,Patient4_Healthy!E600,Patient7_Healthy!E600,Patient32_Healthy!E600,Patient20_Healthy!E600)</f>
        <v>12.408308974718201</v>
      </c>
      <c r="I619" s="63">
        <f>STDEV(Patient3_Healthy!E600,Patient4_Healthy!E600,Patient7_Healthy!E600,Patient32_Healthy!E600,Patient20_Healthy!E600)</f>
        <v>16.540377525311051</v>
      </c>
      <c r="Q619" s="46" t="s">
        <v>132</v>
      </c>
      <c r="R619" s="43">
        <f>AVERAGE(Patient3_Healthy!M600,Patient4_Healthy!M600,Patient7_Healthy!M600,Patient32_Healthy!M600,Patient20_Healthy!M600)</f>
        <v>0.81045810416511854</v>
      </c>
      <c r="S619" s="50">
        <f>STDEV(Patient3_Healthy!M600,Patient4_Healthy!M600,Patient7_Healthy!M600,Patient32_Healthy!M600,Patient20_Healthy!M600)</f>
        <v>0.23833466097254366</v>
      </c>
      <c r="T619" s="63">
        <f>AVERAGE(Patient3_Healthy!N600,Patient4_Healthy!N600,Patient7_Healthy!N600,Patient32_Healthy!N600,Patient20_Healthy!N600)</f>
        <v>0.68636953662991307</v>
      </c>
      <c r="U619" s="63">
        <f>STDEV(Patient3_Healthy!N600,Patient4_Healthy!N600,Patient7_Healthy!N600,Patient32_Healthy!N600,Patient20_Healthy!N600)</f>
        <v>0.39119407764981079</v>
      </c>
      <c r="V619" s="43">
        <f>AVERAGE(Patient3_Healthy!O600,Patient4_Healthy!O600,Patient7_Healthy!O600,Patient32_Healthy!O600,Patient20_Healthy!O600)</f>
        <v>0.56734756096196748</v>
      </c>
      <c r="W619" s="50">
        <f>STDEV(Patient3_Healthy!O600,Patient4_Healthy!O600,Patient7_Healthy!O600,Patient32_Healthy!O600,Patient20_Healthy!O600)</f>
        <v>0.38086765614078594</v>
      </c>
      <c r="X619" s="43">
        <f>AVERAGE(Patient3_Healthy!P600,Patient4_Healthy!P600,Patient7_Healthy!P600,Patient32_Healthy!P600,Patient20_Healthy!P600)</f>
        <v>0.54152987756296433</v>
      </c>
      <c r="Y619" s="50">
        <f>STDEV(Patient3_Healthy!P600,Patient4_Healthy!P600,Patient7_Healthy!P600,Patient32_Healthy!P600,Patient20_Healthy!P600)</f>
        <v>0.39786504043921039</v>
      </c>
      <c r="Z619" s="43">
        <f>AVERAGE(Patient3_Healthy!Q600,Patient4_Healthy!Q600,Patient7_Healthy!Q600,Patient32_Healthy!Q600,Patient20_Healthy!Q600)</f>
        <v>0.78489046117493377</v>
      </c>
      <c r="AA619" s="50">
        <f>STDEV(Patient3_Healthy!Q600,Patient4_Healthy!Q600,Patient7_Healthy!Q600,Patient32_Healthy!Q600,Patient20_Healthy!Q600)</f>
        <v>0.37258065043772459</v>
      </c>
      <c r="AB619" s="43">
        <f>AVERAGE(Patient3_Healthy!R600,Patient4_Healthy!R600,Patient7_Healthy!R600,Patient32_Healthy!R600,Patient20_Healthy!R600)</f>
        <v>0.97092933295753825</v>
      </c>
      <c r="AC619" s="50">
        <f>STDEV(Patient3_Healthy!R600,Patient4_Healthy!R600,Patient7_Healthy!R600,Patient32_Healthy!R600,Patient20_Healthy!R600)</f>
        <v>5.0351872327461883E-2</v>
      </c>
      <c r="AD619" s="43">
        <f>AVERAGE(Patient3_Healthy!S600,Patient4_Healthy!S600,Patient7_Healthy!S600,Patient32_Healthy!S600)</f>
        <v>0.88955651592716245</v>
      </c>
      <c r="AE619" s="50">
        <f>STDEV(Patient3_Healthy!S600,Patient4_Healthy!S600,Patient7_Healthy!S600,Patient32_Healthy!S600)</f>
        <v>0.15619067305154372</v>
      </c>
      <c r="AF619" s="63">
        <f>AVERAGE(Patient3_Healthy!T600,Patient4_Healthy!T600,Patient7_Healthy!T600,Patient32_Healthy!T600,Patient20_Healthy!T600)</f>
        <v>0.84388331770679381</v>
      </c>
      <c r="AG619" s="63">
        <f>STDEV(Patient3_Healthy!T600,Patient4_Healthy!T600,Patient7_Healthy!T600,Patient32_Healthy!T600,Patient20_Healthy!T600)</f>
        <v>0.13639941638680808</v>
      </c>
    </row>
    <row r="620" spans="1:33" x14ac:dyDescent="0.25">
      <c r="A620" s="68"/>
      <c r="B620" s="68"/>
      <c r="C620" s="68"/>
      <c r="D620" s="68"/>
      <c r="E620" s="68"/>
      <c r="F620" s="68"/>
      <c r="G620" s="68"/>
      <c r="H620" s="68"/>
      <c r="I620" s="68"/>
      <c r="Q620" s="46" t="s">
        <v>133</v>
      </c>
      <c r="R620" s="43">
        <f>AVERAGE(Patient3_Healthy!M601,Patient4_Healthy!M601,Patient7_Healthy!M601,Patient32_Healthy!M601,Patient20_Healthy!M601)</f>
        <v>0.71003999720316724</v>
      </c>
      <c r="S620" s="50">
        <f>STDEV(Patient3_Healthy!M601,Patient4_Healthy!M601,Patient7_Healthy!M601,Patient32_Healthy!M601,Patient20_Healthy!M601)</f>
        <v>0.17690711736562281</v>
      </c>
      <c r="T620" s="63">
        <f>AVERAGE(Patient3_Healthy!N601,Patient4_Healthy!N601,Patient7_Healthy!N601,Patient32_Healthy!N601,Patient20_Healthy!N601)</f>
        <v>0.53524378143384355</v>
      </c>
      <c r="U620" s="63">
        <f>STDEV(Patient3_Healthy!N601,Patient4_Healthy!N601,Patient7_Healthy!N601,Patient32_Healthy!N601,Patient20_Healthy!N601)</f>
        <v>0.4480311795946294</v>
      </c>
      <c r="V620" s="43">
        <f>AVERAGE(Patient3_Healthy!O601,Patient4_Healthy!O601,Patient7_Healthy!O601,Patient32_Healthy!O601,Patient20_Healthy!O601)</f>
        <v>0.38148106581615476</v>
      </c>
      <c r="W620" s="50">
        <f>STDEV(Patient3_Healthy!O601,Patient4_Healthy!O601,Patient7_Healthy!O601,Patient32_Healthy!O601,Patient20_Healthy!O601)</f>
        <v>5.1634427756678362E-2</v>
      </c>
      <c r="X620" s="43">
        <f>AVERAGE(Patient3_Healthy!P601,Patient4_Healthy!P601,Patient7_Healthy!P601,Patient32_Healthy!P601,Patient20_Healthy!P601)</f>
        <v>0.29207355945475155</v>
      </c>
      <c r="Y620" s="50">
        <f>STDEV(Patient3_Healthy!P601,Patient4_Healthy!P601,Patient7_Healthy!P601,Patient32_Healthy!P601,Patient20_Healthy!P601)</f>
        <v>3.8555053758029677E-3</v>
      </c>
      <c r="Z620" s="43">
        <f>AVERAGE(Patient3_Healthy!Q601,Patient4_Healthy!Q601,Patient7_Healthy!Q601,Patient32_Healthy!Q601,Patient20_Healthy!Q601)</f>
        <v>0.35479399028387926</v>
      </c>
      <c r="AA620" s="50">
        <f>STDEV(Patient3_Healthy!Q601,Patient4_Healthy!Q601,Patient7_Healthy!Q601,Patient32_Healthy!Q601,Patient20_Healthy!Q601)</f>
        <v>3.1289832715720924E-2</v>
      </c>
      <c r="AB620" s="43">
        <f>AVERAGE(Patient3_Healthy!R601,Patient4_Healthy!R601,Patient7_Healthy!R601,Patient32_Healthy!R601,Patient20_Healthy!R601)</f>
        <v>0.7786446428850623</v>
      </c>
      <c r="AC620" s="50">
        <f>STDEV(Patient3_Healthy!R601,Patient4_Healthy!R601,Patient7_Healthy!R601,Patient32_Healthy!R601,Patient20_Healthy!R601)</f>
        <v>3.6811396945007478E-2</v>
      </c>
      <c r="AD620" s="43">
        <f>AVERAGE(Patient3_Healthy!S601,Patient4_Healthy!S601,Patient7_Healthy!S601,Patient32_Healthy!S601)</f>
        <v>0.5943301436267534</v>
      </c>
      <c r="AE620" s="52" t="s">
        <v>218</v>
      </c>
      <c r="AF620" s="63">
        <f>AVERAGE(Patient3_Healthy!T601,Patient4_Healthy!T601,Patient7_Healthy!T601,Patient32_Healthy!T601,Patient20_Healthy!T601)</f>
        <v>0.68011959838162306</v>
      </c>
      <c r="AG620" s="63">
        <f>STDEV(Patient3_Healthy!T601,Patient4_Healthy!T601,Patient7_Healthy!T601,Patient32_Healthy!T601,Patient20_Healthy!T601)</f>
        <v>2.8301979910498848E-2</v>
      </c>
    </row>
    <row r="621" spans="1:33" x14ac:dyDescent="0.25">
      <c r="A621" s="68"/>
      <c r="B621" s="68"/>
      <c r="C621" s="68"/>
      <c r="D621" s="68"/>
      <c r="E621" s="68"/>
      <c r="F621" s="68"/>
      <c r="G621" s="68"/>
      <c r="H621" s="68"/>
      <c r="I621" s="68"/>
      <c r="Q621" s="46" t="s">
        <v>134</v>
      </c>
      <c r="R621" s="43">
        <f>AVERAGE(Patient3_Healthy!M602,Patient4_Healthy!M602,Patient7_Healthy!M602,Patient32_Healthy!M602,Patient20_Healthy!M602)</f>
        <v>0.74909234368455502</v>
      </c>
      <c r="S621" s="50">
        <f>STDEV(Patient3_Healthy!M602,Patient4_Healthy!M602,Patient7_Healthy!M602,Patient32_Healthy!M602,Patient20_Healthy!M602)</f>
        <v>0.25935123424883938</v>
      </c>
      <c r="T621" s="63">
        <f>AVERAGE(Patient3_Healthy!N602,Patient4_Healthy!N602,Patient7_Healthy!N602,Patient32_Healthy!N602,Patient20_Healthy!N602)</f>
        <v>0.52539200057190871</v>
      </c>
      <c r="U621" s="63">
        <f>STDEV(Patient3_Healthy!N602,Patient4_Healthy!N602,Patient7_Healthy!N602,Patient32_Healthy!N602,Patient20_Healthy!N602)</f>
        <v>0.43256537896471658</v>
      </c>
      <c r="V621" s="43">
        <f>AVERAGE(Patient3_Healthy!O602,Patient4_Healthy!O602,Patient7_Healthy!O602,Patient32_Healthy!O602,Patient20_Healthy!O602)</f>
        <v>0.39130431498236828</v>
      </c>
      <c r="W621" s="50">
        <f>STDEV(Patient3_Healthy!O602,Patient4_Healthy!O602,Patient7_Healthy!O602,Patient32_Healthy!O602,Patient20_Healthy!O602)</f>
        <v>9.6983093619714023E-2</v>
      </c>
      <c r="X621" s="43">
        <f>AVERAGE(Patient3_Healthy!P602,Patient4_Healthy!P602,Patient7_Healthy!P602,Patient32_Healthy!P602,Patient20_Healthy!P602)</f>
        <v>0.25890757583745783</v>
      </c>
      <c r="Y621" s="50">
        <f>STDEV(Patient3_Healthy!P602,Patient4_Healthy!P602,Patient7_Healthy!P602,Patient32_Healthy!P602,Patient20_Healthy!P602)</f>
        <v>8.1378995398707271E-2</v>
      </c>
      <c r="Z621" s="43">
        <f>AVERAGE(Patient3_Healthy!Q602,Patient4_Healthy!Q602,Patient7_Healthy!Q602,Patient32_Healthy!Q602,Patient20_Healthy!Q602)</f>
        <v>0.35898760974671923</v>
      </c>
      <c r="AA621" s="50">
        <f>STDEV(Patient3_Healthy!Q602,Patient4_Healthy!Q602,Patient7_Healthy!Q602,Patient32_Healthy!Q602,Patient20_Healthy!Q602)</f>
        <v>1.6165563965344539E-4</v>
      </c>
      <c r="AB621" s="43">
        <f>AVERAGE(Patient3_Healthy!R602,Patient4_Healthy!R602,Patient7_Healthy!R602,Patient32_Healthy!R602,Patient20_Healthy!R602)</f>
        <v>0.74728163223557342</v>
      </c>
      <c r="AC621" s="50">
        <f>STDEV(Patient3_Healthy!R602,Patient4_Healthy!R602,Patient7_Healthy!R602,Patient32_Healthy!R602,Patient20_Healthy!R602)</f>
        <v>3.9926961062912776E-2</v>
      </c>
      <c r="AD621" s="43">
        <f>AVERAGE(Patient3_Healthy!S602,Patient4_Healthy!S602,Patient7_Healthy!S602,Patient32_Healthy!S602)</f>
        <v>0.60452784341672783</v>
      </c>
      <c r="AE621" s="52" t="s">
        <v>218</v>
      </c>
      <c r="AF621" s="63">
        <f>AVERAGE(Patient3_Healthy!T602,Patient4_Healthy!T602,Patient7_Healthy!T602,Patient32_Healthy!T602,Patient20_Healthy!T602)</f>
        <v>0.66231677922842458</v>
      </c>
      <c r="AG621" s="63">
        <f>STDEV(Patient3_Healthy!T602,Patient4_Healthy!T602,Patient7_Healthy!T602,Patient32_Healthy!T602,Patient20_Healthy!T602)</f>
        <v>4.9511262838752068E-2</v>
      </c>
    </row>
    <row r="622" spans="1:33" x14ac:dyDescent="0.25">
      <c r="A622" s="68"/>
      <c r="B622" s="68"/>
      <c r="C622" s="68"/>
      <c r="D622" s="68"/>
      <c r="E622" s="68"/>
      <c r="F622" s="68"/>
      <c r="G622" s="68"/>
      <c r="H622" s="68"/>
      <c r="I622" s="68"/>
      <c r="Q622" s="46" t="s">
        <v>135</v>
      </c>
      <c r="R622" s="43">
        <f>AVERAGE(Patient3_Healthy!M603,Patient4_Healthy!M603,Patient7_Healthy!M603,Patient32_Healthy!M603,Patient20_Healthy!M603)</f>
        <v>0.84163291940150642</v>
      </c>
      <c r="S622" s="52" t="s">
        <v>218</v>
      </c>
      <c r="T622" s="63">
        <f>AVERAGE(Patient3_Healthy!N603,Patient4_Healthy!N603,Patient7_Healthy!N603,Patient32_Healthy!N603,Patient20_Healthy!N603)</f>
        <v>0.88007141871596051</v>
      </c>
      <c r="U622" s="52" t="s">
        <v>218</v>
      </c>
      <c r="V622" s="43">
        <f>AVERAGE(Patient3_Healthy!O603,Patient4_Healthy!O603,Patient7_Healthy!O603,Patient32_Healthy!O603,Patient20_Healthy!O603)</f>
        <v>0.37234022354231883</v>
      </c>
      <c r="W622" s="52" t="s">
        <v>218</v>
      </c>
      <c r="X622" s="43">
        <f>AVERAGE(Patient3_Healthy!P603,Patient4_Healthy!P603,Patient7_Healthy!P603,Patient32_Healthy!P603,Patient20_Healthy!P603)</f>
        <v>0.32177568988756727</v>
      </c>
      <c r="Y622" s="52" t="s">
        <v>218</v>
      </c>
      <c r="Z622" s="43">
        <f>AVERAGE(Patient3_Healthy!Q603,Patient4_Healthy!Q603,Patient7_Healthy!Q603,Patient32_Healthy!Q603,Patient20_Healthy!Q603)</f>
        <v>0.34193836424230423</v>
      </c>
      <c r="AA622" s="52" t="s">
        <v>218</v>
      </c>
      <c r="AB622" s="43">
        <f>AVERAGE(Patient3_Healthy!R603,Patient4_Healthy!R603,Patient7_Healthy!R603,Patient32_Healthy!R603,Patient20_Healthy!R603)</f>
        <v>0.8191683601221369</v>
      </c>
      <c r="AC622" s="52" t="s">
        <v>218</v>
      </c>
      <c r="AD622" s="52" t="s">
        <v>218</v>
      </c>
      <c r="AE622" s="52" t="s">
        <v>218</v>
      </c>
      <c r="AF622" s="63">
        <f>AVERAGE(Patient3_Healthy!T603,Patient4_Healthy!T603,Patient7_Healthy!T603,Patient32_Healthy!T603,Patient20_Healthy!T603)</f>
        <v>0.59173469840180415</v>
      </c>
      <c r="AG622" s="52" t="s">
        <v>218</v>
      </c>
    </row>
    <row r="623" spans="1:33" x14ac:dyDescent="0.25">
      <c r="A623" s="68"/>
      <c r="B623" s="68"/>
      <c r="C623" s="68"/>
      <c r="D623" s="68"/>
      <c r="E623" s="68"/>
      <c r="F623" s="68"/>
      <c r="G623" s="68"/>
      <c r="H623" s="68"/>
      <c r="I623" s="68"/>
      <c r="Q623" s="46" t="s">
        <v>136</v>
      </c>
      <c r="R623" s="43">
        <f>AVERAGE(Patient3_Healthy!M604,Patient4_Healthy!M604,Patient7_Healthy!M604,Patient32_Healthy!M604,Patient20_Healthy!M604)</f>
        <v>0.91557612242972064</v>
      </c>
      <c r="S623" s="52" t="s">
        <v>218</v>
      </c>
      <c r="T623" s="63">
        <f>AVERAGE(Patient3_Healthy!N604,Patient4_Healthy!N604,Patient7_Healthy!N604,Patient32_Healthy!N604,Patient20_Healthy!N604)</f>
        <v>0.88770880392202411</v>
      </c>
      <c r="U623" s="52" t="s">
        <v>218</v>
      </c>
      <c r="V623" s="43">
        <f>AVERAGE(Patient3_Healthy!O604,Patient4_Healthy!O604,Patient7_Healthy!O604,Patient32_Healthy!O604,Patient20_Healthy!O604)</f>
        <v>0.68586487435875731</v>
      </c>
      <c r="W623" s="52" t="s">
        <v>218</v>
      </c>
      <c r="X623" s="43">
        <f>AVERAGE(Patient3_Healthy!P604,Patient4_Healthy!P604,Patient7_Healthy!P604,Patient32_Healthy!P604,Patient20_Healthy!P604)</f>
        <v>0.52844886311742278</v>
      </c>
      <c r="Y623" s="52" t="s">
        <v>218</v>
      </c>
      <c r="Z623" s="43">
        <f>AVERAGE(Patient3_Healthy!Q604,Patient4_Healthy!Q604,Patient7_Healthy!Q604,Patient32_Healthy!Q604,Patient20_Healthy!Q604)</f>
        <v>0.32363169478737669</v>
      </c>
      <c r="AA623" s="52" t="s">
        <v>218</v>
      </c>
      <c r="AB623" s="43">
        <f>AVERAGE(Patient3_Healthy!R604,Patient4_Healthy!R604,Patient7_Healthy!R604,Patient32_Healthy!R604,Patient20_Healthy!R604)</f>
        <v>0.69754311920166567</v>
      </c>
      <c r="AC623" s="52" t="s">
        <v>218</v>
      </c>
      <c r="AD623" s="52" t="s">
        <v>218</v>
      </c>
      <c r="AE623" s="52" t="s">
        <v>218</v>
      </c>
      <c r="AF623" s="63">
        <f>AVERAGE(Patient3_Healthy!T604,Patient4_Healthy!T604,Patient7_Healthy!T604,Patient32_Healthy!T604,Patient20_Healthy!T604)</f>
        <v>0.62503971384425305</v>
      </c>
      <c r="AG623" s="52" t="s">
        <v>218</v>
      </c>
    </row>
    <row r="624" spans="1:33" x14ac:dyDescent="0.25">
      <c r="A624" s="68"/>
      <c r="B624" s="68"/>
      <c r="C624" s="68"/>
      <c r="D624" s="68"/>
      <c r="E624" s="68"/>
      <c r="F624" s="68"/>
      <c r="G624" s="68"/>
      <c r="H624" s="68"/>
      <c r="I624" s="68"/>
    </row>
    <row r="780" spans="1:1" x14ac:dyDescent="0.25">
      <c r="A780" s="64" t="s">
        <v>220</v>
      </c>
    </row>
    <row r="803" spans="1:1" x14ac:dyDescent="0.25">
      <c r="A803" s="64" t="s">
        <v>221</v>
      </c>
    </row>
  </sheetData>
  <mergeCells count="356">
    <mergeCell ref="R610:S610"/>
    <mergeCell ref="T610:U610"/>
    <mergeCell ref="V610:W610"/>
    <mergeCell ref="X610:Y610"/>
    <mergeCell ref="Z610:AA610"/>
    <mergeCell ref="AB610:AC610"/>
    <mergeCell ref="AD610:AE610"/>
    <mergeCell ref="AF610:AG610"/>
    <mergeCell ref="R564:S564"/>
    <mergeCell ref="T564:U564"/>
    <mergeCell ref="V564:W564"/>
    <mergeCell ref="X564:Y564"/>
    <mergeCell ref="Z564:AA564"/>
    <mergeCell ref="AB564:AC564"/>
    <mergeCell ref="AD564:AE564"/>
    <mergeCell ref="AF564:AG564"/>
    <mergeCell ref="R587:S587"/>
    <mergeCell ref="T587:U587"/>
    <mergeCell ref="V587:W587"/>
    <mergeCell ref="X587:Y587"/>
    <mergeCell ref="Z587:AA587"/>
    <mergeCell ref="AB587:AC587"/>
    <mergeCell ref="AD587:AE587"/>
    <mergeCell ref="AF587:AG587"/>
    <mergeCell ref="R518:S518"/>
    <mergeCell ref="T518:U518"/>
    <mergeCell ref="V518:W518"/>
    <mergeCell ref="X518:Y518"/>
    <mergeCell ref="Z518:AA518"/>
    <mergeCell ref="AB518:AC518"/>
    <mergeCell ref="AD518:AE518"/>
    <mergeCell ref="AF518:AG518"/>
    <mergeCell ref="R541:S541"/>
    <mergeCell ref="T541:U541"/>
    <mergeCell ref="V541:W541"/>
    <mergeCell ref="X541:Y541"/>
    <mergeCell ref="Z541:AA541"/>
    <mergeCell ref="AB541:AC541"/>
    <mergeCell ref="AD541:AE541"/>
    <mergeCell ref="AF541:AG541"/>
    <mergeCell ref="R472:S472"/>
    <mergeCell ref="T472:U472"/>
    <mergeCell ref="V472:W472"/>
    <mergeCell ref="X472:Y472"/>
    <mergeCell ref="Z472:AA472"/>
    <mergeCell ref="AB472:AC472"/>
    <mergeCell ref="AD472:AE472"/>
    <mergeCell ref="AF472:AG472"/>
    <mergeCell ref="R495:S495"/>
    <mergeCell ref="T495:U495"/>
    <mergeCell ref="V495:W495"/>
    <mergeCell ref="X495:Y495"/>
    <mergeCell ref="Z495:AA495"/>
    <mergeCell ref="AB495:AC495"/>
    <mergeCell ref="AD495:AE495"/>
    <mergeCell ref="AF495:AG495"/>
    <mergeCell ref="R426:S426"/>
    <mergeCell ref="T426:U426"/>
    <mergeCell ref="V426:W426"/>
    <mergeCell ref="X426:Y426"/>
    <mergeCell ref="Z426:AA426"/>
    <mergeCell ref="AB426:AC426"/>
    <mergeCell ref="AD426:AE426"/>
    <mergeCell ref="AF426:AG426"/>
    <mergeCell ref="R449:S449"/>
    <mergeCell ref="T449:U449"/>
    <mergeCell ref="V449:W449"/>
    <mergeCell ref="X449:Y449"/>
    <mergeCell ref="Z449:AA449"/>
    <mergeCell ref="AB449:AC449"/>
    <mergeCell ref="AD449:AE449"/>
    <mergeCell ref="AF449:AG449"/>
    <mergeCell ref="L541:L542"/>
    <mergeCell ref="M541:N541"/>
    <mergeCell ref="L564:L565"/>
    <mergeCell ref="M564:N564"/>
    <mergeCell ref="L587:L588"/>
    <mergeCell ref="M587:N587"/>
    <mergeCell ref="L610:L611"/>
    <mergeCell ref="M610:N610"/>
    <mergeCell ref="L426:L427"/>
    <mergeCell ref="M426:N426"/>
    <mergeCell ref="L449:L450"/>
    <mergeCell ref="M449:N449"/>
    <mergeCell ref="L472:L473"/>
    <mergeCell ref="M472:N472"/>
    <mergeCell ref="L495:L496"/>
    <mergeCell ref="M495:N495"/>
    <mergeCell ref="L518:L519"/>
    <mergeCell ref="M518:N518"/>
    <mergeCell ref="F519:G519"/>
    <mergeCell ref="H519:I519"/>
    <mergeCell ref="A541:A543"/>
    <mergeCell ref="B541:E541"/>
    <mergeCell ref="F541:I541"/>
    <mergeCell ref="B542:C542"/>
    <mergeCell ref="D542:E542"/>
    <mergeCell ref="F542:G542"/>
    <mergeCell ref="H542:I542"/>
    <mergeCell ref="A426:A428"/>
    <mergeCell ref="B426:E426"/>
    <mergeCell ref="F426:I426"/>
    <mergeCell ref="B427:C427"/>
    <mergeCell ref="D427:E427"/>
    <mergeCell ref="F427:G427"/>
    <mergeCell ref="H427:I427"/>
    <mergeCell ref="A449:A451"/>
    <mergeCell ref="B449:E449"/>
    <mergeCell ref="F449:I449"/>
    <mergeCell ref="B450:C450"/>
    <mergeCell ref="D450:E450"/>
    <mergeCell ref="F450:G450"/>
    <mergeCell ref="H450:I450"/>
    <mergeCell ref="B472:E472"/>
    <mergeCell ref="F472:I472"/>
    <mergeCell ref="B473:C473"/>
    <mergeCell ref="D473:E473"/>
    <mergeCell ref="F473:G473"/>
    <mergeCell ref="H473:I473"/>
    <mergeCell ref="A587:A589"/>
    <mergeCell ref="B587:E587"/>
    <mergeCell ref="F587:I587"/>
    <mergeCell ref="B588:C588"/>
    <mergeCell ref="D588:E588"/>
    <mergeCell ref="F588:G588"/>
    <mergeCell ref="H588:I588"/>
    <mergeCell ref="B495:E495"/>
    <mergeCell ref="F495:I495"/>
    <mergeCell ref="B496:C496"/>
    <mergeCell ref="D496:E496"/>
    <mergeCell ref="F496:G496"/>
    <mergeCell ref="H496:I496"/>
    <mergeCell ref="A518:A520"/>
    <mergeCell ref="B518:E518"/>
    <mergeCell ref="F518:I518"/>
    <mergeCell ref="B519:C519"/>
    <mergeCell ref="D519:E519"/>
    <mergeCell ref="B610:E610"/>
    <mergeCell ref="F610:I610"/>
    <mergeCell ref="B611:C611"/>
    <mergeCell ref="D611:E611"/>
    <mergeCell ref="F611:G611"/>
    <mergeCell ref="H611:I611"/>
    <mergeCell ref="A564:A566"/>
    <mergeCell ref="B564:E564"/>
    <mergeCell ref="F564:I564"/>
    <mergeCell ref="B565:C565"/>
    <mergeCell ref="D565:E565"/>
    <mergeCell ref="F565:G565"/>
    <mergeCell ref="H565:I565"/>
    <mergeCell ref="B408:C408"/>
    <mergeCell ref="D408:E408"/>
    <mergeCell ref="F408:G408"/>
    <mergeCell ref="H408:I408"/>
    <mergeCell ref="R372:S372"/>
    <mergeCell ref="T372:U372"/>
    <mergeCell ref="B144:C144"/>
    <mergeCell ref="D144:E144"/>
    <mergeCell ref="B372:C372"/>
    <mergeCell ref="D372:E372"/>
    <mergeCell ref="F372:G372"/>
    <mergeCell ref="H372:I372"/>
    <mergeCell ref="N372:O372"/>
    <mergeCell ref="P372:Q372"/>
    <mergeCell ref="R348:S348"/>
    <mergeCell ref="T348:U348"/>
    <mergeCell ref="B360:C360"/>
    <mergeCell ref="D360:E360"/>
    <mergeCell ref="F360:G360"/>
    <mergeCell ref="H360:I360"/>
    <mergeCell ref="N360:O360"/>
    <mergeCell ref="P360:Q360"/>
    <mergeCell ref="R360:S360"/>
    <mergeCell ref="T360:U360"/>
    <mergeCell ref="B348:C348"/>
    <mergeCell ref="D348:E348"/>
    <mergeCell ref="F348:G348"/>
    <mergeCell ref="H348:I348"/>
    <mergeCell ref="N348:O348"/>
    <mergeCell ref="P348:Q348"/>
    <mergeCell ref="R324:S324"/>
    <mergeCell ref="T324:U324"/>
    <mergeCell ref="B336:C336"/>
    <mergeCell ref="D336:E336"/>
    <mergeCell ref="F336:G336"/>
    <mergeCell ref="H336:I336"/>
    <mergeCell ref="N336:O336"/>
    <mergeCell ref="P336:Q336"/>
    <mergeCell ref="R336:S336"/>
    <mergeCell ref="T336:U336"/>
    <mergeCell ref="B324:C324"/>
    <mergeCell ref="D324:E324"/>
    <mergeCell ref="F324:G324"/>
    <mergeCell ref="H324:I324"/>
    <mergeCell ref="N324:O324"/>
    <mergeCell ref="P324:Q324"/>
    <mergeCell ref="R300:S300"/>
    <mergeCell ref="T300:U300"/>
    <mergeCell ref="B312:C312"/>
    <mergeCell ref="D312:E312"/>
    <mergeCell ref="F312:G312"/>
    <mergeCell ref="H312:I312"/>
    <mergeCell ref="N312:O312"/>
    <mergeCell ref="P312:Q312"/>
    <mergeCell ref="R312:S312"/>
    <mergeCell ref="T312:U312"/>
    <mergeCell ref="B300:C300"/>
    <mergeCell ref="D300:E300"/>
    <mergeCell ref="F300:G300"/>
    <mergeCell ref="H300:I300"/>
    <mergeCell ref="N300:O300"/>
    <mergeCell ref="P300:Q300"/>
    <mergeCell ref="R276:S276"/>
    <mergeCell ref="T276:U276"/>
    <mergeCell ref="B288:C288"/>
    <mergeCell ref="D288:E288"/>
    <mergeCell ref="F288:G288"/>
    <mergeCell ref="H288:I288"/>
    <mergeCell ref="N288:O288"/>
    <mergeCell ref="P288:Q288"/>
    <mergeCell ref="R288:S288"/>
    <mergeCell ref="T288:U288"/>
    <mergeCell ref="B276:C276"/>
    <mergeCell ref="D276:E276"/>
    <mergeCell ref="F276:G276"/>
    <mergeCell ref="H276:I276"/>
    <mergeCell ref="N276:O276"/>
    <mergeCell ref="P276:Q276"/>
    <mergeCell ref="R214:S214"/>
    <mergeCell ref="T214:U214"/>
    <mergeCell ref="B222:C222"/>
    <mergeCell ref="D222:E222"/>
    <mergeCell ref="F222:G222"/>
    <mergeCell ref="J222:K222"/>
    <mergeCell ref="L222:M222"/>
    <mergeCell ref="N222:O222"/>
    <mergeCell ref="R222:S222"/>
    <mergeCell ref="T222:U222"/>
    <mergeCell ref="B214:C214"/>
    <mergeCell ref="D214:E214"/>
    <mergeCell ref="F214:G214"/>
    <mergeCell ref="J214:K214"/>
    <mergeCell ref="L214:M214"/>
    <mergeCell ref="N214:O214"/>
    <mergeCell ref="R198:S198"/>
    <mergeCell ref="T198:U198"/>
    <mergeCell ref="B206:C206"/>
    <mergeCell ref="D206:E206"/>
    <mergeCell ref="F206:G206"/>
    <mergeCell ref="J206:K206"/>
    <mergeCell ref="L206:M206"/>
    <mergeCell ref="N206:O206"/>
    <mergeCell ref="R206:S206"/>
    <mergeCell ref="T206:U206"/>
    <mergeCell ref="B198:C198"/>
    <mergeCell ref="D198:E198"/>
    <mergeCell ref="F198:G198"/>
    <mergeCell ref="J198:K198"/>
    <mergeCell ref="L198:M198"/>
    <mergeCell ref="N198:O198"/>
    <mergeCell ref="B190:C190"/>
    <mergeCell ref="D190:E190"/>
    <mergeCell ref="F190:G190"/>
    <mergeCell ref="J190:K190"/>
    <mergeCell ref="L190:M190"/>
    <mergeCell ref="N190:O190"/>
    <mergeCell ref="R190:S190"/>
    <mergeCell ref="T190:U190"/>
    <mergeCell ref="B182:C182"/>
    <mergeCell ref="D182:E182"/>
    <mergeCell ref="F182:G182"/>
    <mergeCell ref="J182:K182"/>
    <mergeCell ref="L182:M182"/>
    <mergeCell ref="N182:O182"/>
    <mergeCell ref="B174:C174"/>
    <mergeCell ref="D174:E174"/>
    <mergeCell ref="F174:G174"/>
    <mergeCell ref="J174:K174"/>
    <mergeCell ref="L174:M174"/>
    <mergeCell ref="N174:O174"/>
    <mergeCell ref="R174:S174"/>
    <mergeCell ref="T174:U174"/>
    <mergeCell ref="R182:S182"/>
    <mergeCell ref="T182:U182"/>
    <mergeCell ref="R158:S158"/>
    <mergeCell ref="T158:U158"/>
    <mergeCell ref="Z158:AA158"/>
    <mergeCell ref="AB158:AC158"/>
    <mergeCell ref="B166:C166"/>
    <mergeCell ref="D166:E166"/>
    <mergeCell ref="F166:G166"/>
    <mergeCell ref="J166:K166"/>
    <mergeCell ref="L166:M166"/>
    <mergeCell ref="N166:O166"/>
    <mergeCell ref="B158:C158"/>
    <mergeCell ref="D158:E158"/>
    <mergeCell ref="F158:G158"/>
    <mergeCell ref="J158:K158"/>
    <mergeCell ref="L158:M158"/>
    <mergeCell ref="N158:O158"/>
    <mergeCell ref="R166:S166"/>
    <mergeCell ref="T166:U166"/>
    <mergeCell ref="B110:C110"/>
    <mergeCell ref="D110:E110"/>
    <mergeCell ref="I110:J110"/>
    <mergeCell ref="K110:L110"/>
    <mergeCell ref="Q110:R110"/>
    <mergeCell ref="S110:T110"/>
    <mergeCell ref="B97:C97"/>
    <mergeCell ref="D97:E97"/>
    <mergeCell ref="I97:J97"/>
    <mergeCell ref="K97:L97"/>
    <mergeCell ref="Q97:R97"/>
    <mergeCell ref="S97:T97"/>
    <mergeCell ref="B84:C84"/>
    <mergeCell ref="D84:E84"/>
    <mergeCell ref="I84:J84"/>
    <mergeCell ref="K84:L84"/>
    <mergeCell ref="Q84:R84"/>
    <mergeCell ref="S84:T84"/>
    <mergeCell ref="B71:C71"/>
    <mergeCell ref="D71:E71"/>
    <mergeCell ref="I71:J71"/>
    <mergeCell ref="K71:L71"/>
    <mergeCell ref="Q71:R71"/>
    <mergeCell ref="S71:T71"/>
    <mergeCell ref="B58:C58"/>
    <mergeCell ref="D58:E58"/>
    <mergeCell ref="I58:J58"/>
    <mergeCell ref="K58:L58"/>
    <mergeCell ref="Q58:R58"/>
    <mergeCell ref="S58:T58"/>
    <mergeCell ref="B45:C45"/>
    <mergeCell ref="D45:E45"/>
    <mergeCell ref="I45:J45"/>
    <mergeCell ref="K45:L45"/>
    <mergeCell ref="Q45:R45"/>
    <mergeCell ref="S45:T45"/>
    <mergeCell ref="B6:C6"/>
    <mergeCell ref="D6:E6"/>
    <mergeCell ref="I6:J6"/>
    <mergeCell ref="K6:L6"/>
    <mergeCell ref="Q6:R6"/>
    <mergeCell ref="S6:T6"/>
    <mergeCell ref="B32:C32"/>
    <mergeCell ref="D32:E32"/>
    <mergeCell ref="I32:J32"/>
    <mergeCell ref="K32:L32"/>
    <mergeCell ref="Q32:R32"/>
    <mergeCell ref="S32:T32"/>
    <mergeCell ref="B19:C19"/>
    <mergeCell ref="D19:E19"/>
    <mergeCell ref="I19:J19"/>
    <mergeCell ref="K19:L19"/>
    <mergeCell ref="Q19:R19"/>
    <mergeCell ref="S19:T19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3"/>
  <sheetViews>
    <sheetView workbookViewId="0">
      <selection activeCell="H22" sqref="H22"/>
    </sheetView>
  </sheetViews>
  <sheetFormatPr defaultRowHeight="15" x14ac:dyDescent="0.25"/>
  <cols>
    <col min="2" max="2" width="12.42578125" bestFit="1" customWidth="1"/>
    <col min="3" max="3" width="11.7109375" bestFit="1" customWidth="1"/>
    <col min="4" max="4" width="9.85546875" bestFit="1" customWidth="1"/>
    <col min="5" max="5" width="11.7109375" bestFit="1" customWidth="1"/>
    <col min="6" max="6" width="9.85546875" bestFit="1" customWidth="1"/>
    <col min="7" max="7" width="11.7109375" bestFit="1" customWidth="1"/>
    <col min="8" max="8" width="9.85546875" bestFit="1" customWidth="1"/>
    <col min="9" max="9" width="11.7109375" bestFit="1" customWidth="1"/>
    <col min="10" max="10" width="9.85546875" bestFit="1" customWidth="1"/>
  </cols>
  <sheetData>
    <row r="4" spans="2:10" x14ac:dyDescent="0.25">
      <c r="B4" s="21"/>
      <c r="C4" s="91" t="s">
        <v>89</v>
      </c>
      <c r="D4" s="91"/>
      <c r="E4" s="92" t="s">
        <v>90</v>
      </c>
      <c r="F4" s="93"/>
      <c r="G4" s="92" t="s">
        <v>91</v>
      </c>
      <c r="H4" s="93"/>
      <c r="I4" s="91" t="s">
        <v>92</v>
      </c>
      <c r="J4" s="91"/>
    </row>
    <row r="5" spans="2:10" x14ac:dyDescent="0.25">
      <c r="B5" s="21"/>
      <c r="C5" s="21" t="s">
        <v>192</v>
      </c>
      <c r="D5" s="21" t="s">
        <v>193</v>
      </c>
      <c r="E5" s="22" t="s">
        <v>192</v>
      </c>
      <c r="F5" s="23" t="s">
        <v>193</v>
      </c>
      <c r="G5" s="22" t="s">
        <v>192</v>
      </c>
      <c r="H5" s="23" t="s">
        <v>193</v>
      </c>
      <c r="I5" s="21" t="s">
        <v>192</v>
      </c>
      <c r="J5" s="21" t="s">
        <v>193</v>
      </c>
    </row>
    <row r="6" spans="2:10" x14ac:dyDescent="0.25">
      <c r="B6" s="21" t="s">
        <v>13</v>
      </c>
      <c r="C6" s="63">
        <f>AVERAGE('Statistical Analysis over 30'!B278,'Statistical Analysis over 30'!B290,'Statistical Analysis over 30'!B302,'Statistical Analysis over 30'!B314,'Statistical Analysis over 30'!B326,'Statistical Analysis over 30'!B338,'Statistical Analysis over 30'!B350,'Statistical Analysis over 30'!B362,'Statistical Analysis over 30'!B374)</f>
        <v>35.15625</v>
      </c>
      <c r="D6" s="63">
        <f>STDEV('Statistical Analysis over 30'!B278,'Statistical Analysis over 30'!B290,'Statistical Analysis over 30'!B302,'Statistical Analysis over 30'!B314,'Statistical Analysis over 30'!B326,'Statistical Analysis over 30'!B338,'Statistical Analysis over 30'!B350,'Statistical Analysis over 30'!B362,'Statistical Analysis over 30'!B374)</f>
        <v>2.973308075710611</v>
      </c>
      <c r="E6" s="43">
        <f>AVERAGE('Statistical Analysis over 30'!D278,'Statistical Analysis over 30'!D290,'Statistical Analysis over 30'!D302,'Statistical Analysis over 30'!D314,'Statistical Analysis over 30'!D326,'Statistical Analysis over 30'!D338,'Statistical Analysis over 30'!D350,'Statistical Analysis over 30'!D362,'Statistical Analysis over 30'!D374)</f>
        <v>59.259076221522442</v>
      </c>
      <c r="F6" s="50">
        <f>STDEV('Statistical Analysis over 30'!D278,'Statistical Analysis over 30'!D290,'Statistical Analysis over 30'!D302,'Statistical Analysis over 30'!D314,'Statistical Analysis over 30'!D326,'Statistical Analysis over 30'!D338,'Statistical Analysis over 30'!D350,'Statistical Analysis over 30'!D362,'Statistical Analysis over 30'!D374)</f>
        <v>5.3262491169775945</v>
      </c>
      <c r="G6" s="43">
        <f>AVERAGE('Statistical Analysis over 30'!F278,'Statistical Analysis over 30'!F290,'Statistical Analysis over 30'!F302,'Statistical Analysis over 30'!F314,'Statistical Analysis over 30'!F326,'Statistical Analysis over 30'!F338,'Statistical Analysis over 30'!F350,'Statistical Analysis over 30'!F362,'Statistical Analysis over 30'!F374)</f>
        <v>73.828125</v>
      </c>
      <c r="H6" s="50">
        <f>STDEV('Statistical Analysis over 30'!F278,'Statistical Analysis over 30'!F290,'Statistical Analysis over 30'!F302,'Statistical Analysis over 30'!F314,'Statistical Analysis over 30'!F326,'Statistical Analysis over 30'!F338,'Statistical Analysis over 30'!F350,'Statistical Analysis over 30'!F362,'Statistical Analysis over 30'!F374)</f>
        <v>11.474921039650379</v>
      </c>
      <c r="I6" s="63">
        <f>AVERAGE('Statistical Analysis over 30'!H278,'Statistical Analysis over 30'!H290,'Statistical Analysis over 30'!H302,'Statistical Analysis over 30'!H314,'Statistical Analysis over 30'!H326,'Statistical Analysis over 30'!H338,'Statistical Analysis over 30'!H350,'Statistical Analysis over 30'!H362,'Statistical Analysis over 30'!H374)</f>
        <v>171.96180555555554</v>
      </c>
      <c r="J6" s="63">
        <f>STDEV('Statistical Analysis over 30'!H278,'Statistical Analysis over 30'!H290,'Statistical Analysis over 30'!H302,'Statistical Analysis over 30'!H314,'Statistical Analysis over 30'!H326,'Statistical Analysis over 30'!H338,'Statistical Analysis over 30'!H350,'Statistical Analysis over 30'!H362,'Statistical Analysis over 30'!H374)</f>
        <v>24.837751537428012</v>
      </c>
    </row>
    <row r="7" spans="2:10" x14ac:dyDescent="0.25">
      <c r="B7" s="21" t="s">
        <v>23</v>
      </c>
      <c r="C7" s="63">
        <f>AVERAGE('Statistical Analysis over 30'!B279,'Statistical Analysis over 30'!B291,'Statistical Analysis over 30'!B303,'Statistical Analysis over 30'!B315,'Statistical Analysis over 30'!B327,'Statistical Analysis over 30'!B339,'Statistical Analysis over 30'!B351,'Statistical Analysis over 30'!B363,'Statistical Analysis over 30'!B375)</f>
        <v>29.796006944444443</v>
      </c>
      <c r="D7" s="63">
        <f>STDEV('Statistical Analysis over 30'!B279,'Statistical Analysis over 30'!B291,'Statistical Analysis over 30'!B303,'Statistical Analysis over 30'!B315,'Statistical Analysis over 30'!B327,'Statistical Analysis over 30'!B339,'Statistical Analysis over 30'!B351,'Statistical Analysis over 30'!B363,'Statistical Analysis over 30'!B375)</f>
        <v>2.8237876909012813</v>
      </c>
      <c r="E7" s="43">
        <f>AVERAGE('Statistical Analysis over 30'!D279,'Statistical Analysis over 30'!D291,'Statistical Analysis over 30'!D303,'Statistical Analysis over 30'!D315,'Statistical Analysis over 30'!D327,'Statistical Analysis over 30'!D339,'Statistical Analysis over 30'!D351,'Statistical Analysis over 30'!D363,'Statistical Analysis over 30'!D375)</f>
        <v>48.263615532407911</v>
      </c>
      <c r="F7" s="50">
        <f>STDEV('Statistical Analysis over 30'!D279,'Statistical Analysis over 30'!D291,'Statistical Analysis over 30'!D303,'Statistical Analysis over 30'!D315,'Statistical Analysis over 30'!D327,'Statistical Analysis over 30'!D339,'Statistical Analysis over 30'!D351,'Statistical Analysis over 30'!D363,'Statistical Analysis over 30'!D375)</f>
        <v>23.391535194321239</v>
      </c>
      <c r="G7" s="43">
        <f>AVERAGE('Statistical Analysis over 30'!F279,'Statistical Analysis over 30'!F291,'Statistical Analysis over 30'!F303,'Statistical Analysis over 30'!F315,'Statistical Analysis over 30'!F327,'Statistical Analysis over 30'!F339,'Statistical Analysis over 30'!F351,'Statistical Analysis over 30'!F363,'Statistical Analysis over 30'!F375)</f>
        <v>96.245659722222229</v>
      </c>
      <c r="H7" s="50">
        <f>STDEV('Statistical Analysis over 30'!F279,'Statistical Analysis over 30'!F291,'Statistical Analysis over 30'!F303,'Statistical Analysis over 30'!F315,'Statistical Analysis over 30'!F327,'Statistical Analysis over 30'!F339,'Statistical Analysis over 30'!F351,'Statistical Analysis over 30'!F363,'Statistical Analysis over 30'!F375)</f>
        <v>32.448157671364555</v>
      </c>
      <c r="I7" s="63">
        <f>AVERAGE('Statistical Analysis over 30'!H279,'Statistical Analysis over 30'!H291,'Statistical Analysis over 30'!H303,'Statistical Analysis over 30'!H315,'Statistical Analysis over 30'!H327,'Statistical Analysis over 30'!H339,'Statistical Analysis over 30'!H351,'Statistical Analysis over 30'!H363,'Statistical Analysis over 30'!H375)</f>
        <v>241.03732638888889</v>
      </c>
      <c r="J7" s="63">
        <f>STDEV('Statistical Analysis over 30'!H279,'Statistical Analysis over 30'!H291,'Statistical Analysis over 30'!H303,'Statistical Analysis over 30'!H315,'Statistical Analysis over 30'!H327,'Statistical Analysis over 30'!H339,'Statistical Analysis over 30'!H351,'Statistical Analysis over 30'!H363,'Statistical Analysis over 30'!H375)</f>
        <v>57.976603791403029</v>
      </c>
    </row>
    <row r="8" spans="2:10" x14ac:dyDescent="0.25">
      <c r="B8" s="21" t="s">
        <v>16</v>
      </c>
      <c r="C8" s="63">
        <f>AVERAGE('Statistical Analysis over 30'!B280,'Statistical Analysis over 30'!B292,'Statistical Analysis over 30'!B304,'Statistical Analysis over 30'!B316,'Statistical Analysis over 30'!B328,'Statistical Analysis over 30'!B340,'Statistical Analysis over 30'!B352,'Statistical Analysis over 30'!B364,'Statistical Analysis over 30'!B376)</f>
        <v>34.809027777777779</v>
      </c>
      <c r="D8" s="63">
        <f>STDEV('Statistical Analysis over 30'!B280,'Statistical Analysis over 30'!B292,'Statistical Analysis over 30'!B304,'Statistical Analysis over 30'!B316,'Statistical Analysis over 30'!B328,'Statistical Analysis over 30'!B340,'Statistical Analysis over 30'!B352,'Statistical Analysis over 30'!B364,'Statistical Analysis over 30'!B376)</f>
        <v>6.7916940013748803</v>
      </c>
      <c r="E8" s="43">
        <f>AVERAGE('Statistical Analysis over 30'!D280,'Statistical Analysis over 30'!D292,'Statistical Analysis over 30'!D304,'Statistical Analysis over 30'!D316,'Statistical Analysis over 30'!D328,'Statistical Analysis over 30'!D340,'Statistical Analysis over 30'!D352,'Statistical Analysis over 30'!D364,'Statistical Analysis over 30'!D376)</f>
        <v>59.64976612536389</v>
      </c>
      <c r="F8" s="50">
        <f>STDEV('Statistical Analysis over 30'!D280,'Statistical Analysis over 30'!D292,'Statistical Analysis over 30'!D304,'Statistical Analysis over 30'!D316,'Statistical Analysis over 30'!D328,'Statistical Analysis over 30'!D340,'Statistical Analysis over 30'!D352,'Statistical Analysis over 30'!D364,'Statistical Analysis over 30'!D376)</f>
        <v>11.38637909179219</v>
      </c>
      <c r="G8" s="43">
        <f>AVERAGE('Statistical Analysis over 30'!F280,'Statistical Analysis over 30'!F292,'Statistical Analysis over 30'!F304,'Statistical Analysis over 30'!F316,'Statistical Analysis over 30'!F328,'Statistical Analysis over 30'!F340,'Statistical Analysis over 30'!F352,'Statistical Analysis over 30'!F364,'Statistical Analysis over 30'!F376)</f>
        <v>87.934027777777771</v>
      </c>
      <c r="H8" s="50">
        <f>STDEV('Statistical Analysis over 30'!F280,'Statistical Analysis over 30'!F292,'Statistical Analysis over 30'!F304,'Statistical Analysis over 30'!F316,'Statistical Analysis over 30'!F328,'Statistical Analysis over 30'!F340,'Statistical Analysis over 30'!F352,'Statistical Analysis over 30'!F364,'Statistical Analysis over 30'!F376)</f>
        <v>11.342334239782623</v>
      </c>
      <c r="I8" s="63">
        <f>AVERAGE('Statistical Analysis over 30'!H280,'Statistical Analysis over 30'!H292,'Statistical Analysis over 30'!H304,'Statistical Analysis over 30'!H316,'Statistical Analysis over 30'!H328,'Statistical Analysis over 30'!H340,'Statistical Analysis over 30'!H352,'Statistical Analysis over 30'!H364,'Statistical Analysis over 30'!H376)</f>
        <v>155.90277777777777</v>
      </c>
      <c r="J8" s="63">
        <f>STDEV('Statistical Analysis over 30'!H280,'Statistical Analysis over 30'!H292,'Statistical Analysis over 30'!H304,'Statistical Analysis over 30'!H316,'Statistical Analysis over 30'!H328,'Statistical Analysis over 30'!H340,'Statistical Analysis over 30'!H352,'Statistical Analysis over 30'!H364,'Statistical Analysis over 30'!H376)</f>
        <v>24.546666791488715</v>
      </c>
    </row>
    <row r="9" spans="2:10" x14ac:dyDescent="0.25">
      <c r="B9" s="21" t="s">
        <v>24</v>
      </c>
      <c r="C9" s="63">
        <f>AVERAGE('Statistical Analysis over 30'!B281,'Statistical Analysis over 30'!B293,'Statistical Analysis over 30'!B305,'Statistical Analysis over 30'!B317,'Statistical Analysis over 30'!B329,'Statistical Analysis over 30'!B341,'Statistical Analysis over 30'!B353,'Statistical Analysis over 30'!B365,'Statistical Analysis over 30'!B377)</f>
        <v>44.053819444444443</v>
      </c>
      <c r="D9" s="63">
        <f>STDEV('Statistical Analysis over 30'!B281,'Statistical Analysis over 30'!B293,'Statistical Analysis over 30'!B305,'Statistical Analysis over 30'!B317,'Statistical Analysis over 30'!B329,'Statistical Analysis over 30'!B341,'Statistical Analysis over 30'!B353,'Statistical Analysis over 30'!B365,'Statistical Analysis over 30'!B377)</f>
        <v>7.247719709383472</v>
      </c>
      <c r="E9" s="43">
        <f>AVERAGE('Statistical Analysis over 30'!D281,'Statistical Analysis over 30'!D293,'Statistical Analysis over 30'!D305,'Statistical Analysis over 30'!D317,'Statistical Analysis over 30'!D329,'Statistical Analysis over 30'!D341,'Statistical Analysis over 30'!D353,'Statistical Analysis over 30'!D365,'Statistical Analysis over 30'!D377)</f>
        <v>73.738615046118554</v>
      </c>
      <c r="F9" s="50">
        <f>STDEV('Statistical Analysis over 30'!D281,'Statistical Analysis over 30'!D293,'Statistical Analysis over 30'!D305,'Statistical Analysis over 30'!D317,'Statistical Analysis over 30'!D329,'Statistical Analysis over 30'!D341,'Statistical Analysis over 30'!D353,'Statistical Analysis over 30'!D365,'Statistical Analysis over 30'!D377)</f>
        <v>8.8970606656912299</v>
      </c>
      <c r="G9" s="43">
        <f>AVERAGE('Statistical Analysis over 30'!F281,'Statistical Analysis over 30'!F293,'Statistical Analysis over 30'!F305,'Statistical Analysis over 30'!F317,'Statistical Analysis over 30'!F329,'Statistical Analysis over 30'!F341,'Statistical Analysis over 30'!F353,'Statistical Analysis over 30'!F365,'Statistical Analysis over 30'!F377)</f>
        <v>117.05729166666667</v>
      </c>
      <c r="H9" s="50">
        <f>STDEV('Statistical Analysis over 30'!F281,'Statistical Analysis over 30'!F293,'Statistical Analysis over 30'!F305,'Statistical Analysis over 30'!F317,'Statistical Analysis over 30'!F329,'Statistical Analysis over 30'!F341,'Statistical Analysis over 30'!F353,'Statistical Analysis over 30'!F365,'Statistical Analysis over 30'!F377)</f>
        <v>18.771096123631597</v>
      </c>
      <c r="I9" s="63">
        <f>AVERAGE('Statistical Analysis over 30'!H281,'Statistical Analysis over 30'!H293,'Statistical Analysis over 30'!H305,'Statistical Analysis over 30'!H317,'Statistical Analysis over 30'!H329,'Statistical Analysis over 30'!H341,'Statistical Analysis over 30'!H353,'Statistical Analysis over 30'!H365,'Statistical Analysis over 30'!H377)</f>
        <v>212.45659722222223</v>
      </c>
      <c r="J9" s="63">
        <f>STDEV('Statistical Analysis over 30'!H281,'Statistical Analysis over 30'!H293,'Statistical Analysis over 30'!H305,'Statistical Analysis over 30'!H317,'Statistical Analysis over 30'!H329,'Statistical Analysis over 30'!H341,'Statistical Analysis over 30'!H353,'Statistical Analysis over 30'!H365,'Statistical Analysis over 30'!H377)</f>
        <v>34.760656489923505</v>
      </c>
    </row>
    <row r="10" spans="2:10" x14ac:dyDescent="0.25">
      <c r="B10" s="21" t="s">
        <v>19</v>
      </c>
      <c r="C10" s="63">
        <f>AVERAGE('Statistical Analysis over 30'!B282,'Statistical Analysis over 30'!B294,'Statistical Analysis over 30'!B306,'Statistical Analysis over 30'!B318,'Statistical Analysis over 30'!B330,'Statistical Analysis over 30'!B342,'Statistical Analysis over 30'!B354,'Statistical Analysis over 30'!B366,'Statistical Analysis over 30'!B378)</f>
        <v>47.873263888888886</v>
      </c>
      <c r="D10" s="63">
        <f>STDEV('Statistical Analysis over 30'!B282,'Statistical Analysis over 30'!B294,'Statistical Analysis over 30'!B306,'Statistical Analysis over 30'!B318,'Statistical Analysis over 30'!B330,'Statistical Analysis over 30'!B342,'Statistical Analysis over 30'!B354,'Statistical Analysis over 30'!B366,'Statistical Analysis over 30'!B378)</f>
        <v>8.5109225635986281</v>
      </c>
      <c r="E10" s="43">
        <f>AVERAGE('Statistical Analysis over 30'!D282,'Statistical Analysis over 30'!D294,'Statistical Analysis over 30'!D306,'Statistical Analysis over 30'!D318,'Statistical Analysis over 30'!D330,'Statistical Analysis over 30'!D342,'Statistical Analysis over 30'!D354,'Statistical Analysis over 30'!D366,'Statistical Analysis over 30'!D378)</f>
        <v>73.926936815039596</v>
      </c>
      <c r="F10" s="50">
        <f>STDEV('Statistical Analysis over 30'!D282,'Statistical Analysis over 30'!D294,'Statistical Analysis over 30'!D306,'Statistical Analysis over 30'!D318,'Statistical Analysis over 30'!D330,'Statistical Analysis over 30'!D342,'Statistical Analysis over 30'!D354,'Statistical Analysis over 30'!D366,'Statistical Analysis over 30'!D378)</f>
        <v>15.142732268364417</v>
      </c>
      <c r="G10" s="43">
        <f>AVERAGE('Statistical Analysis over 30'!F282,'Statistical Analysis over 30'!F294,'Statistical Analysis over 30'!F306,'Statistical Analysis over 30'!F318,'Statistical Analysis over 30'!F330,'Statistical Analysis over 30'!F342,'Statistical Analysis over 30'!F354,'Statistical Analysis over 30'!F366,'Statistical Analysis over 30'!F378)</f>
        <v>113.30295138888889</v>
      </c>
      <c r="H10" s="50">
        <f>STDEV('Statistical Analysis over 30'!F282,'Statistical Analysis over 30'!F294,'Statistical Analysis over 30'!F306,'Statistical Analysis over 30'!F318,'Statistical Analysis over 30'!F330,'Statistical Analysis over 30'!F342,'Statistical Analysis over 30'!F354,'Statistical Analysis over 30'!F366,'Statistical Analysis over 30'!F378)</f>
        <v>26.197814738970873</v>
      </c>
      <c r="I10" s="63">
        <f>AVERAGE('Statistical Analysis over 30'!H282,'Statistical Analysis over 30'!H294,'Statistical Analysis over 30'!H306,'Statistical Analysis over 30'!H318,'Statistical Analysis over 30'!H330,'Statistical Analysis over 30'!H342,'Statistical Analysis over 30'!H354,'Statistical Analysis over 30'!H366,'Statistical Analysis over 30'!H378)</f>
        <v>193.31597222222223</v>
      </c>
      <c r="J10" s="63">
        <f>STDEV('Statistical Analysis over 30'!H282,'Statistical Analysis over 30'!H294,'Statistical Analysis over 30'!H306,'Statistical Analysis over 30'!H318,'Statistical Analysis over 30'!H330,'Statistical Analysis over 30'!H342,'Statistical Analysis over 30'!H354,'Statistical Analysis over 30'!H366,'Statistical Analysis over 30'!H378)</f>
        <v>51.992097417146901</v>
      </c>
    </row>
    <row r="11" spans="2:10" x14ac:dyDescent="0.25">
      <c r="B11" s="21" t="s">
        <v>26</v>
      </c>
      <c r="C11" s="63">
        <f>AVERAGE('Statistical Analysis over 30'!B283,'Statistical Analysis over 30'!B295,'Statistical Analysis over 30'!B307,'Statistical Analysis over 30'!B319,'Statistical Analysis over 30'!B331,'Statistical Analysis over 30'!B343,'Statistical Analysis over 30'!B355,'Statistical Analysis over 30'!B367,'Statistical Analysis over 30'!B379)</f>
        <v>47.200520833333336</v>
      </c>
      <c r="D11" s="63">
        <f>STDEV('Statistical Analysis over 30'!B283,'Statistical Analysis over 30'!B295,'Statistical Analysis over 30'!B307,'Statistical Analysis over 30'!B319,'Statistical Analysis over 30'!B331,'Statistical Analysis over 30'!B343,'Statistical Analysis over 30'!B355,'Statistical Analysis over 30'!B367,'Statistical Analysis over 30'!B379)</f>
        <v>7.8878205102768248</v>
      </c>
      <c r="E11" s="43">
        <f>AVERAGE('Statistical Analysis over 30'!D283,'Statistical Analysis over 30'!D295,'Statistical Analysis over 30'!D307,'Statistical Analysis over 30'!D319,'Statistical Analysis over 30'!D331,'Statistical Analysis over 30'!D343,'Statistical Analysis over 30'!D355,'Statistical Analysis over 30'!D367,'Statistical Analysis over 30'!D379)</f>
        <v>75.395069719873447</v>
      </c>
      <c r="F11" s="50">
        <f>STDEV('Statistical Analysis over 30'!D283,'Statistical Analysis over 30'!D295,'Statistical Analysis over 30'!D307,'Statistical Analysis over 30'!D319,'Statistical Analysis over 30'!D331,'Statistical Analysis over 30'!D343,'Statistical Analysis over 30'!D355,'Statistical Analysis over 30'!D367,'Statistical Analysis over 30'!D379)</f>
        <v>29.015962990465589</v>
      </c>
      <c r="G11" s="43">
        <f>AVERAGE('Statistical Analysis over 30'!F283,'Statistical Analysis over 30'!F295,'Statistical Analysis over 30'!F307,'Statistical Analysis over 30'!F319,'Statistical Analysis over 30'!F331,'Statistical Analysis over 30'!F343,'Statistical Analysis over 30'!F355,'Statistical Analysis over 30'!F367,'Statistical Analysis over 30'!F379)</f>
        <v>142.79513888888889</v>
      </c>
      <c r="H11" s="50">
        <f>STDEV('Statistical Analysis over 30'!F283,'Statistical Analysis over 30'!F295,'Statistical Analysis over 30'!F307,'Statistical Analysis over 30'!F319,'Statistical Analysis over 30'!F331,'Statistical Analysis over 30'!F343,'Statistical Analysis over 30'!F355,'Statistical Analysis over 30'!F367,'Statistical Analysis over 30'!F379)</f>
        <v>42.662979483229954</v>
      </c>
      <c r="I11" s="63">
        <f>AVERAGE('Statistical Analysis over 30'!H283,'Statistical Analysis over 30'!H295,'Statistical Analysis over 30'!H307,'Statistical Analysis over 30'!H319,'Statistical Analysis over 30'!H331,'Statistical Analysis over 30'!H343,'Statistical Analysis over 30'!H355,'Statistical Analysis over 30'!H367,'Statistical Analysis over 30'!H379)</f>
        <v>232.63888888888889</v>
      </c>
      <c r="J11" s="63">
        <f>STDEV('Statistical Analysis over 30'!H283,'Statistical Analysis over 30'!H295,'Statistical Analysis over 30'!H307,'Statistical Analysis over 30'!H319,'Statistical Analysis over 30'!H331,'Statistical Analysis over 30'!H343,'Statistical Analysis over 30'!H355,'Statistical Analysis over 30'!H367,'Statistical Analysis over 30'!H379)</f>
        <v>67.264136636246974</v>
      </c>
    </row>
    <row r="12" spans="2:10" x14ac:dyDescent="0.25">
      <c r="B12" s="21" t="s">
        <v>22</v>
      </c>
      <c r="C12" s="63">
        <f>AVERAGE('Statistical Analysis over 30'!B284,'Statistical Analysis over 30'!B296,'Statistical Analysis over 30'!B308,'Statistical Analysis over 30'!B320,'Statistical Analysis over 30'!B332,'Statistical Analysis over 30'!B344,'Statistical Analysis over 30'!B356,'Statistical Analysis over 30'!B368,'Statistical Analysis over 30'!B380)</f>
        <v>40.934244791666664</v>
      </c>
      <c r="D12" s="63">
        <f>STDEV('Statistical Analysis over 30'!B284,'Statistical Analysis over 30'!B296,'Statistical Analysis over 30'!B308,'Statistical Analysis over 30'!B320,'Statistical Analysis over 30'!B332,'Statistical Analysis over 30'!B344,'Statistical Analysis over 30'!B356,'Statistical Analysis over 30'!B368,'Statistical Analysis over 30'!B380)</f>
        <v>10.191226301143457</v>
      </c>
      <c r="E12" s="43">
        <f>AVERAGE('Statistical Analysis over 30'!D284,'Statistical Analysis over 30'!D296,'Statistical Analysis over 30'!D308,'Statistical Analysis over 30'!D320,'Statistical Analysis over 30'!D332,'Statistical Analysis over 30'!D344,'Statistical Analysis over 30'!D356,'Statistical Analysis over 30'!D368,'Statistical Analysis over 30'!D380)</f>
        <v>70.592612928566069</v>
      </c>
      <c r="F12" s="50">
        <f>STDEV('Statistical Analysis over 30'!D284,'Statistical Analysis over 30'!D296,'Statistical Analysis over 30'!D308,'Statistical Analysis over 30'!D320,'Statistical Analysis over 30'!D332,'Statistical Analysis over 30'!D344,'Statistical Analysis over 30'!D356,'Statistical Analysis over 30'!D368,'Statistical Analysis over 30'!D380)</f>
        <v>17.4923463024524</v>
      </c>
      <c r="G12" s="43">
        <f>AVERAGE('Statistical Analysis over 30'!F284,'Statistical Analysis over 30'!F296,'Statistical Analysis over 30'!F308,'Statistical Analysis over 30'!F320,'Statistical Analysis over 30'!F332,'Statistical Analysis over 30'!F344,'Statistical Analysis over 30'!F356,'Statistical Analysis over 30'!F368,'Statistical Analysis over 30'!F380)</f>
        <v>118.76989293981481</v>
      </c>
      <c r="H12" s="50">
        <f>STDEV('Statistical Analysis over 30'!F284,'Statistical Analysis over 30'!F296,'Statistical Analysis over 30'!F308,'Statistical Analysis over 30'!F320,'Statistical Analysis over 30'!F332,'Statistical Analysis over 30'!F344,'Statistical Analysis over 30'!F356,'Statistical Analysis over 30'!F368,'Statistical Analysis over 30'!F380)</f>
        <v>31.166763479097966</v>
      </c>
      <c r="I12" s="63">
        <f>AVERAGE('Statistical Analysis over 30'!H284,'Statistical Analysis over 30'!H296,'Statistical Analysis over 30'!H308,'Statistical Analysis over 30'!H320,'Statistical Analysis over 30'!H332,'Statistical Analysis over 30'!H344,'Statistical Analysis over 30'!H356,'Statistical Analysis over 30'!H368,'Statistical Analysis over 30'!H380)</f>
        <v>207.24826388888889</v>
      </c>
      <c r="J12" s="63">
        <f>STDEV('Statistical Analysis over 30'!H284,'Statistical Analysis over 30'!H296,'Statistical Analysis over 30'!H308,'Statistical Analysis over 30'!H320,'Statistical Analysis over 30'!H332,'Statistical Analysis over 30'!H344,'Statistical Analysis over 30'!H356,'Statistical Analysis over 30'!H368,'Statistical Analysis over 30'!H380)</f>
        <v>57.116703711851002</v>
      </c>
    </row>
    <row r="13" spans="2:10" x14ac:dyDescent="0.25">
      <c r="B13" s="21" t="s">
        <v>27</v>
      </c>
      <c r="C13" s="63">
        <f>AVERAGE('Statistical Analysis over 30'!B285,'Statistical Analysis over 30'!B297,'Statistical Analysis over 30'!B309,'Statistical Analysis over 30'!B321,'Statistical Analysis over 30'!B333,'Statistical Analysis over 30'!B345,'Statistical Analysis over 30'!B357,'Statistical Analysis over 30'!B369,'Statistical Analysis over 30'!B381)</f>
        <v>46.245659722222221</v>
      </c>
      <c r="D13" s="63">
        <f>STDEV('Statistical Analysis over 30'!B285,'Statistical Analysis over 30'!B297,'Statistical Analysis over 30'!B309,'Statistical Analysis over 30'!B321,'Statistical Analysis over 30'!B333,'Statistical Analysis over 30'!B345,'Statistical Analysis over 30'!B357,'Statistical Analysis over 30'!B369,'Statistical Analysis over 30'!B381)</f>
        <v>5.4133439265305583</v>
      </c>
      <c r="E13" s="43">
        <f>AVERAGE('Statistical Analysis over 30'!D285,'Statistical Analysis over 30'!D297,'Statistical Analysis over 30'!D309,'Statistical Analysis over 30'!D321,'Statistical Analysis over 30'!D333,'Statistical Analysis over 30'!D345,'Statistical Analysis over 30'!D357,'Statistical Analysis over 30'!D369,'Statistical Analysis over 30'!D381)</f>
        <v>84.496164119237562</v>
      </c>
      <c r="F13" s="50">
        <f>STDEV('Statistical Analysis over 30'!D285,'Statistical Analysis over 30'!D297,'Statistical Analysis over 30'!D309,'Statistical Analysis over 30'!D321,'Statistical Analysis over 30'!D333,'Statistical Analysis over 30'!D345,'Statistical Analysis over 30'!D357,'Statistical Analysis over 30'!D369,'Statistical Analysis over 30'!D381)</f>
        <v>10.785311316407173</v>
      </c>
      <c r="G13" s="43">
        <f>AVERAGE('Statistical Analysis over 30'!F285,'Statistical Analysis over 30'!F297,'Statistical Analysis over 30'!F309,'Statistical Analysis over 30'!F321,'Statistical Analysis over 30'!F333,'Statistical Analysis over 30'!F345,'Statistical Analysis over 30'!F357,'Statistical Analysis over 30'!F369,'Statistical Analysis over 30'!F381)</f>
        <v>132.46527777777777</v>
      </c>
      <c r="H13" s="50">
        <f>STDEV('Statistical Analysis over 30'!F285,'Statistical Analysis over 30'!F297,'Statistical Analysis over 30'!F309,'Statistical Analysis over 30'!F321,'Statistical Analysis over 30'!F333,'Statistical Analysis over 30'!F345,'Statistical Analysis over 30'!F357,'Statistical Analysis over 30'!F369,'Statistical Analysis over 30'!F381)</f>
        <v>30.535624004766316</v>
      </c>
      <c r="I13" s="63">
        <f>AVERAGE('Statistical Analysis over 30'!H285,'Statistical Analysis over 30'!H297,'Statistical Analysis over 30'!H309,'Statistical Analysis over 30'!H321,'Statistical Analysis over 30'!H333,'Statistical Analysis over 30'!H345,'Statistical Analysis over 30'!H357,'Statistical Analysis over 30'!H369,'Statistical Analysis over 30'!H381)</f>
        <v>232.57378472222223</v>
      </c>
      <c r="J13" s="63">
        <f>STDEV('Statistical Analysis over 30'!H285,'Statistical Analysis over 30'!H297,'Statistical Analysis over 30'!H309,'Statistical Analysis over 30'!H321,'Statistical Analysis over 30'!H333,'Statistical Analysis over 30'!H345,'Statistical Analysis over 30'!H357,'Statistical Analysis over 30'!H369,'Statistical Analysis over 30'!H381)</f>
        <v>59.915096115588</v>
      </c>
    </row>
  </sheetData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Sheet1</vt:lpstr>
      <vt:lpstr>Patient3_Healthy</vt:lpstr>
      <vt:lpstr>Patient4_Healthy</vt:lpstr>
      <vt:lpstr>Patient7_Healthy</vt:lpstr>
      <vt:lpstr>Patient20_Healthy</vt:lpstr>
      <vt:lpstr>Patient32_Healthy</vt:lpstr>
      <vt:lpstr>Statistical Analysis over 30</vt:lpstr>
      <vt:lpstr>Folha1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cp:revision/>
  <dcterms:created xsi:type="dcterms:W3CDTF">2017-05-04T14:17:55Z</dcterms:created>
  <dcterms:modified xsi:type="dcterms:W3CDTF">2017-06-28T11:27:55Z</dcterms:modified>
  <dc:identifier/>
  <dc:language/>
  <cp:version/>
</cp:coreProperties>
</file>