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5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Statistical Analysis over 30" sheetId="7" r:id="rId7"/>
    <sheet name="Folha1" sheetId="8" r:id="rId8"/>
  </sheets>
  <calcPr calcId="145621"/>
</workbook>
</file>

<file path=xl/calcChain.xml><?xml version="1.0" encoding="utf-8"?>
<calcChain xmlns="http://schemas.openxmlformats.org/spreadsheetml/2006/main">
  <c r="AF623" i="7" l="1"/>
  <c r="AB623" i="7"/>
  <c r="Z623" i="7"/>
  <c r="X623" i="7"/>
  <c r="V623" i="7"/>
  <c r="T623" i="7"/>
  <c r="R623" i="7"/>
  <c r="AF622" i="7"/>
  <c r="AB622" i="7"/>
  <c r="Z622" i="7"/>
  <c r="X622" i="7"/>
  <c r="V622" i="7"/>
  <c r="T622" i="7"/>
  <c r="R622" i="7"/>
  <c r="AG621" i="7"/>
  <c r="AF621" i="7"/>
  <c r="AD621" i="7"/>
  <c r="AC621" i="7"/>
  <c r="AB621" i="7"/>
  <c r="AA621" i="7"/>
  <c r="Z621" i="7"/>
  <c r="Y621" i="7"/>
  <c r="X621" i="7"/>
  <c r="W621" i="7"/>
  <c r="V621" i="7"/>
  <c r="U621" i="7"/>
  <c r="T621" i="7"/>
  <c r="S621" i="7"/>
  <c r="R621" i="7"/>
  <c r="AG620" i="7"/>
  <c r="AF620" i="7"/>
  <c r="AD620" i="7"/>
  <c r="AC620" i="7"/>
  <c r="AB620" i="7"/>
  <c r="AA620" i="7"/>
  <c r="Z620" i="7"/>
  <c r="Y620" i="7"/>
  <c r="X620" i="7"/>
  <c r="W620" i="7"/>
  <c r="V620" i="7"/>
  <c r="U620" i="7"/>
  <c r="T620" i="7"/>
  <c r="S620" i="7"/>
  <c r="R620" i="7"/>
  <c r="AG619" i="7"/>
  <c r="AF619" i="7"/>
  <c r="AE619" i="7"/>
  <c r="AD619" i="7"/>
  <c r="AC619" i="7"/>
  <c r="AB619" i="7"/>
  <c r="AA619" i="7"/>
  <c r="Z619" i="7"/>
  <c r="Y619" i="7"/>
  <c r="X619" i="7"/>
  <c r="W619" i="7"/>
  <c r="V619" i="7"/>
  <c r="U619" i="7"/>
  <c r="T619" i="7"/>
  <c r="S619" i="7"/>
  <c r="R619" i="7"/>
  <c r="I619" i="7"/>
  <c r="H619" i="7"/>
  <c r="G619" i="7"/>
  <c r="F619" i="7"/>
  <c r="E619" i="7"/>
  <c r="D619" i="7"/>
  <c r="C619" i="7"/>
  <c r="B619" i="7"/>
  <c r="AG618" i="7"/>
  <c r="AF618" i="7"/>
  <c r="AE618" i="7"/>
  <c r="AD618" i="7"/>
  <c r="AC618" i="7"/>
  <c r="AB618" i="7"/>
  <c r="AA618" i="7"/>
  <c r="Z618" i="7"/>
  <c r="Y618" i="7"/>
  <c r="X618" i="7"/>
  <c r="W618" i="7"/>
  <c r="V618" i="7"/>
  <c r="U618" i="7"/>
  <c r="T618" i="7"/>
  <c r="S618" i="7"/>
  <c r="R618" i="7"/>
  <c r="N618" i="7"/>
  <c r="M618" i="7"/>
  <c r="I618" i="7"/>
  <c r="H618" i="7"/>
  <c r="G618" i="7"/>
  <c r="F618" i="7"/>
  <c r="E618" i="7"/>
  <c r="D618" i="7"/>
  <c r="C618" i="7"/>
  <c r="B618" i="7"/>
  <c r="AG617" i="7"/>
  <c r="AF617" i="7"/>
  <c r="AE617" i="7"/>
  <c r="AD617" i="7"/>
  <c r="AC617" i="7"/>
  <c r="AB617" i="7"/>
  <c r="AA617" i="7"/>
  <c r="Z617" i="7"/>
  <c r="Y617" i="7"/>
  <c r="X617" i="7"/>
  <c r="W617" i="7"/>
  <c r="V617" i="7"/>
  <c r="U617" i="7"/>
  <c r="T617" i="7"/>
  <c r="S617" i="7"/>
  <c r="R617" i="7"/>
  <c r="N617" i="7"/>
  <c r="M617" i="7"/>
  <c r="I617" i="7"/>
  <c r="H617" i="7"/>
  <c r="G617" i="7"/>
  <c r="F617" i="7"/>
  <c r="E617" i="7"/>
  <c r="D617" i="7"/>
  <c r="C617" i="7"/>
  <c r="B617" i="7"/>
  <c r="AG616" i="7"/>
  <c r="AF616" i="7"/>
  <c r="AE616" i="7"/>
  <c r="AD616" i="7"/>
  <c r="AC616" i="7"/>
  <c r="AB616" i="7"/>
  <c r="AA616" i="7"/>
  <c r="Z616" i="7"/>
  <c r="Y616" i="7"/>
  <c r="X616" i="7"/>
  <c r="W616" i="7"/>
  <c r="V616" i="7"/>
  <c r="U616" i="7"/>
  <c r="T616" i="7"/>
  <c r="S616" i="7"/>
  <c r="R616" i="7"/>
  <c r="N616" i="7"/>
  <c r="M616" i="7"/>
  <c r="I616" i="7"/>
  <c r="H616" i="7"/>
  <c r="G616" i="7"/>
  <c r="F616" i="7"/>
  <c r="E616" i="7"/>
  <c r="D616" i="7"/>
  <c r="C616" i="7"/>
  <c r="B616" i="7"/>
  <c r="AG615" i="7"/>
  <c r="AF615" i="7"/>
  <c r="AE615" i="7"/>
  <c r="AD615" i="7"/>
  <c r="AC615" i="7"/>
  <c r="AB615" i="7"/>
  <c r="AA615" i="7"/>
  <c r="Z615" i="7"/>
  <c r="Y615" i="7"/>
  <c r="X615" i="7"/>
  <c r="W615" i="7"/>
  <c r="V615" i="7"/>
  <c r="U615" i="7"/>
  <c r="T615" i="7"/>
  <c r="S615" i="7"/>
  <c r="R615" i="7"/>
  <c r="N615" i="7"/>
  <c r="M615" i="7"/>
  <c r="I615" i="7"/>
  <c r="H615" i="7"/>
  <c r="G615" i="7"/>
  <c r="F615" i="7"/>
  <c r="E615" i="7"/>
  <c r="D615" i="7"/>
  <c r="C615" i="7"/>
  <c r="B615" i="7"/>
  <c r="AG614" i="7"/>
  <c r="AF614" i="7"/>
  <c r="AE614" i="7"/>
  <c r="AD614" i="7"/>
  <c r="AC614" i="7"/>
  <c r="AB614" i="7"/>
  <c r="AA614" i="7"/>
  <c r="Z614" i="7"/>
  <c r="Y614" i="7"/>
  <c r="X614" i="7"/>
  <c r="W614" i="7"/>
  <c r="V614" i="7"/>
  <c r="U614" i="7"/>
  <c r="T614" i="7"/>
  <c r="S614" i="7"/>
  <c r="R614" i="7"/>
  <c r="N614" i="7"/>
  <c r="M614" i="7"/>
  <c r="I614" i="7"/>
  <c r="H614" i="7"/>
  <c r="G614" i="7"/>
  <c r="F614" i="7"/>
  <c r="E614" i="7"/>
  <c r="D614" i="7"/>
  <c r="C614" i="7"/>
  <c r="B614" i="7"/>
  <c r="AG613" i="7"/>
  <c r="AF613" i="7"/>
  <c r="AE613" i="7"/>
  <c r="AD613" i="7"/>
  <c r="AC613" i="7"/>
  <c r="AB613" i="7"/>
  <c r="AA613" i="7"/>
  <c r="Z613" i="7"/>
  <c r="Y613" i="7"/>
  <c r="X613" i="7"/>
  <c r="W613" i="7"/>
  <c r="V613" i="7"/>
  <c r="U613" i="7"/>
  <c r="T613" i="7"/>
  <c r="S613" i="7"/>
  <c r="R613" i="7"/>
  <c r="N613" i="7"/>
  <c r="M613" i="7"/>
  <c r="I613" i="7"/>
  <c r="H613" i="7"/>
  <c r="G613" i="7"/>
  <c r="F613" i="7"/>
  <c r="E613" i="7"/>
  <c r="D613" i="7"/>
  <c r="C613" i="7"/>
  <c r="B613" i="7"/>
  <c r="AG612" i="7"/>
  <c r="AF612" i="7"/>
  <c r="AE612" i="7"/>
  <c r="AD612" i="7"/>
  <c r="AC612" i="7"/>
  <c r="AB612" i="7"/>
  <c r="AA612" i="7"/>
  <c r="Z612" i="7"/>
  <c r="Y612" i="7"/>
  <c r="X612" i="7"/>
  <c r="W612" i="7"/>
  <c r="V612" i="7"/>
  <c r="U612" i="7"/>
  <c r="T612" i="7"/>
  <c r="S612" i="7"/>
  <c r="R612" i="7"/>
  <c r="N612" i="7"/>
  <c r="M612" i="7"/>
  <c r="I601" i="7"/>
  <c r="H601" i="7"/>
  <c r="G601" i="7"/>
  <c r="F601" i="7"/>
  <c r="E601" i="7"/>
  <c r="D601" i="7"/>
  <c r="C601" i="7"/>
  <c r="B601" i="7"/>
  <c r="AG600" i="7"/>
  <c r="AF600" i="7"/>
  <c r="AE600" i="7"/>
  <c r="AD600" i="7"/>
  <c r="AC600" i="7"/>
  <c r="AB600" i="7"/>
  <c r="AA600" i="7"/>
  <c r="Z600" i="7"/>
  <c r="Y600" i="7"/>
  <c r="X600" i="7"/>
  <c r="W600" i="7"/>
  <c r="V600" i="7"/>
  <c r="U600" i="7"/>
  <c r="T600" i="7"/>
  <c r="S600" i="7"/>
  <c r="R600" i="7"/>
  <c r="N600" i="7"/>
  <c r="M600" i="7"/>
  <c r="I600" i="7"/>
  <c r="H600" i="7"/>
  <c r="G600" i="7"/>
  <c r="F600" i="7"/>
  <c r="E600" i="7"/>
  <c r="D600" i="7"/>
  <c r="C600" i="7"/>
  <c r="B600" i="7"/>
  <c r="AG599" i="7"/>
  <c r="AF599" i="7"/>
  <c r="AE599" i="7"/>
  <c r="AD599" i="7"/>
  <c r="AC599" i="7"/>
  <c r="AB599" i="7"/>
  <c r="AA599" i="7"/>
  <c r="Z599" i="7"/>
  <c r="Y599" i="7"/>
  <c r="X599" i="7"/>
  <c r="W599" i="7"/>
  <c r="V599" i="7"/>
  <c r="U599" i="7"/>
  <c r="T599" i="7"/>
  <c r="S599" i="7"/>
  <c r="R599" i="7"/>
  <c r="N599" i="7"/>
  <c r="M599" i="7"/>
  <c r="I599" i="7"/>
  <c r="H599" i="7"/>
  <c r="G599" i="7"/>
  <c r="F599" i="7"/>
  <c r="E599" i="7"/>
  <c r="D599" i="7"/>
  <c r="C599" i="7"/>
  <c r="B599" i="7"/>
  <c r="AG598" i="7"/>
  <c r="AF598" i="7"/>
  <c r="AE598" i="7"/>
  <c r="AD598" i="7"/>
  <c r="AC598" i="7"/>
  <c r="AB598" i="7"/>
  <c r="AA598" i="7"/>
  <c r="Z598" i="7"/>
  <c r="Y598" i="7"/>
  <c r="X598" i="7"/>
  <c r="W598" i="7"/>
  <c r="V598" i="7"/>
  <c r="U598" i="7"/>
  <c r="T598" i="7"/>
  <c r="S598" i="7"/>
  <c r="R598" i="7"/>
  <c r="N598" i="7"/>
  <c r="M598" i="7"/>
  <c r="I598" i="7"/>
  <c r="H598" i="7"/>
  <c r="G598" i="7"/>
  <c r="F598" i="7"/>
  <c r="E598" i="7"/>
  <c r="D598" i="7"/>
  <c r="C598" i="7"/>
  <c r="B598" i="7"/>
  <c r="AG597" i="7"/>
  <c r="AF597" i="7"/>
  <c r="AE597" i="7"/>
  <c r="AD597" i="7"/>
  <c r="AC597" i="7"/>
  <c r="AB597" i="7"/>
  <c r="AA597" i="7"/>
  <c r="Z597" i="7"/>
  <c r="Y597" i="7"/>
  <c r="X597" i="7"/>
  <c r="W597" i="7"/>
  <c r="V597" i="7"/>
  <c r="U597" i="7"/>
  <c r="T597" i="7"/>
  <c r="S597" i="7"/>
  <c r="R597" i="7"/>
  <c r="N597" i="7"/>
  <c r="M597" i="7"/>
  <c r="I597" i="7"/>
  <c r="H597" i="7"/>
  <c r="G597" i="7"/>
  <c r="F597" i="7"/>
  <c r="E597" i="7"/>
  <c r="D597" i="7"/>
  <c r="C597" i="7"/>
  <c r="B597" i="7"/>
  <c r="AG596" i="7"/>
  <c r="AF596" i="7"/>
  <c r="AE596" i="7"/>
  <c r="AD596" i="7"/>
  <c r="AC596" i="7"/>
  <c r="AB596" i="7"/>
  <c r="AA596" i="7"/>
  <c r="Z596" i="7"/>
  <c r="Y596" i="7"/>
  <c r="X596" i="7"/>
  <c r="W596" i="7"/>
  <c r="V596" i="7"/>
  <c r="U596" i="7"/>
  <c r="T596" i="7"/>
  <c r="S596" i="7"/>
  <c r="R596" i="7"/>
  <c r="N596" i="7"/>
  <c r="M596" i="7"/>
  <c r="I596" i="7"/>
  <c r="H596" i="7"/>
  <c r="G596" i="7"/>
  <c r="F596" i="7"/>
  <c r="E596" i="7"/>
  <c r="D596" i="7"/>
  <c r="C596" i="7"/>
  <c r="B596" i="7"/>
  <c r="AG595" i="7"/>
  <c r="AF595" i="7"/>
  <c r="AE595" i="7"/>
  <c r="AD595" i="7"/>
  <c r="AC595" i="7"/>
  <c r="AB595" i="7"/>
  <c r="AA595" i="7"/>
  <c r="Z595" i="7"/>
  <c r="Y595" i="7"/>
  <c r="X595" i="7"/>
  <c r="W595" i="7"/>
  <c r="V595" i="7"/>
  <c r="U595" i="7"/>
  <c r="T595" i="7"/>
  <c r="S595" i="7"/>
  <c r="R595" i="7"/>
  <c r="N595" i="7"/>
  <c r="M595" i="7"/>
  <c r="I595" i="7"/>
  <c r="H595" i="7"/>
  <c r="G595" i="7"/>
  <c r="F595" i="7"/>
  <c r="E595" i="7"/>
  <c r="D595" i="7"/>
  <c r="C595" i="7"/>
  <c r="B595" i="7"/>
  <c r="AG594" i="7"/>
  <c r="AF594" i="7"/>
  <c r="AE594" i="7"/>
  <c r="AD594" i="7"/>
  <c r="AC594" i="7"/>
  <c r="AB594" i="7"/>
  <c r="AA594" i="7"/>
  <c r="Z594" i="7"/>
  <c r="Y594" i="7"/>
  <c r="X594" i="7"/>
  <c r="W594" i="7"/>
  <c r="V594" i="7"/>
  <c r="U594" i="7"/>
  <c r="T594" i="7"/>
  <c r="S594" i="7"/>
  <c r="R594" i="7"/>
  <c r="N594" i="7"/>
  <c r="M594" i="7"/>
  <c r="I594" i="7"/>
  <c r="H594" i="7"/>
  <c r="G594" i="7"/>
  <c r="F594" i="7"/>
  <c r="E594" i="7"/>
  <c r="D594" i="7"/>
  <c r="C594" i="7"/>
  <c r="B594" i="7"/>
  <c r="AG593" i="7"/>
  <c r="AF593" i="7"/>
  <c r="AE593" i="7"/>
  <c r="AD593" i="7"/>
  <c r="AC593" i="7"/>
  <c r="AB593" i="7"/>
  <c r="AA593" i="7"/>
  <c r="Z593" i="7"/>
  <c r="Y593" i="7"/>
  <c r="X593" i="7"/>
  <c r="W593" i="7"/>
  <c r="V593" i="7"/>
  <c r="U593" i="7"/>
  <c r="T593" i="7"/>
  <c r="S593" i="7"/>
  <c r="R593" i="7"/>
  <c r="N593" i="7"/>
  <c r="M593" i="7"/>
  <c r="I593" i="7"/>
  <c r="H593" i="7"/>
  <c r="G593" i="7"/>
  <c r="F593" i="7"/>
  <c r="E593" i="7"/>
  <c r="D593" i="7"/>
  <c r="C593" i="7"/>
  <c r="B593" i="7"/>
  <c r="AG592" i="7"/>
  <c r="AF592" i="7"/>
  <c r="AE592" i="7"/>
  <c r="AD592" i="7"/>
  <c r="AC592" i="7"/>
  <c r="AB592" i="7"/>
  <c r="AA592" i="7"/>
  <c r="Z592" i="7"/>
  <c r="Y592" i="7"/>
  <c r="X592" i="7"/>
  <c r="W592" i="7"/>
  <c r="V592" i="7"/>
  <c r="U592" i="7"/>
  <c r="T592" i="7"/>
  <c r="S592" i="7"/>
  <c r="R592" i="7"/>
  <c r="N592" i="7"/>
  <c r="M592" i="7"/>
  <c r="I592" i="7"/>
  <c r="H592" i="7"/>
  <c r="G592" i="7"/>
  <c r="F592" i="7"/>
  <c r="E592" i="7"/>
  <c r="D592" i="7"/>
  <c r="C592" i="7"/>
  <c r="B592" i="7"/>
  <c r="AG591" i="7"/>
  <c r="AF591" i="7"/>
  <c r="AE591" i="7"/>
  <c r="AD591" i="7"/>
  <c r="AC591" i="7"/>
  <c r="AB591" i="7"/>
  <c r="AA591" i="7"/>
  <c r="Z591" i="7"/>
  <c r="Y591" i="7"/>
  <c r="X591" i="7"/>
  <c r="W591" i="7"/>
  <c r="V591" i="7"/>
  <c r="U591" i="7"/>
  <c r="T591" i="7"/>
  <c r="S591" i="7"/>
  <c r="R591" i="7"/>
  <c r="N591" i="7"/>
  <c r="M591" i="7"/>
  <c r="I591" i="7"/>
  <c r="H591" i="7"/>
  <c r="G591" i="7"/>
  <c r="F591" i="7"/>
  <c r="E591" i="7"/>
  <c r="D591" i="7"/>
  <c r="C591" i="7"/>
  <c r="B591" i="7"/>
  <c r="AG590" i="7"/>
  <c r="AF590" i="7"/>
  <c r="AE590" i="7"/>
  <c r="AD590" i="7"/>
  <c r="AC590" i="7"/>
  <c r="AB590" i="7"/>
  <c r="AA590" i="7"/>
  <c r="Z590" i="7"/>
  <c r="Y590" i="7"/>
  <c r="X590" i="7"/>
  <c r="W590" i="7"/>
  <c r="V590" i="7"/>
  <c r="U590" i="7"/>
  <c r="T590" i="7"/>
  <c r="S590" i="7"/>
  <c r="R590" i="7"/>
  <c r="N590" i="7"/>
  <c r="M590" i="7"/>
  <c r="I590" i="7"/>
  <c r="H590" i="7"/>
  <c r="G590" i="7"/>
  <c r="F590" i="7"/>
  <c r="E590" i="7"/>
  <c r="D590" i="7"/>
  <c r="C590" i="7"/>
  <c r="B590" i="7"/>
  <c r="AG589" i="7"/>
  <c r="AF589" i="7"/>
  <c r="AE589" i="7"/>
  <c r="AD589" i="7"/>
  <c r="AC589" i="7"/>
  <c r="AB589" i="7"/>
  <c r="AA589" i="7"/>
  <c r="Z589" i="7"/>
  <c r="Y589" i="7"/>
  <c r="X589" i="7"/>
  <c r="W589" i="7"/>
  <c r="V589" i="7"/>
  <c r="U589" i="7"/>
  <c r="T589" i="7"/>
  <c r="S589" i="7"/>
  <c r="R589" i="7"/>
  <c r="N589" i="7"/>
  <c r="M589" i="7"/>
  <c r="H578" i="7"/>
  <c r="F578" i="7"/>
  <c r="D578" i="7"/>
  <c r="B578" i="7"/>
  <c r="M577" i="7"/>
  <c r="H577" i="7"/>
  <c r="F577" i="7"/>
  <c r="D577" i="7"/>
  <c r="B577" i="7"/>
  <c r="M576" i="7"/>
  <c r="I576" i="7"/>
  <c r="H576" i="7"/>
  <c r="G576" i="7"/>
  <c r="F576" i="7"/>
  <c r="E576" i="7"/>
  <c r="D576" i="7"/>
  <c r="C576" i="7"/>
  <c r="B576" i="7"/>
  <c r="N575" i="7"/>
  <c r="M575" i="7"/>
  <c r="I575" i="7"/>
  <c r="H575" i="7"/>
  <c r="G575" i="7"/>
  <c r="F575" i="7"/>
  <c r="E575" i="7"/>
  <c r="D575" i="7"/>
  <c r="C575" i="7"/>
  <c r="B575" i="7"/>
  <c r="N574" i="7"/>
  <c r="M574" i="7"/>
  <c r="I574" i="7"/>
  <c r="H574" i="7"/>
  <c r="G574" i="7"/>
  <c r="F574" i="7"/>
  <c r="E574" i="7"/>
  <c r="D574" i="7"/>
  <c r="C574" i="7"/>
  <c r="B574" i="7"/>
  <c r="AF573" i="7"/>
  <c r="AD573" i="7"/>
  <c r="AB573" i="7"/>
  <c r="Z573" i="7"/>
  <c r="X573" i="7"/>
  <c r="V573" i="7"/>
  <c r="T573" i="7"/>
  <c r="R573" i="7"/>
  <c r="N573" i="7"/>
  <c r="M573" i="7"/>
  <c r="I573" i="7"/>
  <c r="H573" i="7"/>
  <c r="G573" i="7"/>
  <c r="F573" i="7"/>
  <c r="E573" i="7"/>
  <c r="D573" i="7"/>
  <c r="C573" i="7"/>
  <c r="B573" i="7"/>
  <c r="AG572" i="7"/>
  <c r="AF572" i="7"/>
  <c r="AE572" i="7"/>
  <c r="AD572" i="7"/>
  <c r="AC572" i="7"/>
  <c r="AB572" i="7"/>
  <c r="AA572" i="7"/>
  <c r="Z572" i="7"/>
  <c r="Y572" i="7"/>
  <c r="X572" i="7"/>
  <c r="W572" i="7"/>
  <c r="V572" i="7"/>
  <c r="U572" i="7"/>
  <c r="T572" i="7"/>
  <c r="S572" i="7"/>
  <c r="R572" i="7"/>
  <c r="N572" i="7"/>
  <c r="M572" i="7"/>
  <c r="I572" i="7"/>
  <c r="H572" i="7"/>
  <c r="G572" i="7"/>
  <c r="F572" i="7"/>
  <c r="E572" i="7"/>
  <c r="D572" i="7"/>
  <c r="C572" i="7"/>
  <c r="B572" i="7"/>
  <c r="AG571" i="7"/>
  <c r="AF571" i="7"/>
  <c r="AE571" i="7"/>
  <c r="AD571" i="7"/>
  <c r="AC571" i="7"/>
  <c r="AB571" i="7"/>
  <c r="AA571" i="7"/>
  <c r="Z571" i="7"/>
  <c r="Y571" i="7"/>
  <c r="X571" i="7"/>
  <c r="W571" i="7"/>
  <c r="V571" i="7"/>
  <c r="U571" i="7"/>
  <c r="T571" i="7"/>
  <c r="S571" i="7"/>
  <c r="R571" i="7"/>
  <c r="N571" i="7"/>
  <c r="M571" i="7"/>
  <c r="I571" i="7"/>
  <c r="H571" i="7"/>
  <c r="G571" i="7"/>
  <c r="F571" i="7"/>
  <c r="E571" i="7"/>
  <c r="D571" i="7"/>
  <c r="C571" i="7"/>
  <c r="B571" i="7"/>
  <c r="AG570" i="7"/>
  <c r="AF570" i="7"/>
  <c r="AE570" i="7"/>
  <c r="AD570" i="7"/>
  <c r="AC570" i="7"/>
  <c r="AB570" i="7"/>
  <c r="AA570" i="7"/>
  <c r="Z570" i="7"/>
  <c r="Y570" i="7"/>
  <c r="X570" i="7"/>
  <c r="W570" i="7"/>
  <c r="V570" i="7"/>
  <c r="U570" i="7"/>
  <c r="T570" i="7"/>
  <c r="S570" i="7"/>
  <c r="R570" i="7"/>
  <c r="N570" i="7"/>
  <c r="M570" i="7"/>
  <c r="I570" i="7"/>
  <c r="H570" i="7"/>
  <c r="G570" i="7"/>
  <c r="F570" i="7"/>
  <c r="E570" i="7"/>
  <c r="D570" i="7"/>
  <c r="C570" i="7"/>
  <c r="B570" i="7"/>
  <c r="AG569" i="7"/>
  <c r="AF569" i="7"/>
  <c r="AE569" i="7"/>
  <c r="AD569" i="7"/>
  <c r="AC569" i="7"/>
  <c r="AB569" i="7"/>
  <c r="AA569" i="7"/>
  <c r="Z569" i="7"/>
  <c r="Y569" i="7"/>
  <c r="X569" i="7"/>
  <c r="W569" i="7"/>
  <c r="V569" i="7"/>
  <c r="U569" i="7"/>
  <c r="T569" i="7"/>
  <c r="S569" i="7"/>
  <c r="R569" i="7"/>
  <c r="N569" i="7"/>
  <c r="M569" i="7"/>
  <c r="I569" i="7"/>
  <c r="H569" i="7"/>
  <c r="G569" i="7"/>
  <c r="F569" i="7"/>
  <c r="E569" i="7"/>
  <c r="D569" i="7"/>
  <c r="C569" i="7"/>
  <c r="B569" i="7"/>
  <c r="AG568" i="7"/>
  <c r="AF568" i="7"/>
  <c r="AE568" i="7"/>
  <c r="AD568" i="7"/>
  <c r="AC568" i="7"/>
  <c r="AB568" i="7"/>
  <c r="AA568" i="7"/>
  <c r="Z568" i="7"/>
  <c r="Y568" i="7"/>
  <c r="X568" i="7"/>
  <c r="W568" i="7"/>
  <c r="V568" i="7"/>
  <c r="U568" i="7"/>
  <c r="T568" i="7"/>
  <c r="S568" i="7"/>
  <c r="R568" i="7"/>
  <c r="N568" i="7"/>
  <c r="M568" i="7"/>
  <c r="I568" i="7"/>
  <c r="H568" i="7"/>
  <c r="G568" i="7"/>
  <c r="F568" i="7"/>
  <c r="E568" i="7"/>
  <c r="D568" i="7"/>
  <c r="C568" i="7"/>
  <c r="B568" i="7"/>
  <c r="AG567" i="7"/>
  <c r="AF567" i="7"/>
  <c r="AE567" i="7"/>
  <c r="AD567" i="7"/>
  <c r="AC567" i="7"/>
  <c r="AB567" i="7"/>
  <c r="AA567" i="7"/>
  <c r="Z567" i="7"/>
  <c r="Y567" i="7"/>
  <c r="X567" i="7"/>
  <c r="W567" i="7"/>
  <c r="V567" i="7"/>
  <c r="U567" i="7"/>
  <c r="T567" i="7"/>
  <c r="S567" i="7"/>
  <c r="R567" i="7"/>
  <c r="N567" i="7"/>
  <c r="M567" i="7"/>
  <c r="I567" i="7"/>
  <c r="H567" i="7"/>
  <c r="G567" i="7"/>
  <c r="F567" i="7"/>
  <c r="E567" i="7"/>
  <c r="D567" i="7"/>
  <c r="C567" i="7"/>
  <c r="B567" i="7"/>
  <c r="AG566" i="7"/>
  <c r="AF566" i="7"/>
  <c r="AE566" i="7"/>
  <c r="AD566" i="7"/>
  <c r="AC566" i="7"/>
  <c r="AB566" i="7"/>
  <c r="AA566" i="7"/>
  <c r="Z566" i="7"/>
  <c r="Y566" i="7"/>
  <c r="X566" i="7"/>
  <c r="W566" i="7"/>
  <c r="V566" i="7"/>
  <c r="U566" i="7"/>
  <c r="T566" i="7"/>
  <c r="S566" i="7"/>
  <c r="R566" i="7"/>
  <c r="N566" i="7"/>
  <c r="M566" i="7"/>
  <c r="I555" i="7"/>
  <c r="H555" i="7"/>
  <c r="G555" i="7"/>
  <c r="F555" i="7"/>
  <c r="E555" i="7"/>
  <c r="D555" i="7"/>
  <c r="C555" i="7"/>
  <c r="B555" i="7"/>
  <c r="AG554" i="7"/>
  <c r="AF554" i="7"/>
  <c r="AE554" i="7"/>
  <c r="AD554" i="7"/>
  <c r="AC554" i="7"/>
  <c r="AB554" i="7"/>
  <c r="AA554" i="7"/>
  <c r="Z554" i="7"/>
  <c r="Y554" i="7"/>
  <c r="X554" i="7"/>
  <c r="W554" i="7"/>
  <c r="V554" i="7"/>
  <c r="U554" i="7"/>
  <c r="T554" i="7"/>
  <c r="S554" i="7"/>
  <c r="R554" i="7"/>
  <c r="N554" i="7"/>
  <c r="M554" i="7"/>
  <c r="I554" i="7"/>
  <c r="H554" i="7"/>
  <c r="G554" i="7"/>
  <c r="F554" i="7"/>
  <c r="E554" i="7"/>
  <c r="D554" i="7"/>
  <c r="C554" i="7"/>
  <c r="B554" i="7"/>
  <c r="AG553" i="7"/>
  <c r="AF553" i="7"/>
  <c r="AE553" i="7"/>
  <c r="AD553" i="7"/>
  <c r="AC553" i="7"/>
  <c r="AB553" i="7"/>
  <c r="AA553" i="7"/>
  <c r="Z553" i="7"/>
  <c r="Y553" i="7"/>
  <c r="X553" i="7"/>
  <c r="W553" i="7"/>
  <c r="V553" i="7"/>
  <c r="U553" i="7"/>
  <c r="T553" i="7"/>
  <c r="S553" i="7"/>
  <c r="R553" i="7"/>
  <c r="N553" i="7"/>
  <c r="M553" i="7"/>
  <c r="I553" i="7"/>
  <c r="H553" i="7"/>
  <c r="G553" i="7"/>
  <c r="F553" i="7"/>
  <c r="E553" i="7"/>
  <c r="D553" i="7"/>
  <c r="C553" i="7"/>
  <c r="B553" i="7"/>
  <c r="AG552" i="7"/>
  <c r="AF552" i="7"/>
  <c r="AE552" i="7"/>
  <c r="AD552" i="7"/>
  <c r="AC552" i="7"/>
  <c r="AB552" i="7"/>
  <c r="AA552" i="7"/>
  <c r="Z552" i="7"/>
  <c r="Y552" i="7"/>
  <c r="X552" i="7"/>
  <c r="W552" i="7"/>
  <c r="V552" i="7"/>
  <c r="U552" i="7"/>
  <c r="T552" i="7"/>
  <c r="S552" i="7"/>
  <c r="R552" i="7"/>
  <c r="N552" i="7"/>
  <c r="M552" i="7"/>
  <c r="I552" i="7"/>
  <c r="H552" i="7"/>
  <c r="G552" i="7"/>
  <c r="F552" i="7"/>
  <c r="E552" i="7"/>
  <c r="D552" i="7"/>
  <c r="C552" i="7"/>
  <c r="B552" i="7"/>
  <c r="AG551" i="7"/>
  <c r="AF551" i="7"/>
  <c r="AE551" i="7"/>
  <c r="AD551" i="7"/>
  <c r="AC551" i="7"/>
  <c r="AB551" i="7"/>
  <c r="AA551" i="7"/>
  <c r="Z551" i="7"/>
  <c r="Y551" i="7"/>
  <c r="X551" i="7"/>
  <c r="W551" i="7"/>
  <c r="V551" i="7"/>
  <c r="U551" i="7"/>
  <c r="T551" i="7"/>
  <c r="S551" i="7"/>
  <c r="R551" i="7"/>
  <c r="N551" i="7"/>
  <c r="M551" i="7"/>
  <c r="I551" i="7"/>
  <c r="H551" i="7"/>
  <c r="G551" i="7"/>
  <c r="F551" i="7"/>
  <c r="E551" i="7"/>
  <c r="D551" i="7"/>
  <c r="C551" i="7"/>
  <c r="B551" i="7"/>
  <c r="AG550" i="7"/>
  <c r="AF550" i="7"/>
  <c r="AE550" i="7"/>
  <c r="AD550" i="7"/>
  <c r="AC550" i="7"/>
  <c r="AB550" i="7"/>
  <c r="AA550" i="7"/>
  <c r="Z550" i="7"/>
  <c r="Y550" i="7"/>
  <c r="X550" i="7"/>
  <c r="W550" i="7"/>
  <c r="V550" i="7"/>
  <c r="U550" i="7"/>
  <c r="T550" i="7"/>
  <c r="S550" i="7"/>
  <c r="R550" i="7"/>
  <c r="N550" i="7"/>
  <c r="M550" i="7"/>
  <c r="I550" i="7"/>
  <c r="H550" i="7"/>
  <c r="G550" i="7"/>
  <c r="F550" i="7"/>
  <c r="E550" i="7"/>
  <c r="D550" i="7"/>
  <c r="C550" i="7"/>
  <c r="B550" i="7"/>
  <c r="AG549" i="7"/>
  <c r="AF549" i="7"/>
  <c r="AE549" i="7"/>
  <c r="AD549" i="7"/>
  <c r="AC549" i="7"/>
  <c r="AB549" i="7"/>
  <c r="AA549" i="7"/>
  <c r="Z549" i="7"/>
  <c r="Y549" i="7"/>
  <c r="X549" i="7"/>
  <c r="W549" i="7"/>
  <c r="V549" i="7"/>
  <c r="U549" i="7"/>
  <c r="T549" i="7"/>
  <c r="S549" i="7"/>
  <c r="R549" i="7"/>
  <c r="N549" i="7"/>
  <c r="M549" i="7"/>
  <c r="I549" i="7"/>
  <c r="H549" i="7"/>
  <c r="G549" i="7"/>
  <c r="F549" i="7"/>
  <c r="E549" i="7"/>
  <c r="D549" i="7"/>
  <c r="C549" i="7"/>
  <c r="B549" i="7"/>
  <c r="AG548" i="7"/>
  <c r="AF548" i="7"/>
  <c r="AE548" i="7"/>
  <c r="AD548" i="7"/>
  <c r="AC548" i="7"/>
  <c r="AB548" i="7"/>
  <c r="AA548" i="7"/>
  <c r="Z548" i="7"/>
  <c r="Y548" i="7"/>
  <c r="X548" i="7"/>
  <c r="W548" i="7"/>
  <c r="V548" i="7"/>
  <c r="U548" i="7"/>
  <c r="T548" i="7"/>
  <c r="S548" i="7"/>
  <c r="R548" i="7"/>
  <c r="N548" i="7"/>
  <c r="M548" i="7"/>
  <c r="I548" i="7"/>
  <c r="H548" i="7"/>
  <c r="G548" i="7"/>
  <c r="F548" i="7"/>
  <c r="E548" i="7"/>
  <c r="D548" i="7"/>
  <c r="C548" i="7"/>
  <c r="B548" i="7"/>
  <c r="AG547" i="7"/>
  <c r="AF547" i="7"/>
  <c r="AE547" i="7"/>
  <c r="AD547" i="7"/>
  <c r="AC547" i="7"/>
  <c r="AB547" i="7"/>
  <c r="AA547" i="7"/>
  <c r="Z547" i="7"/>
  <c r="Y547" i="7"/>
  <c r="X547" i="7"/>
  <c r="W547" i="7"/>
  <c r="V547" i="7"/>
  <c r="U547" i="7"/>
  <c r="T547" i="7"/>
  <c r="S547" i="7"/>
  <c r="R547" i="7"/>
  <c r="N547" i="7"/>
  <c r="M547" i="7"/>
  <c r="I547" i="7"/>
  <c r="H547" i="7"/>
  <c r="G547" i="7"/>
  <c r="F547" i="7"/>
  <c r="E547" i="7"/>
  <c r="D547" i="7"/>
  <c r="C547" i="7"/>
  <c r="B547" i="7"/>
  <c r="AG546" i="7"/>
  <c r="AF546" i="7"/>
  <c r="AE546" i="7"/>
  <c r="AD546" i="7"/>
  <c r="AC546" i="7"/>
  <c r="AB546" i="7"/>
  <c r="AA546" i="7"/>
  <c r="Z546" i="7"/>
  <c r="Y546" i="7"/>
  <c r="X546" i="7"/>
  <c r="W546" i="7"/>
  <c r="V546" i="7"/>
  <c r="U546" i="7"/>
  <c r="T546" i="7"/>
  <c r="S546" i="7"/>
  <c r="R546" i="7"/>
  <c r="N546" i="7"/>
  <c r="M546" i="7"/>
  <c r="I546" i="7"/>
  <c r="H546" i="7"/>
  <c r="G546" i="7"/>
  <c r="F546" i="7"/>
  <c r="E546" i="7"/>
  <c r="D546" i="7"/>
  <c r="C546" i="7"/>
  <c r="B546" i="7"/>
  <c r="AG545" i="7"/>
  <c r="AF545" i="7"/>
  <c r="AE545" i="7"/>
  <c r="AD545" i="7"/>
  <c r="AC545" i="7"/>
  <c r="AB545" i="7"/>
  <c r="AA545" i="7"/>
  <c r="Z545" i="7"/>
  <c r="Y545" i="7"/>
  <c r="X545" i="7"/>
  <c r="W545" i="7"/>
  <c r="V545" i="7"/>
  <c r="U545" i="7"/>
  <c r="T545" i="7"/>
  <c r="S545" i="7"/>
  <c r="R545" i="7"/>
  <c r="N545" i="7"/>
  <c r="M545" i="7"/>
  <c r="I545" i="7"/>
  <c r="H545" i="7"/>
  <c r="G545" i="7"/>
  <c r="F545" i="7"/>
  <c r="E545" i="7"/>
  <c r="D545" i="7"/>
  <c r="C545" i="7"/>
  <c r="B545" i="7"/>
  <c r="AG544" i="7"/>
  <c r="AF544" i="7"/>
  <c r="AE544" i="7"/>
  <c r="AD544" i="7"/>
  <c r="AC544" i="7"/>
  <c r="AB544" i="7"/>
  <c r="AA544" i="7"/>
  <c r="Z544" i="7"/>
  <c r="Y544" i="7"/>
  <c r="X544" i="7"/>
  <c r="W544" i="7"/>
  <c r="V544" i="7"/>
  <c r="U544" i="7"/>
  <c r="T544" i="7"/>
  <c r="S544" i="7"/>
  <c r="R544" i="7"/>
  <c r="N544" i="7"/>
  <c r="M544" i="7"/>
  <c r="I544" i="7"/>
  <c r="H544" i="7"/>
  <c r="G544" i="7"/>
  <c r="F544" i="7"/>
  <c r="E544" i="7"/>
  <c r="D544" i="7"/>
  <c r="C544" i="7"/>
  <c r="B544" i="7"/>
  <c r="AG543" i="7"/>
  <c r="AF543" i="7"/>
  <c r="AE543" i="7"/>
  <c r="AD543" i="7"/>
  <c r="AC543" i="7"/>
  <c r="AB543" i="7"/>
  <c r="AA543" i="7"/>
  <c r="Z543" i="7"/>
  <c r="Y543" i="7"/>
  <c r="X543" i="7"/>
  <c r="W543" i="7"/>
  <c r="V543" i="7"/>
  <c r="U543" i="7"/>
  <c r="T543" i="7"/>
  <c r="S543" i="7"/>
  <c r="R543" i="7"/>
  <c r="N543" i="7"/>
  <c r="M543" i="7"/>
  <c r="I532" i="7"/>
  <c r="H532" i="7"/>
  <c r="G532" i="7"/>
  <c r="F532" i="7"/>
  <c r="E532" i="7"/>
  <c r="D532" i="7"/>
  <c r="C532" i="7"/>
  <c r="B532" i="7"/>
  <c r="AG531" i="7"/>
  <c r="AF531" i="7"/>
  <c r="AE531" i="7"/>
  <c r="AD531" i="7"/>
  <c r="AC531" i="7"/>
  <c r="AB531" i="7"/>
  <c r="AA531" i="7"/>
  <c r="Z531" i="7"/>
  <c r="Y531" i="7"/>
  <c r="X531" i="7"/>
  <c r="W531" i="7"/>
  <c r="V531" i="7"/>
  <c r="U531" i="7"/>
  <c r="T531" i="7"/>
  <c r="S531" i="7"/>
  <c r="R531" i="7"/>
  <c r="N531" i="7"/>
  <c r="M531" i="7"/>
  <c r="I531" i="7"/>
  <c r="H531" i="7"/>
  <c r="G531" i="7"/>
  <c r="F531" i="7"/>
  <c r="E531" i="7"/>
  <c r="D531" i="7"/>
  <c r="C531" i="7"/>
  <c r="B531" i="7"/>
  <c r="AG530" i="7"/>
  <c r="AF530" i="7"/>
  <c r="AE530" i="7"/>
  <c r="AD530" i="7"/>
  <c r="AC530" i="7"/>
  <c r="AB530" i="7"/>
  <c r="AA530" i="7"/>
  <c r="Z530" i="7"/>
  <c r="Y530" i="7"/>
  <c r="X530" i="7"/>
  <c r="W530" i="7"/>
  <c r="V530" i="7"/>
  <c r="U530" i="7"/>
  <c r="T530" i="7"/>
  <c r="S530" i="7"/>
  <c r="R530" i="7"/>
  <c r="N530" i="7"/>
  <c r="M530" i="7"/>
  <c r="I530" i="7"/>
  <c r="H530" i="7"/>
  <c r="G530" i="7"/>
  <c r="F530" i="7"/>
  <c r="E530" i="7"/>
  <c r="D530" i="7"/>
  <c r="C530" i="7"/>
  <c r="B530" i="7"/>
  <c r="AG529" i="7"/>
  <c r="AF529" i="7"/>
  <c r="AE529" i="7"/>
  <c r="AD529" i="7"/>
  <c r="AC529" i="7"/>
  <c r="AB529" i="7"/>
  <c r="AA529" i="7"/>
  <c r="Z529" i="7"/>
  <c r="Y529" i="7"/>
  <c r="X529" i="7"/>
  <c r="W529" i="7"/>
  <c r="V529" i="7"/>
  <c r="U529" i="7"/>
  <c r="T529" i="7"/>
  <c r="S529" i="7"/>
  <c r="R529" i="7"/>
  <c r="N529" i="7"/>
  <c r="M529" i="7"/>
  <c r="I529" i="7"/>
  <c r="H529" i="7"/>
  <c r="G529" i="7"/>
  <c r="F529" i="7"/>
  <c r="E529" i="7"/>
  <c r="D529" i="7"/>
  <c r="C529" i="7"/>
  <c r="B529" i="7"/>
  <c r="AG528" i="7"/>
  <c r="AF528" i="7"/>
  <c r="AE528" i="7"/>
  <c r="AD528" i="7"/>
  <c r="AC528" i="7"/>
  <c r="AB528" i="7"/>
  <c r="AA528" i="7"/>
  <c r="Z528" i="7"/>
  <c r="Y528" i="7"/>
  <c r="X528" i="7"/>
  <c r="W528" i="7"/>
  <c r="V528" i="7"/>
  <c r="U528" i="7"/>
  <c r="T528" i="7"/>
  <c r="S528" i="7"/>
  <c r="R528" i="7"/>
  <c r="N528" i="7"/>
  <c r="M528" i="7"/>
  <c r="I528" i="7"/>
  <c r="H528" i="7"/>
  <c r="G528" i="7"/>
  <c r="F528" i="7"/>
  <c r="E528" i="7"/>
  <c r="D528" i="7"/>
  <c r="C528" i="7"/>
  <c r="B528" i="7"/>
  <c r="AG527" i="7"/>
  <c r="AF527" i="7"/>
  <c r="AE527" i="7"/>
  <c r="AD527" i="7"/>
  <c r="AC527" i="7"/>
  <c r="AB527" i="7"/>
  <c r="AA527" i="7"/>
  <c r="Z527" i="7"/>
  <c r="Y527" i="7"/>
  <c r="X527" i="7"/>
  <c r="W527" i="7"/>
  <c r="V527" i="7"/>
  <c r="U527" i="7"/>
  <c r="T527" i="7"/>
  <c r="S527" i="7"/>
  <c r="R527" i="7"/>
  <c r="N527" i="7"/>
  <c r="M527" i="7"/>
  <c r="I527" i="7"/>
  <c r="H527" i="7"/>
  <c r="G527" i="7"/>
  <c r="F527" i="7"/>
  <c r="E527" i="7"/>
  <c r="D527" i="7"/>
  <c r="C527" i="7"/>
  <c r="B527" i="7"/>
  <c r="AG526" i="7"/>
  <c r="AF526" i="7"/>
  <c r="AE526" i="7"/>
  <c r="AD526" i="7"/>
  <c r="AC526" i="7"/>
  <c r="AB526" i="7"/>
  <c r="AA526" i="7"/>
  <c r="Z526" i="7"/>
  <c r="Y526" i="7"/>
  <c r="X526" i="7"/>
  <c r="W526" i="7"/>
  <c r="V526" i="7"/>
  <c r="U526" i="7"/>
  <c r="T526" i="7"/>
  <c r="S526" i="7"/>
  <c r="R526" i="7"/>
  <c r="N526" i="7"/>
  <c r="M526" i="7"/>
  <c r="I526" i="7"/>
  <c r="H526" i="7"/>
  <c r="G526" i="7"/>
  <c r="F526" i="7"/>
  <c r="E526" i="7"/>
  <c r="D526" i="7"/>
  <c r="C526" i="7"/>
  <c r="B526" i="7"/>
  <c r="AG525" i="7"/>
  <c r="AF525" i="7"/>
  <c r="AE525" i="7"/>
  <c r="AD525" i="7"/>
  <c r="AC525" i="7"/>
  <c r="AB525" i="7"/>
  <c r="AA525" i="7"/>
  <c r="Z525" i="7"/>
  <c r="Y525" i="7"/>
  <c r="X525" i="7"/>
  <c r="W525" i="7"/>
  <c r="V525" i="7"/>
  <c r="U525" i="7"/>
  <c r="T525" i="7"/>
  <c r="S525" i="7"/>
  <c r="R525" i="7"/>
  <c r="N525" i="7"/>
  <c r="M525" i="7"/>
  <c r="I525" i="7"/>
  <c r="H525" i="7"/>
  <c r="G525" i="7"/>
  <c r="F525" i="7"/>
  <c r="E525" i="7"/>
  <c r="D525" i="7"/>
  <c r="C525" i="7"/>
  <c r="B525" i="7"/>
  <c r="AG524" i="7"/>
  <c r="AF524" i="7"/>
  <c r="AE524" i="7"/>
  <c r="AD524" i="7"/>
  <c r="AC524" i="7"/>
  <c r="AB524" i="7"/>
  <c r="AA524" i="7"/>
  <c r="Z524" i="7"/>
  <c r="Y524" i="7"/>
  <c r="X524" i="7"/>
  <c r="W524" i="7"/>
  <c r="V524" i="7"/>
  <c r="U524" i="7"/>
  <c r="T524" i="7"/>
  <c r="S524" i="7"/>
  <c r="R524" i="7"/>
  <c r="N524" i="7"/>
  <c r="M524" i="7"/>
  <c r="I524" i="7"/>
  <c r="H524" i="7"/>
  <c r="G524" i="7"/>
  <c r="F524" i="7"/>
  <c r="E524" i="7"/>
  <c r="D524" i="7"/>
  <c r="C524" i="7"/>
  <c r="B524" i="7"/>
  <c r="AG523" i="7"/>
  <c r="AF523" i="7"/>
  <c r="AE523" i="7"/>
  <c r="AD523" i="7"/>
  <c r="AC523" i="7"/>
  <c r="AB523" i="7"/>
  <c r="AA523" i="7"/>
  <c r="Z523" i="7"/>
  <c r="Y523" i="7"/>
  <c r="X523" i="7"/>
  <c r="W523" i="7"/>
  <c r="V523" i="7"/>
  <c r="U523" i="7"/>
  <c r="T523" i="7"/>
  <c r="S523" i="7"/>
  <c r="R523" i="7"/>
  <c r="N523" i="7"/>
  <c r="M523" i="7"/>
  <c r="I523" i="7"/>
  <c r="H523" i="7"/>
  <c r="G523" i="7"/>
  <c r="F523" i="7"/>
  <c r="E523" i="7"/>
  <c r="D523" i="7"/>
  <c r="C523" i="7"/>
  <c r="B523" i="7"/>
  <c r="AG522" i="7"/>
  <c r="AF522" i="7"/>
  <c r="AE522" i="7"/>
  <c r="AD522" i="7"/>
  <c r="AC522" i="7"/>
  <c r="AB522" i="7"/>
  <c r="AA522" i="7"/>
  <c r="Z522" i="7"/>
  <c r="Y522" i="7"/>
  <c r="X522" i="7"/>
  <c r="W522" i="7"/>
  <c r="V522" i="7"/>
  <c r="U522" i="7"/>
  <c r="T522" i="7"/>
  <c r="S522" i="7"/>
  <c r="R522" i="7"/>
  <c r="N522" i="7"/>
  <c r="M522" i="7"/>
  <c r="I522" i="7"/>
  <c r="H522" i="7"/>
  <c r="G522" i="7"/>
  <c r="F522" i="7"/>
  <c r="E522" i="7"/>
  <c r="D522" i="7"/>
  <c r="C522" i="7"/>
  <c r="B522" i="7"/>
  <c r="AG521" i="7"/>
  <c r="AF521" i="7"/>
  <c r="AE521" i="7"/>
  <c r="AD521" i="7"/>
  <c r="AC521" i="7"/>
  <c r="AB521" i="7"/>
  <c r="AA521" i="7"/>
  <c r="Z521" i="7"/>
  <c r="Y521" i="7"/>
  <c r="X521" i="7"/>
  <c r="W521" i="7"/>
  <c r="V521" i="7"/>
  <c r="U521" i="7"/>
  <c r="T521" i="7"/>
  <c r="S521" i="7"/>
  <c r="R521" i="7"/>
  <c r="N521" i="7"/>
  <c r="M521" i="7"/>
  <c r="I521" i="7"/>
  <c r="H521" i="7"/>
  <c r="G521" i="7"/>
  <c r="F521" i="7"/>
  <c r="E521" i="7"/>
  <c r="D521" i="7"/>
  <c r="C521" i="7"/>
  <c r="B521" i="7"/>
  <c r="AG520" i="7"/>
  <c r="AF520" i="7"/>
  <c r="AE520" i="7"/>
  <c r="AD520" i="7"/>
  <c r="AC520" i="7"/>
  <c r="AB520" i="7"/>
  <c r="AA520" i="7"/>
  <c r="Z520" i="7"/>
  <c r="Y520" i="7"/>
  <c r="X520" i="7"/>
  <c r="W520" i="7"/>
  <c r="V520" i="7"/>
  <c r="U520" i="7"/>
  <c r="T520" i="7"/>
  <c r="S520" i="7"/>
  <c r="R520" i="7"/>
  <c r="N520" i="7"/>
  <c r="M520" i="7"/>
  <c r="AG508" i="7"/>
  <c r="AF508" i="7"/>
  <c r="AE508" i="7"/>
  <c r="AD508" i="7"/>
  <c r="AC508" i="7"/>
  <c r="AB508" i="7"/>
  <c r="AA508" i="7"/>
  <c r="Z508" i="7"/>
  <c r="Y508" i="7"/>
  <c r="X508" i="7"/>
  <c r="W508" i="7"/>
  <c r="V508" i="7"/>
  <c r="U508" i="7"/>
  <c r="T508" i="7"/>
  <c r="S508" i="7"/>
  <c r="R508" i="7"/>
  <c r="AG507" i="7"/>
  <c r="AF507" i="7"/>
  <c r="AE507" i="7"/>
  <c r="AD507" i="7"/>
  <c r="AC507" i="7"/>
  <c r="AB507" i="7"/>
  <c r="AA507" i="7"/>
  <c r="Z507" i="7"/>
  <c r="Y507" i="7"/>
  <c r="X507" i="7"/>
  <c r="W507" i="7"/>
  <c r="V507" i="7"/>
  <c r="U507" i="7"/>
  <c r="T507" i="7"/>
  <c r="S507" i="7"/>
  <c r="R507" i="7"/>
  <c r="AG506" i="7"/>
  <c r="AF506" i="7"/>
  <c r="AE506" i="7"/>
  <c r="AD506" i="7"/>
  <c r="AC506" i="7"/>
  <c r="AB506" i="7"/>
  <c r="AA506" i="7"/>
  <c r="Z506" i="7"/>
  <c r="Y506" i="7"/>
  <c r="X506" i="7"/>
  <c r="W506" i="7"/>
  <c r="V506" i="7"/>
  <c r="U506" i="7"/>
  <c r="T506" i="7"/>
  <c r="S506" i="7"/>
  <c r="R506" i="7"/>
  <c r="AG505" i="7"/>
  <c r="AF505" i="7"/>
  <c r="AE505" i="7"/>
  <c r="AD505" i="7"/>
  <c r="AC505" i="7"/>
  <c r="AB505" i="7"/>
  <c r="AA505" i="7"/>
  <c r="Z505" i="7"/>
  <c r="Y505" i="7"/>
  <c r="X505" i="7"/>
  <c r="W505" i="7"/>
  <c r="V505" i="7"/>
  <c r="U505" i="7"/>
  <c r="T505" i="7"/>
  <c r="S505" i="7"/>
  <c r="R505" i="7"/>
  <c r="AG504" i="7"/>
  <c r="AF504" i="7"/>
  <c r="AE504" i="7"/>
  <c r="AD504" i="7"/>
  <c r="AC504" i="7"/>
  <c r="AB504" i="7"/>
  <c r="AA504" i="7"/>
  <c r="Z504" i="7"/>
  <c r="Y504" i="7"/>
  <c r="X504" i="7"/>
  <c r="W504" i="7"/>
  <c r="V504" i="7"/>
  <c r="U504" i="7"/>
  <c r="T504" i="7"/>
  <c r="S504" i="7"/>
  <c r="R504" i="7"/>
  <c r="I504" i="7"/>
  <c r="H504" i="7"/>
  <c r="G504" i="7"/>
  <c r="F504" i="7"/>
  <c r="E504" i="7"/>
  <c r="D504" i="7"/>
  <c r="C504" i="7"/>
  <c r="B504" i="7"/>
  <c r="AG503" i="7"/>
  <c r="AF503" i="7"/>
  <c r="AE503" i="7"/>
  <c r="AD503" i="7"/>
  <c r="AC503" i="7"/>
  <c r="AB503" i="7"/>
  <c r="AA503" i="7"/>
  <c r="Z503" i="7"/>
  <c r="Y503" i="7"/>
  <c r="X503" i="7"/>
  <c r="W503" i="7"/>
  <c r="V503" i="7"/>
  <c r="U503" i="7"/>
  <c r="T503" i="7"/>
  <c r="S503" i="7"/>
  <c r="R503" i="7"/>
  <c r="N503" i="7"/>
  <c r="M503" i="7"/>
  <c r="I503" i="7"/>
  <c r="H503" i="7"/>
  <c r="G503" i="7"/>
  <c r="F503" i="7"/>
  <c r="E503" i="7"/>
  <c r="D503" i="7"/>
  <c r="C503" i="7"/>
  <c r="B503" i="7"/>
  <c r="AG502" i="7"/>
  <c r="AF502" i="7"/>
  <c r="AE502" i="7"/>
  <c r="AD502" i="7"/>
  <c r="AC502" i="7"/>
  <c r="AB502" i="7"/>
  <c r="AA502" i="7"/>
  <c r="Z502" i="7"/>
  <c r="Y502" i="7"/>
  <c r="X502" i="7"/>
  <c r="W502" i="7"/>
  <c r="V502" i="7"/>
  <c r="U502" i="7"/>
  <c r="T502" i="7"/>
  <c r="S502" i="7"/>
  <c r="R502" i="7"/>
  <c r="N502" i="7"/>
  <c r="M502" i="7"/>
  <c r="I502" i="7"/>
  <c r="H502" i="7"/>
  <c r="G502" i="7"/>
  <c r="F502" i="7"/>
  <c r="E502" i="7"/>
  <c r="D502" i="7"/>
  <c r="C502" i="7"/>
  <c r="B502" i="7"/>
  <c r="AG501" i="7"/>
  <c r="AF501" i="7"/>
  <c r="AE501" i="7"/>
  <c r="AD501" i="7"/>
  <c r="AC501" i="7"/>
  <c r="AB501" i="7"/>
  <c r="AA501" i="7"/>
  <c r="Z501" i="7"/>
  <c r="Y501" i="7"/>
  <c r="X501" i="7"/>
  <c r="W501" i="7"/>
  <c r="V501" i="7"/>
  <c r="U501" i="7"/>
  <c r="T501" i="7"/>
  <c r="S501" i="7"/>
  <c r="R501" i="7"/>
  <c r="N501" i="7"/>
  <c r="M501" i="7"/>
  <c r="I501" i="7"/>
  <c r="H501" i="7"/>
  <c r="G501" i="7"/>
  <c r="F501" i="7"/>
  <c r="E501" i="7"/>
  <c r="D501" i="7"/>
  <c r="C501" i="7"/>
  <c r="B501" i="7"/>
  <c r="AG500" i="7"/>
  <c r="AF500" i="7"/>
  <c r="AE500" i="7"/>
  <c r="AD500" i="7"/>
  <c r="AC500" i="7"/>
  <c r="AB500" i="7"/>
  <c r="AA500" i="7"/>
  <c r="Z500" i="7"/>
  <c r="Y500" i="7"/>
  <c r="X500" i="7"/>
  <c r="W500" i="7"/>
  <c r="V500" i="7"/>
  <c r="U500" i="7"/>
  <c r="T500" i="7"/>
  <c r="S500" i="7"/>
  <c r="R500" i="7"/>
  <c r="N500" i="7"/>
  <c r="M500" i="7"/>
  <c r="I500" i="7"/>
  <c r="H500" i="7"/>
  <c r="G500" i="7"/>
  <c r="F500" i="7"/>
  <c r="E500" i="7"/>
  <c r="D500" i="7"/>
  <c r="C500" i="7"/>
  <c r="B500" i="7"/>
  <c r="AG499" i="7"/>
  <c r="AF499" i="7"/>
  <c r="AE499" i="7"/>
  <c r="AD499" i="7"/>
  <c r="AC499" i="7"/>
  <c r="AB499" i="7"/>
  <c r="AA499" i="7"/>
  <c r="Z499" i="7"/>
  <c r="Y499" i="7"/>
  <c r="X499" i="7"/>
  <c r="W499" i="7"/>
  <c r="V499" i="7"/>
  <c r="U499" i="7"/>
  <c r="T499" i="7"/>
  <c r="S499" i="7"/>
  <c r="R499" i="7"/>
  <c r="N499" i="7"/>
  <c r="M499" i="7"/>
  <c r="I499" i="7"/>
  <c r="H499" i="7"/>
  <c r="G499" i="7"/>
  <c r="F499" i="7"/>
  <c r="E499" i="7"/>
  <c r="D499" i="7"/>
  <c r="C499" i="7"/>
  <c r="B499" i="7"/>
  <c r="AG498" i="7"/>
  <c r="AF498" i="7"/>
  <c r="AE498" i="7"/>
  <c r="AD498" i="7"/>
  <c r="AC498" i="7"/>
  <c r="AB498" i="7"/>
  <c r="AA498" i="7"/>
  <c r="Z498" i="7"/>
  <c r="Y498" i="7"/>
  <c r="X498" i="7"/>
  <c r="W498" i="7"/>
  <c r="V498" i="7"/>
  <c r="U498" i="7"/>
  <c r="T498" i="7"/>
  <c r="S498" i="7"/>
  <c r="R498" i="7"/>
  <c r="N498" i="7"/>
  <c r="M498" i="7"/>
  <c r="I498" i="7"/>
  <c r="H498" i="7"/>
  <c r="G498" i="7"/>
  <c r="F498" i="7"/>
  <c r="E498" i="7"/>
  <c r="D498" i="7"/>
  <c r="C498" i="7"/>
  <c r="B498" i="7"/>
  <c r="AG497" i="7"/>
  <c r="AF497" i="7"/>
  <c r="AE497" i="7"/>
  <c r="AD497" i="7"/>
  <c r="AC497" i="7"/>
  <c r="AB497" i="7"/>
  <c r="AA497" i="7"/>
  <c r="Z497" i="7"/>
  <c r="Y497" i="7"/>
  <c r="X497" i="7"/>
  <c r="W497" i="7"/>
  <c r="V497" i="7"/>
  <c r="U497" i="7"/>
  <c r="T497" i="7"/>
  <c r="S497" i="7"/>
  <c r="R497" i="7"/>
  <c r="N497" i="7"/>
  <c r="M497" i="7"/>
  <c r="AF481" i="7"/>
  <c r="AD481" i="7"/>
  <c r="AB481" i="7"/>
  <c r="Z481" i="7"/>
  <c r="X481" i="7"/>
  <c r="V481" i="7"/>
  <c r="T481" i="7"/>
  <c r="R481" i="7"/>
  <c r="I481" i="7"/>
  <c r="H481" i="7"/>
  <c r="G481" i="7"/>
  <c r="F481" i="7"/>
  <c r="E481" i="7"/>
  <c r="D481" i="7"/>
  <c r="C481" i="7"/>
  <c r="B481" i="7"/>
  <c r="AG480" i="7"/>
  <c r="AF480" i="7"/>
  <c r="AE480" i="7"/>
  <c r="AD480" i="7"/>
  <c r="AC480" i="7"/>
  <c r="AB480" i="7"/>
  <c r="AA480" i="7"/>
  <c r="Z480" i="7"/>
  <c r="Y480" i="7"/>
  <c r="X480" i="7"/>
  <c r="W480" i="7"/>
  <c r="V480" i="7"/>
  <c r="U480" i="7"/>
  <c r="T480" i="7"/>
  <c r="S480" i="7"/>
  <c r="R480" i="7"/>
  <c r="N480" i="7"/>
  <c r="M480" i="7"/>
  <c r="I480" i="7"/>
  <c r="H480" i="7"/>
  <c r="G480" i="7"/>
  <c r="F480" i="7"/>
  <c r="E480" i="7"/>
  <c r="D480" i="7"/>
  <c r="C480" i="7"/>
  <c r="B480" i="7"/>
  <c r="AG479" i="7"/>
  <c r="AF479" i="7"/>
  <c r="AE479" i="7"/>
  <c r="AD479" i="7"/>
  <c r="AC479" i="7"/>
  <c r="AB479" i="7"/>
  <c r="AA479" i="7"/>
  <c r="Z479" i="7"/>
  <c r="Y479" i="7"/>
  <c r="X479" i="7"/>
  <c r="W479" i="7"/>
  <c r="V479" i="7"/>
  <c r="U479" i="7"/>
  <c r="T479" i="7"/>
  <c r="S479" i="7"/>
  <c r="R479" i="7"/>
  <c r="N479" i="7"/>
  <c r="M479" i="7"/>
  <c r="I479" i="7"/>
  <c r="H479" i="7"/>
  <c r="G479" i="7"/>
  <c r="F479" i="7"/>
  <c r="E479" i="7"/>
  <c r="D479" i="7"/>
  <c r="C479" i="7"/>
  <c r="B479" i="7"/>
  <c r="AG478" i="7"/>
  <c r="AF478" i="7"/>
  <c r="AE478" i="7"/>
  <c r="AD478" i="7"/>
  <c r="AC478" i="7"/>
  <c r="AB478" i="7"/>
  <c r="AA478" i="7"/>
  <c r="Z478" i="7"/>
  <c r="Y478" i="7"/>
  <c r="X478" i="7"/>
  <c r="W478" i="7"/>
  <c r="V478" i="7"/>
  <c r="U478" i="7"/>
  <c r="T478" i="7"/>
  <c r="S478" i="7"/>
  <c r="R478" i="7"/>
  <c r="N478" i="7"/>
  <c r="M478" i="7"/>
  <c r="I478" i="7"/>
  <c r="H478" i="7"/>
  <c r="G478" i="7"/>
  <c r="F478" i="7"/>
  <c r="E478" i="7"/>
  <c r="D478" i="7"/>
  <c r="C478" i="7"/>
  <c r="B478" i="7"/>
  <c r="AG477" i="7"/>
  <c r="AF477" i="7"/>
  <c r="AE477" i="7"/>
  <c r="AD477" i="7"/>
  <c r="AC477" i="7"/>
  <c r="AB477" i="7"/>
  <c r="AA477" i="7"/>
  <c r="Z477" i="7"/>
  <c r="Y477" i="7"/>
  <c r="X477" i="7"/>
  <c r="W477" i="7"/>
  <c r="V477" i="7"/>
  <c r="U477" i="7"/>
  <c r="T477" i="7"/>
  <c r="S477" i="7"/>
  <c r="R477" i="7"/>
  <c r="N477" i="7"/>
  <c r="M477" i="7"/>
  <c r="I477" i="7"/>
  <c r="H477" i="7"/>
  <c r="G477" i="7"/>
  <c r="F477" i="7"/>
  <c r="E477" i="7"/>
  <c r="D477" i="7"/>
  <c r="C477" i="7"/>
  <c r="B477" i="7"/>
  <c r="AG476" i="7"/>
  <c r="AF476" i="7"/>
  <c r="AE476" i="7"/>
  <c r="AD476" i="7"/>
  <c r="AC476" i="7"/>
  <c r="AB476" i="7"/>
  <c r="AA476" i="7"/>
  <c r="Z476" i="7"/>
  <c r="Y476" i="7"/>
  <c r="X476" i="7"/>
  <c r="W476" i="7"/>
  <c r="V476" i="7"/>
  <c r="U476" i="7"/>
  <c r="T476" i="7"/>
  <c r="S476" i="7"/>
  <c r="R476" i="7"/>
  <c r="N476" i="7"/>
  <c r="M476" i="7"/>
  <c r="I476" i="7"/>
  <c r="H476" i="7"/>
  <c r="G476" i="7"/>
  <c r="F476" i="7"/>
  <c r="E476" i="7"/>
  <c r="D476" i="7"/>
  <c r="C476" i="7"/>
  <c r="B476" i="7"/>
  <c r="AG475" i="7"/>
  <c r="AF475" i="7"/>
  <c r="AE475" i="7"/>
  <c r="AD475" i="7"/>
  <c r="AC475" i="7"/>
  <c r="AB475" i="7"/>
  <c r="AA475" i="7"/>
  <c r="Z475" i="7"/>
  <c r="Y475" i="7"/>
  <c r="X475" i="7"/>
  <c r="W475" i="7"/>
  <c r="V475" i="7"/>
  <c r="U475" i="7"/>
  <c r="T475" i="7"/>
  <c r="S475" i="7"/>
  <c r="R475" i="7"/>
  <c r="N475" i="7"/>
  <c r="M475" i="7"/>
  <c r="I475" i="7"/>
  <c r="H475" i="7"/>
  <c r="G475" i="7"/>
  <c r="F475" i="7"/>
  <c r="E475" i="7"/>
  <c r="D475" i="7"/>
  <c r="C475" i="7"/>
  <c r="B475" i="7"/>
  <c r="AG474" i="7"/>
  <c r="AF474" i="7"/>
  <c r="AE474" i="7"/>
  <c r="AD474" i="7"/>
  <c r="AC474" i="7"/>
  <c r="AB474" i="7"/>
  <c r="AA474" i="7"/>
  <c r="Z474" i="7"/>
  <c r="Y474" i="7"/>
  <c r="X474" i="7"/>
  <c r="W474" i="7"/>
  <c r="V474" i="7"/>
  <c r="U474" i="7"/>
  <c r="T474" i="7"/>
  <c r="S474" i="7"/>
  <c r="R474" i="7"/>
  <c r="N474" i="7"/>
  <c r="M474" i="7"/>
  <c r="I463" i="7"/>
  <c r="H463" i="7"/>
  <c r="G463" i="7"/>
  <c r="F463" i="7"/>
  <c r="E463" i="7"/>
  <c r="D463" i="7"/>
  <c r="C463" i="7"/>
  <c r="B463" i="7"/>
  <c r="N462" i="7"/>
  <c r="M462" i="7"/>
  <c r="I462" i="7"/>
  <c r="H462" i="7"/>
  <c r="G462" i="7"/>
  <c r="F462" i="7"/>
  <c r="E462" i="7"/>
  <c r="D462" i="7"/>
  <c r="C462" i="7"/>
  <c r="B462" i="7"/>
  <c r="N461" i="7"/>
  <c r="M461" i="7"/>
  <c r="I461" i="7"/>
  <c r="H461" i="7"/>
  <c r="G461" i="7"/>
  <c r="F461" i="7"/>
  <c r="E461" i="7"/>
  <c r="D461" i="7"/>
  <c r="C461" i="7"/>
  <c r="B461" i="7"/>
  <c r="N460" i="7"/>
  <c r="M460" i="7"/>
  <c r="I460" i="7"/>
  <c r="H460" i="7"/>
  <c r="G460" i="7"/>
  <c r="F460" i="7"/>
  <c r="E460" i="7"/>
  <c r="D460" i="7"/>
  <c r="C460" i="7"/>
  <c r="B460" i="7"/>
  <c r="N459" i="7"/>
  <c r="M459" i="7"/>
  <c r="I459" i="7"/>
  <c r="H459" i="7"/>
  <c r="G459" i="7"/>
  <c r="F459" i="7"/>
  <c r="E459" i="7"/>
  <c r="D459" i="7"/>
  <c r="C459" i="7"/>
  <c r="B459" i="7"/>
  <c r="AF458" i="7"/>
  <c r="AD458" i="7"/>
  <c r="AB458" i="7"/>
  <c r="Z458" i="7"/>
  <c r="X458" i="7"/>
  <c r="V458" i="7"/>
  <c r="T458" i="7"/>
  <c r="R458" i="7"/>
  <c r="N458" i="7"/>
  <c r="M458" i="7"/>
  <c r="I458" i="7"/>
  <c r="H458" i="7"/>
  <c r="G458" i="7"/>
  <c r="F458" i="7"/>
  <c r="E458" i="7"/>
  <c r="D458" i="7"/>
  <c r="C458" i="7"/>
  <c r="B458" i="7"/>
  <c r="AG457" i="7"/>
  <c r="AF457" i="7"/>
  <c r="AD457" i="7"/>
  <c r="AC457" i="7"/>
  <c r="AB457" i="7"/>
  <c r="AA457" i="7"/>
  <c r="Z457" i="7"/>
  <c r="Y457" i="7"/>
  <c r="X457" i="7"/>
  <c r="W457" i="7"/>
  <c r="V457" i="7"/>
  <c r="U457" i="7"/>
  <c r="T457" i="7"/>
  <c r="S457" i="7"/>
  <c r="R457" i="7"/>
  <c r="N457" i="7"/>
  <c r="M457" i="7"/>
  <c r="I457" i="7"/>
  <c r="H457" i="7"/>
  <c r="G457" i="7"/>
  <c r="F457" i="7"/>
  <c r="E457" i="7"/>
  <c r="D457" i="7"/>
  <c r="C457" i="7"/>
  <c r="B457" i="7"/>
  <c r="AG456" i="7"/>
  <c r="AF456" i="7"/>
  <c r="AD456" i="7"/>
  <c r="AC456" i="7"/>
  <c r="AB456" i="7"/>
  <c r="AA456" i="7"/>
  <c r="Z456" i="7"/>
  <c r="Y456" i="7"/>
  <c r="X456" i="7"/>
  <c r="W456" i="7"/>
  <c r="V456" i="7"/>
  <c r="U456" i="7"/>
  <c r="T456" i="7"/>
  <c r="S456" i="7"/>
  <c r="R456" i="7"/>
  <c r="N456" i="7"/>
  <c r="M456" i="7"/>
  <c r="I456" i="7"/>
  <c r="H456" i="7"/>
  <c r="G456" i="7"/>
  <c r="F456" i="7"/>
  <c r="E456" i="7"/>
  <c r="D456" i="7"/>
  <c r="C456" i="7"/>
  <c r="B456" i="7"/>
  <c r="AG455" i="7"/>
  <c r="AF455" i="7"/>
  <c r="AD455" i="7"/>
  <c r="AC455" i="7"/>
  <c r="AB455" i="7"/>
  <c r="AA455" i="7"/>
  <c r="Z455" i="7"/>
  <c r="Y455" i="7"/>
  <c r="X455" i="7"/>
  <c r="W455" i="7"/>
  <c r="V455" i="7"/>
  <c r="U455" i="7"/>
  <c r="T455" i="7"/>
  <c r="S455" i="7"/>
  <c r="R455" i="7"/>
  <c r="N455" i="7"/>
  <c r="M455" i="7"/>
  <c r="I455" i="7"/>
  <c r="H455" i="7"/>
  <c r="G455" i="7"/>
  <c r="F455" i="7"/>
  <c r="E455" i="7"/>
  <c r="D455" i="7"/>
  <c r="C455" i="7"/>
  <c r="B455" i="7"/>
  <c r="AG454" i="7"/>
  <c r="AF454" i="7"/>
  <c r="AE454" i="7"/>
  <c r="AD454" i="7"/>
  <c r="AC454" i="7"/>
  <c r="AB454" i="7"/>
  <c r="AA454" i="7"/>
  <c r="Z454" i="7"/>
  <c r="Y454" i="7"/>
  <c r="X454" i="7"/>
  <c r="W454" i="7"/>
  <c r="V454" i="7"/>
  <c r="U454" i="7"/>
  <c r="T454" i="7"/>
  <c r="S454" i="7"/>
  <c r="R454" i="7"/>
  <c r="N454" i="7"/>
  <c r="M454" i="7"/>
  <c r="I454" i="7"/>
  <c r="H454" i="7"/>
  <c r="G454" i="7"/>
  <c r="F454" i="7"/>
  <c r="E454" i="7"/>
  <c r="D454" i="7"/>
  <c r="C454" i="7"/>
  <c r="B454" i="7"/>
  <c r="AG453" i="7"/>
  <c r="AF453" i="7"/>
  <c r="AE453" i="7"/>
  <c r="AD453" i="7"/>
  <c r="AC453" i="7"/>
  <c r="AB453" i="7"/>
  <c r="AA453" i="7"/>
  <c r="Z453" i="7"/>
  <c r="Y453" i="7"/>
  <c r="X453" i="7"/>
  <c r="W453" i="7"/>
  <c r="V453" i="7"/>
  <c r="U453" i="7"/>
  <c r="T453" i="7"/>
  <c r="S453" i="7"/>
  <c r="R453" i="7"/>
  <c r="N453" i="7"/>
  <c r="M453" i="7"/>
  <c r="I453" i="7"/>
  <c r="H453" i="7"/>
  <c r="G453" i="7"/>
  <c r="F453" i="7"/>
  <c r="E453" i="7"/>
  <c r="D453" i="7"/>
  <c r="C453" i="7"/>
  <c r="B453" i="7"/>
  <c r="AG452" i="7"/>
  <c r="AF452" i="7"/>
  <c r="AE452" i="7"/>
  <c r="AD452" i="7"/>
  <c r="AC452" i="7"/>
  <c r="AB452" i="7"/>
  <c r="AA452" i="7"/>
  <c r="Z452" i="7"/>
  <c r="Y452" i="7"/>
  <c r="X452" i="7"/>
  <c r="W452" i="7"/>
  <c r="V452" i="7"/>
  <c r="U452" i="7"/>
  <c r="T452" i="7"/>
  <c r="S452" i="7"/>
  <c r="R452" i="7"/>
  <c r="N452" i="7"/>
  <c r="M452" i="7"/>
  <c r="I452" i="7"/>
  <c r="H452" i="7"/>
  <c r="G452" i="7"/>
  <c r="F452" i="7"/>
  <c r="E452" i="7"/>
  <c r="D452" i="7"/>
  <c r="C452" i="7"/>
  <c r="B452" i="7"/>
  <c r="AG451" i="7"/>
  <c r="AF451" i="7"/>
  <c r="AE451" i="7"/>
  <c r="AD451" i="7"/>
  <c r="AC451" i="7"/>
  <c r="AB451" i="7"/>
  <c r="AA451" i="7"/>
  <c r="Z451" i="7"/>
  <c r="Y451" i="7"/>
  <c r="X451" i="7"/>
  <c r="W451" i="7"/>
  <c r="V451" i="7"/>
  <c r="U451" i="7"/>
  <c r="T451" i="7"/>
  <c r="S451" i="7"/>
  <c r="R451" i="7"/>
  <c r="N451" i="7"/>
  <c r="M451" i="7"/>
  <c r="I440" i="7"/>
  <c r="H440" i="7"/>
  <c r="G440" i="7"/>
  <c r="F440" i="7"/>
  <c r="E440" i="7"/>
  <c r="D440" i="7"/>
  <c r="C440" i="7"/>
  <c r="B440" i="7"/>
  <c r="AG439" i="7"/>
  <c r="AF439" i="7"/>
  <c r="AE439" i="7"/>
  <c r="AD439" i="7"/>
  <c r="AC439" i="7"/>
  <c r="AB439" i="7"/>
  <c r="AA439" i="7"/>
  <c r="Z439" i="7"/>
  <c r="Y439" i="7"/>
  <c r="X439" i="7"/>
  <c r="W439" i="7"/>
  <c r="V439" i="7"/>
  <c r="U439" i="7"/>
  <c r="T439" i="7"/>
  <c r="S439" i="7"/>
  <c r="R439" i="7"/>
  <c r="N439" i="7"/>
  <c r="M439" i="7"/>
  <c r="I439" i="7"/>
  <c r="H439" i="7"/>
  <c r="G439" i="7"/>
  <c r="F439" i="7"/>
  <c r="E439" i="7"/>
  <c r="D439" i="7"/>
  <c r="C439" i="7"/>
  <c r="B439" i="7"/>
  <c r="AG438" i="7"/>
  <c r="AF438" i="7"/>
  <c r="AE438" i="7"/>
  <c r="AD438" i="7"/>
  <c r="AC438" i="7"/>
  <c r="AB438" i="7"/>
  <c r="AA438" i="7"/>
  <c r="Z438" i="7"/>
  <c r="Y438" i="7"/>
  <c r="X438" i="7"/>
  <c r="W438" i="7"/>
  <c r="V438" i="7"/>
  <c r="U438" i="7"/>
  <c r="T438" i="7"/>
  <c r="S438" i="7"/>
  <c r="R438" i="7"/>
  <c r="N438" i="7"/>
  <c r="M438" i="7"/>
  <c r="I438" i="7"/>
  <c r="H438" i="7"/>
  <c r="G438" i="7"/>
  <c r="F438" i="7"/>
  <c r="E438" i="7"/>
  <c r="D438" i="7"/>
  <c r="C438" i="7"/>
  <c r="B438" i="7"/>
  <c r="AG437" i="7"/>
  <c r="AF437" i="7"/>
  <c r="AE437" i="7"/>
  <c r="AD437" i="7"/>
  <c r="AC437" i="7"/>
  <c r="AB437" i="7"/>
  <c r="AA437" i="7"/>
  <c r="Z437" i="7"/>
  <c r="Y437" i="7"/>
  <c r="X437" i="7"/>
  <c r="W437" i="7"/>
  <c r="V437" i="7"/>
  <c r="U437" i="7"/>
  <c r="T437" i="7"/>
  <c r="S437" i="7"/>
  <c r="R437" i="7"/>
  <c r="N437" i="7"/>
  <c r="M437" i="7"/>
  <c r="I437" i="7"/>
  <c r="H437" i="7"/>
  <c r="G437" i="7"/>
  <c r="F437" i="7"/>
  <c r="E437" i="7"/>
  <c r="D437" i="7"/>
  <c r="C437" i="7"/>
  <c r="B437" i="7"/>
  <c r="AG436" i="7"/>
  <c r="AF436" i="7"/>
  <c r="AE436" i="7"/>
  <c r="AD436" i="7"/>
  <c r="AC436" i="7"/>
  <c r="AB436" i="7"/>
  <c r="AA436" i="7"/>
  <c r="Z436" i="7"/>
  <c r="Y436" i="7"/>
  <c r="X436" i="7"/>
  <c r="W436" i="7"/>
  <c r="V436" i="7"/>
  <c r="U436" i="7"/>
  <c r="T436" i="7"/>
  <c r="S436" i="7"/>
  <c r="R436" i="7"/>
  <c r="N436" i="7"/>
  <c r="M436" i="7"/>
  <c r="I436" i="7"/>
  <c r="H436" i="7"/>
  <c r="G436" i="7"/>
  <c r="F436" i="7"/>
  <c r="E436" i="7"/>
  <c r="D436" i="7"/>
  <c r="C436" i="7"/>
  <c r="B436" i="7"/>
  <c r="AG435" i="7"/>
  <c r="AF435" i="7"/>
  <c r="AE435" i="7"/>
  <c r="AD435" i="7"/>
  <c r="AC435" i="7"/>
  <c r="AB435" i="7"/>
  <c r="AA435" i="7"/>
  <c r="Z435" i="7"/>
  <c r="Y435" i="7"/>
  <c r="X435" i="7"/>
  <c r="W435" i="7"/>
  <c r="V435" i="7"/>
  <c r="U435" i="7"/>
  <c r="T435" i="7"/>
  <c r="S435" i="7"/>
  <c r="R435" i="7"/>
  <c r="N435" i="7"/>
  <c r="M435" i="7"/>
  <c r="I435" i="7"/>
  <c r="H435" i="7"/>
  <c r="G435" i="7"/>
  <c r="F435" i="7"/>
  <c r="E435" i="7"/>
  <c r="D435" i="7"/>
  <c r="C435" i="7"/>
  <c r="B435" i="7"/>
  <c r="AG434" i="7"/>
  <c r="AF434" i="7"/>
  <c r="AE434" i="7"/>
  <c r="AD434" i="7"/>
  <c r="AC434" i="7"/>
  <c r="AB434" i="7"/>
  <c r="AA434" i="7"/>
  <c r="Z434" i="7"/>
  <c r="Y434" i="7"/>
  <c r="X434" i="7"/>
  <c r="W434" i="7"/>
  <c r="V434" i="7"/>
  <c r="U434" i="7"/>
  <c r="T434" i="7"/>
  <c r="S434" i="7"/>
  <c r="R434" i="7"/>
  <c r="N434" i="7"/>
  <c r="M434" i="7"/>
  <c r="I434" i="7"/>
  <c r="H434" i="7"/>
  <c r="G434" i="7"/>
  <c r="F434" i="7"/>
  <c r="E434" i="7"/>
  <c r="D434" i="7"/>
  <c r="C434" i="7"/>
  <c r="B434" i="7"/>
  <c r="AG433" i="7"/>
  <c r="AF433" i="7"/>
  <c r="AE433" i="7"/>
  <c r="AD433" i="7"/>
  <c r="AC433" i="7"/>
  <c r="AB433" i="7"/>
  <c r="AA433" i="7"/>
  <c r="Z433" i="7"/>
  <c r="Y433" i="7"/>
  <c r="X433" i="7"/>
  <c r="W433" i="7"/>
  <c r="V433" i="7"/>
  <c r="U433" i="7"/>
  <c r="T433" i="7"/>
  <c r="S433" i="7"/>
  <c r="R433" i="7"/>
  <c r="N433" i="7"/>
  <c r="M433" i="7"/>
  <c r="I433" i="7"/>
  <c r="H433" i="7"/>
  <c r="G433" i="7"/>
  <c r="F433" i="7"/>
  <c r="E433" i="7"/>
  <c r="D433" i="7"/>
  <c r="C433" i="7"/>
  <c r="B433" i="7"/>
  <c r="AG432" i="7"/>
  <c r="AF432" i="7"/>
  <c r="AE432" i="7"/>
  <c r="AD432" i="7"/>
  <c r="AC432" i="7"/>
  <c r="AB432" i="7"/>
  <c r="AA432" i="7"/>
  <c r="Z432" i="7"/>
  <c r="Y432" i="7"/>
  <c r="X432" i="7"/>
  <c r="W432" i="7"/>
  <c r="V432" i="7"/>
  <c r="U432" i="7"/>
  <c r="T432" i="7"/>
  <c r="S432" i="7"/>
  <c r="R432" i="7"/>
  <c r="N432" i="7"/>
  <c r="M432" i="7"/>
  <c r="I432" i="7"/>
  <c r="H432" i="7"/>
  <c r="G432" i="7"/>
  <c r="F432" i="7"/>
  <c r="E432" i="7"/>
  <c r="D432" i="7"/>
  <c r="C432" i="7"/>
  <c r="B432" i="7"/>
  <c r="AG431" i="7"/>
  <c r="AF431" i="7"/>
  <c r="AE431" i="7"/>
  <c r="AD431" i="7"/>
  <c r="AC431" i="7"/>
  <c r="AB431" i="7"/>
  <c r="AA431" i="7"/>
  <c r="Z431" i="7"/>
  <c r="Y431" i="7"/>
  <c r="X431" i="7"/>
  <c r="W431" i="7"/>
  <c r="V431" i="7"/>
  <c r="U431" i="7"/>
  <c r="T431" i="7"/>
  <c r="S431" i="7"/>
  <c r="R431" i="7"/>
  <c r="N431" i="7"/>
  <c r="M431" i="7"/>
  <c r="I431" i="7"/>
  <c r="H431" i="7"/>
  <c r="G431" i="7"/>
  <c r="F431" i="7"/>
  <c r="E431" i="7"/>
  <c r="D431" i="7"/>
  <c r="C431" i="7"/>
  <c r="B431" i="7"/>
  <c r="AG430" i="7"/>
  <c r="AF430" i="7"/>
  <c r="AE430" i="7"/>
  <c r="AD430" i="7"/>
  <c r="AC430" i="7"/>
  <c r="AB430" i="7"/>
  <c r="AA430" i="7"/>
  <c r="Z430" i="7"/>
  <c r="Y430" i="7"/>
  <c r="X430" i="7"/>
  <c r="W430" i="7"/>
  <c r="V430" i="7"/>
  <c r="U430" i="7"/>
  <c r="T430" i="7"/>
  <c r="S430" i="7"/>
  <c r="R430" i="7"/>
  <c r="N430" i="7"/>
  <c r="M430" i="7"/>
  <c r="I430" i="7"/>
  <c r="H430" i="7"/>
  <c r="G430" i="7"/>
  <c r="F430" i="7"/>
  <c r="E430" i="7"/>
  <c r="D430" i="7"/>
  <c r="C430" i="7"/>
  <c r="B430" i="7"/>
  <c r="AG429" i="7"/>
  <c r="AF429" i="7"/>
  <c r="AE429" i="7"/>
  <c r="AD429" i="7"/>
  <c r="AC429" i="7"/>
  <c r="AB429" i="7"/>
  <c r="AA429" i="7"/>
  <c r="Z429" i="7"/>
  <c r="Y429" i="7"/>
  <c r="X429" i="7"/>
  <c r="W429" i="7"/>
  <c r="V429" i="7"/>
  <c r="U429" i="7"/>
  <c r="T429" i="7"/>
  <c r="S429" i="7"/>
  <c r="R429" i="7"/>
  <c r="N429" i="7"/>
  <c r="M429" i="7"/>
  <c r="I429" i="7"/>
  <c r="H429" i="7"/>
  <c r="G429" i="7"/>
  <c r="F429" i="7"/>
  <c r="E429" i="7"/>
  <c r="D429" i="7"/>
  <c r="C429" i="7"/>
  <c r="B429" i="7"/>
  <c r="AG428" i="7"/>
  <c r="AF428" i="7"/>
  <c r="AE428" i="7"/>
  <c r="AD428" i="7"/>
  <c r="AC428" i="7"/>
  <c r="AB428" i="7"/>
  <c r="AA428" i="7"/>
  <c r="Z428" i="7"/>
  <c r="Y428" i="7"/>
  <c r="X428" i="7"/>
  <c r="W428" i="7"/>
  <c r="V428" i="7"/>
  <c r="U428" i="7"/>
  <c r="T428" i="7"/>
  <c r="S428" i="7"/>
  <c r="R428" i="7"/>
  <c r="N428" i="7"/>
  <c r="M428" i="7"/>
  <c r="I417" i="7"/>
  <c r="H417" i="7"/>
  <c r="G417" i="7"/>
  <c r="F417" i="7"/>
  <c r="E417" i="7"/>
  <c r="D417" i="7"/>
  <c r="C417" i="7"/>
  <c r="B417" i="7"/>
  <c r="I416" i="7"/>
  <c r="H416" i="7"/>
  <c r="G416" i="7"/>
  <c r="F416" i="7"/>
  <c r="E416" i="7"/>
  <c r="D416" i="7"/>
  <c r="C416" i="7"/>
  <c r="B416" i="7"/>
  <c r="I415" i="7"/>
  <c r="H415" i="7"/>
  <c r="G415" i="7"/>
  <c r="F415" i="7"/>
  <c r="E415" i="7"/>
  <c r="D415" i="7"/>
  <c r="C415" i="7"/>
  <c r="B415" i="7"/>
  <c r="I414" i="7"/>
  <c r="H414" i="7"/>
  <c r="G414" i="7"/>
  <c r="F414" i="7"/>
  <c r="E414" i="7"/>
  <c r="D414" i="7"/>
  <c r="C414" i="7"/>
  <c r="B414" i="7"/>
  <c r="I413" i="7"/>
  <c r="H413" i="7"/>
  <c r="G413" i="7"/>
  <c r="F413" i="7"/>
  <c r="E413" i="7"/>
  <c r="D413" i="7"/>
  <c r="C413" i="7"/>
  <c r="B413" i="7"/>
  <c r="I412" i="7"/>
  <c r="H412" i="7"/>
  <c r="G412" i="7"/>
  <c r="F412" i="7"/>
  <c r="E412" i="7"/>
  <c r="D412" i="7"/>
  <c r="C412" i="7"/>
  <c r="B412" i="7"/>
  <c r="I411" i="7"/>
  <c r="H411" i="7"/>
  <c r="G411" i="7"/>
  <c r="F411" i="7"/>
  <c r="E411" i="7"/>
  <c r="D411" i="7"/>
  <c r="C411" i="7"/>
  <c r="B411" i="7"/>
  <c r="I410" i="7"/>
  <c r="H410" i="7"/>
  <c r="G410" i="7"/>
  <c r="F410" i="7"/>
  <c r="E410" i="7"/>
  <c r="D410" i="7"/>
  <c r="C410" i="7"/>
  <c r="B410" i="7"/>
  <c r="I381" i="7"/>
  <c r="H381" i="7"/>
  <c r="G381" i="7"/>
  <c r="F381" i="7"/>
  <c r="E381" i="7"/>
  <c r="D381" i="7"/>
  <c r="C381" i="7"/>
  <c r="B381" i="7"/>
  <c r="I380" i="7"/>
  <c r="H380" i="7"/>
  <c r="G380" i="7"/>
  <c r="F380" i="7"/>
  <c r="E380" i="7"/>
  <c r="D380" i="7"/>
  <c r="C380" i="7"/>
  <c r="B380" i="7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U375" i="7"/>
  <c r="T375" i="7"/>
  <c r="S375" i="7"/>
  <c r="R375" i="7"/>
  <c r="Q375" i="7"/>
  <c r="P375" i="7"/>
  <c r="O375" i="7"/>
  <c r="N375" i="7"/>
  <c r="I375" i="7"/>
  <c r="H375" i="7"/>
  <c r="G375" i="7"/>
  <c r="F375" i="7"/>
  <c r="E375" i="7"/>
  <c r="D375" i="7"/>
  <c r="C375" i="7"/>
  <c r="B375" i="7"/>
  <c r="U374" i="7"/>
  <c r="T374" i="7"/>
  <c r="S374" i="7"/>
  <c r="R374" i="7"/>
  <c r="Q374" i="7"/>
  <c r="P374" i="7"/>
  <c r="O374" i="7"/>
  <c r="N374" i="7"/>
  <c r="I374" i="7"/>
  <c r="H374" i="7"/>
  <c r="G374" i="7"/>
  <c r="F374" i="7"/>
  <c r="E374" i="7"/>
  <c r="D374" i="7"/>
  <c r="C374" i="7"/>
  <c r="B374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U363" i="7"/>
  <c r="T363" i="7"/>
  <c r="S363" i="7"/>
  <c r="R363" i="7"/>
  <c r="Q363" i="7"/>
  <c r="P363" i="7"/>
  <c r="O363" i="7"/>
  <c r="N363" i="7"/>
  <c r="I363" i="7"/>
  <c r="H363" i="7"/>
  <c r="G363" i="7"/>
  <c r="F363" i="7"/>
  <c r="E363" i="7"/>
  <c r="D363" i="7"/>
  <c r="C363" i="7"/>
  <c r="B363" i="7"/>
  <c r="U362" i="7"/>
  <c r="T362" i="7"/>
  <c r="S362" i="7"/>
  <c r="R362" i="7"/>
  <c r="Q362" i="7"/>
  <c r="P362" i="7"/>
  <c r="O362" i="7"/>
  <c r="N362" i="7"/>
  <c r="I362" i="7"/>
  <c r="H362" i="7"/>
  <c r="G362" i="7"/>
  <c r="F362" i="7"/>
  <c r="E362" i="7"/>
  <c r="D362" i="7"/>
  <c r="C362" i="7"/>
  <c r="B362" i="7"/>
  <c r="I357" i="7"/>
  <c r="H357" i="7"/>
  <c r="G357" i="7"/>
  <c r="F357" i="7"/>
  <c r="E357" i="7"/>
  <c r="D357" i="7"/>
  <c r="C357" i="7"/>
  <c r="B357" i="7"/>
  <c r="I356" i="7"/>
  <c r="H356" i="7"/>
  <c r="G356" i="7"/>
  <c r="F356" i="7"/>
  <c r="E356" i="7"/>
  <c r="D356" i="7"/>
  <c r="C356" i="7"/>
  <c r="B356" i="7"/>
  <c r="I355" i="7"/>
  <c r="H355" i="7"/>
  <c r="G355" i="7"/>
  <c r="F355" i="7"/>
  <c r="E355" i="7"/>
  <c r="D355" i="7"/>
  <c r="C355" i="7"/>
  <c r="B355" i="7"/>
  <c r="I354" i="7"/>
  <c r="H354" i="7"/>
  <c r="G354" i="7"/>
  <c r="F354" i="7"/>
  <c r="E354" i="7"/>
  <c r="D354" i="7"/>
  <c r="C354" i="7"/>
  <c r="B354" i="7"/>
  <c r="I353" i="7"/>
  <c r="H353" i="7"/>
  <c r="G353" i="7"/>
  <c r="F353" i="7"/>
  <c r="E353" i="7"/>
  <c r="D353" i="7"/>
  <c r="C353" i="7"/>
  <c r="B353" i="7"/>
  <c r="I352" i="7"/>
  <c r="H352" i="7"/>
  <c r="G352" i="7"/>
  <c r="F352" i="7"/>
  <c r="E352" i="7"/>
  <c r="D352" i="7"/>
  <c r="C352" i="7"/>
  <c r="B352" i="7"/>
  <c r="U351" i="7"/>
  <c r="T351" i="7"/>
  <c r="S351" i="7"/>
  <c r="R351" i="7"/>
  <c r="Q351" i="7"/>
  <c r="P351" i="7"/>
  <c r="O351" i="7"/>
  <c r="N351" i="7"/>
  <c r="I351" i="7"/>
  <c r="H351" i="7"/>
  <c r="G351" i="7"/>
  <c r="F351" i="7"/>
  <c r="E351" i="7"/>
  <c r="D351" i="7"/>
  <c r="C351" i="7"/>
  <c r="B351" i="7"/>
  <c r="U350" i="7"/>
  <c r="T350" i="7"/>
  <c r="S350" i="7"/>
  <c r="R350" i="7"/>
  <c r="Q350" i="7"/>
  <c r="P350" i="7"/>
  <c r="O350" i="7"/>
  <c r="N350" i="7"/>
  <c r="I350" i="7"/>
  <c r="H350" i="7"/>
  <c r="G350" i="7"/>
  <c r="F350" i="7"/>
  <c r="E350" i="7"/>
  <c r="D350" i="7"/>
  <c r="C350" i="7"/>
  <c r="B350" i="7"/>
  <c r="I345" i="7"/>
  <c r="H345" i="7"/>
  <c r="G345" i="7"/>
  <c r="F345" i="7"/>
  <c r="E345" i="7"/>
  <c r="D345" i="7"/>
  <c r="C345" i="7"/>
  <c r="B345" i="7"/>
  <c r="I344" i="7"/>
  <c r="H344" i="7"/>
  <c r="G344" i="7"/>
  <c r="F344" i="7"/>
  <c r="E344" i="7"/>
  <c r="D344" i="7"/>
  <c r="C344" i="7"/>
  <c r="B344" i="7"/>
  <c r="I343" i="7"/>
  <c r="H343" i="7"/>
  <c r="G343" i="7"/>
  <c r="F343" i="7"/>
  <c r="E343" i="7"/>
  <c r="D343" i="7"/>
  <c r="C343" i="7"/>
  <c r="B343" i="7"/>
  <c r="I342" i="7"/>
  <c r="H342" i="7"/>
  <c r="G342" i="7"/>
  <c r="F342" i="7"/>
  <c r="E342" i="7"/>
  <c r="D342" i="7"/>
  <c r="C342" i="7"/>
  <c r="B342" i="7"/>
  <c r="I341" i="7"/>
  <c r="H341" i="7"/>
  <c r="G341" i="7"/>
  <c r="F341" i="7"/>
  <c r="E341" i="7"/>
  <c r="D341" i="7"/>
  <c r="C341" i="7"/>
  <c r="B341" i="7"/>
  <c r="I340" i="7"/>
  <c r="H340" i="7"/>
  <c r="G340" i="7"/>
  <c r="F340" i="7"/>
  <c r="E340" i="7"/>
  <c r="D340" i="7"/>
  <c r="C340" i="7"/>
  <c r="B340" i="7"/>
  <c r="U339" i="7"/>
  <c r="T339" i="7"/>
  <c r="S339" i="7"/>
  <c r="R339" i="7"/>
  <c r="Q339" i="7"/>
  <c r="P339" i="7"/>
  <c r="O339" i="7"/>
  <c r="N339" i="7"/>
  <c r="I339" i="7"/>
  <c r="H339" i="7"/>
  <c r="G339" i="7"/>
  <c r="F339" i="7"/>
  <c r="E339" i="7"/>
  <c r="D339" i="7"/>
  <c r="C339" i="7"/>
  <c r="B339" i="7"/>
  <c r="U338" i="7"/>
  <c r="T338" i="7"/>
  <c r="S338" i="7"/>
  <c r="R338" i="7"/>
  <c r="Q338" i="7"/>
  <c r="P338" i="7"/>
  <c r="O338" i="7"/>
  <c r="N338" i="7"/>
  <c r="I338" i="7"/>
  <c r="H338" i="7"/>
  <c r="G338" i="7"/>
  <c r="F338" i="7"/>
  <c r="E338" i="7"/>
  <c r="D338" i="7"/>
  <c r="C338" i="7"/>
  <c r="B338" i="7"/>
  <c r="I333" i="7"/>
  <c r="H333" i="7"/>
  <c r="G333" i="7"/>
  <c r="F333" i="7"/>
  <c r="E333" i="7"/>
  <c r="D333" i="7"/>
  <c r="C333" i="7"/>
  <c r="B333" i="7"/>
  <c r="I332" i="7"/>
  <c r="H332" i="7"/>
  <c r="G332" i="7"/>
  <c r="F332" i="7"/>
  <c r="E332" i="7"/>
  <c r="D332" i="7"/>
  <c r="C332" i="7"/>
  <c r="B332" i="7"/>
  <c r="I331" i="7"/>
  <c r="H331" i="7"/>
  <c r="G331" i="7"/>
  <c r="F331" i="7"/>
  <c r="E331" i="7"/>
  <c r="D331" i="7"/>
  <c r="C331" i="7"/>
  <c r="B331" i="7"/>
  <c r="I330" i="7"/>
  <c r="H330" i="7"/>
  <c r="G330" i="7"/>
  <c r="F330" i="7"/>
  <c r="E330" i="7"/>
  <c r="D330" i="7"/>
  <c r="C330" i="7"/>
  <c r="B330" i="7"/>
  <c r="I329" i="7"/>
  <c r="H329" i="7"/>
  <c r="G329" i="7"/>
  <c r="F329" i="7"/>
  <c r="E329" i="7"/>
  <c r="D329" i="7"/>
  <c r="C329" i="7"/>
  <c r="B329" i="7"/>
  <c r="I328" i="7"/>
  <c r="H328" i="7"/>
  <c r="G328" i="7"/>
  <c r="F328" i="7"/>
  <c r="E328" i="7"/>
  <c r="D328" i="7"/>
  <c r="C328" i="7"/>
  <c r="B328" i="7"/>
  <c r="U327" i="7"/>
  <c r="T327" i="7"/>
  <c r="S327" i="7"/>
  <c r="R327" i="7"/>
  <c r="Q327" i="7"/>
  <c r="P327" i="7"/>
  <c r="O327" i="7"/>
  <c r="N327" i="7"/>
  <c r="I327" i="7"/>
  <c r="H327" i="7"/>
  <c r="G327" i="7"/>
  <c r="F327" i="7"/>
  <c r="E327" i="7"/>
  <c r="D327" i="7"/>
  <c r="C327" i="7"/>
  <c r="B327" i="7"/>
  <c r="U326" i="7"/>
  <c r="T326" i="7"/>
  <c r="S326" i="7"/>
  <c r="R326" i="7"/>
  <c r="Q326" i="7"/>
  <c r="P326" i="7"/>
  <c r="O326" i="7"/>
  <c r="N326" i="7"/>
  <c r="I326" i="7"/>
  <c r="H326" i="7"/>
  <c r="G326" i="7"/>
  <c r="F326" i="7"/>
  <c r="E326" i="7"/>
  <c r="D326" i="7"/>
  <c r="C326" i="7"/>
  <c r="B326" i="7"/>
  <c r="I321" i="7"/>
  <c r="H321" i="7"/>
  <c r="G321" i="7"/>
  <c r="F321" i="7"/>
  <c r="E321" i="7"/>
  <c r="D321" i="7"/>
  <c r="C321" i="7"/>
  <c r="B321" i="7"/>
  <c r="I320" i="7"/>
  <c r="H320" i="7"/>
  <c r="G320" i="7"/>
  <c r="F320" i="7"/>
  <c r="E320" i="7"/>
  <c r="D320" i="7"/>
  <c r="C320" i="7"/>
  <c r="B320" i="7"/>
  <c r="I319" i="7"/>
  <c r="H319" i="7"/>
  <c r="G319" i="7"/>
  <c r="F319" i="7"/>
  <c r="E319" i="7"/>
  <c r="D319" i="7"/>
  <c r="C319" i="7"/>
  <c r="B319" i="7"/>
  <c r="I318" i="7"/>
  <c r="H318" i="7"/>
  <c r="G318" i="7"/>
  <c r="F318" i="7"/>
  <c r="E318" i="7"/>
  <c r="D318" i="7"/>
  <c r="C318" i="7"/>
  <c r="B318" i="7"/>
  <c r="I317" i="7"/>
  <c r="H317" i="7"/>
  <c r="G317" i="7"/>
  <c r="F317" i="7"/>
  <c r="E317" i="7"/>
  <c r="D317" i="7"/>
  <c r="C317" i="7"/>
  <c r="B317" i="7"/>
  <c r="I316" i="7"/>
  <c r="H316" i="7"/>
  <c r="G316" i="7"/>
  <c r="F316" i="7"/>
  <c r="E316" i="7"/>
  <c r="D316" i="7"/>
  <c r="C316" i="7"/>
  <c r="B316" i="7"/>
  <c r="U315" i="7"/>
  <c r="T315" i="7"/>
  <c r="S315" i="7"/>
  <c r="R315" i="7"/>
  <c r="Q315" i="7"/>
  <c r="P315" i="7"/>
  <c r="O315" i="7"/>
  <c r="N315" i="7"/>
  <c r="I315" i="7"/>
  <c r="H315" i="7"/>
  <c r="G315" i="7"/>
  <c r="F315" i="7"/>
  <c r="E315" i="7"/>
  <c r="D315" i="7"/>
  <c r="C315" i="7"/>
  <c r="B315" i="7"/>
  <c r="U314" i="7"/>
  <c r="T314" i="7"/>
  <c r="S314" i="7"/>
  <c r="R314" i="7"/>
  <c r="Q314" i="7"/>
  <c r="P314" i="7"/>
  <c r="O314" i="7"/>
  <c r="N314" i="7"/>
  <c r="I314" i="7"/>
  <c r="H314" i="7"/>
  <c r="G314" i="7"/>
  <c r="F314" i="7"/>
  <c r="E314" i="7"/>
  <c r="D314" i="7"/>
  <c r="C314" i="7"/>
  <c r="B314" i="7"/>
  <c r="I309" i="7"/>
  <c r="H309" i="7"/>
  <c r="G309" i="7"/>
  <c r="F309" i="7"/>
  <c r="E309" i="7"/>
  <c r="D309" i="7"/>
  <c r="C309" i="7"/>
  <c r="B309" i="7"/>
  <c r="I308" i="7"/>
  <c r="H308" i="7"/>
  <c r="G308" i="7"/>
  <c r="F308" i="7"/>
  <c r="E308" i="7"/>
  <c r="D308" i="7"/>
  <c r="C308" i="7"/>
  <c r="B308" i="7"/>
  <c r="I307" i="7"/>
  <c r="H307" i="7"/>
  <c r="G307" i="7"/>
  <c r="F307" i="7"/>
  <c r="E307" i="7"/>
  <c r="D307" i="7"/>
  <c r="C307" i="7"/>
  <c r="B307" i="7"/>
  <c r="I306" i="7"/>
  <c r="H306" i="7"/>
  <c r="G306" i="7"/>
  <c r="F306" i="7"/>
  <c r="E306" i="7"/>
  <c r="D306" i="7"/>
  <c r="C306" i="7"/>
  <c r="B306" i="7"/>
  <c r="I305" i="7"/>
  <c r="H305" i="7"/>
  <c r="G305" i="7"/>
  <c r="F305" i="7"/>
  <c r="E305" i="7"/>
  <c r="D305" i="7"/>
  <c r="C305" i="7"/>
  <c r="B305" i="7"/>
  <c r="I304" i="7"/>
  <c r="H304" i="7"/>
  <c r="G304" i="7"/>
  <c r="F304" i="7"/>
  <c r="E304" i="7"/>
  <c r="D304" i="7"/>
  <c r="C304" i="7"/>
  <c r="B304" i="7"/>
  <c r="U303" i="7"/>
  <c r="T303" i="7"/>
  <c r="S303" i="7"/>
  <c r="R303" i="7"/>
  <c r="Q303" i="7"/>
  <c r="P303" i="7"/>
  <c r="O303" i="7"/>
  <c r="N303" i="7"/>
  <c r="I303" i="7"/>
  <c r="H303" i="7"/>
  <c r="G303" i="7"/>
  <c r="F303" i="7"/>
  <c r="E303" i="7"/>
  <c r="D303" i="7"/>
  <c r="C303" i="7"/>
  <c r="B303" i="7"/>
  <c r="U302" i="7"/>
  <c r="T302" i="7"/>
  <c r="S302" i="7"/>
  <c r="R302" i="7"/>
  <c r="Q302" i="7"/>
  <c r="P302" i="7"/>
  <c r="O302" i="7"/>
  <c r="N302" i="7"/>
  <c r="I302" i="7"/>
  <c r="H302" i="7"/>
  <c r="G302" i="7"/>
  <c r="F302" i="7"/>
  <c r="E302" i="7"/>
  <c r="D302" i="7"/>
  <c r="C302" i="7"/>
  <c r="B302" i="7"/>
  <c r="I297" i="7"/>
  <c r="H297" i="7"/>
  <c r="G297" i="7"/>
  <c r="F297" i="7"/>
  <c r="E297" i="7"/>
  <c r="D297" i="7"/>
  <c r="C297" i="7"/>
  <c r="B297" i="7"/>
  <c r="I296" i="7"/>
  <c r="H296" i="7"/>
  <c r="G296" i="7"/>
  <c r="F296" i="7"/>
  <c r="E296" i="7"/>
  <c r="D296" i="7"/>
  <c r="C296" i="7"/>
  <c r="B296" i="7"/>
  <c r="I295" i="7"/>
  <c r="H295" i="7"/>
  <c r="G295" i="7"/>
  <c r="F295" i="7"/>
  <c r="E295" i="7"/>
  <c r="D295" i="7"/>
  <c r="C295" i="7"/>
  <c r="B295" i="7"/>
  <c r="I294" i="7"/>
  <c r="H294" i="7"/>
  <c r="G294" i="7"/>
  <c r="F294" i="7"/>
  <c r="E294" i="7"/>
  <c r="D294" i="7"/>
  <c r="C294" i="7"/>
  <c r="B294" i="7"/>
  <c r="I293" i="7"/>
  <c r="H293" i="7"/>
  <c r="G293" i="7"/>
  <c r="F293" i="7"/>
  <c r="E293" i="7"/>
  <c r="D293" i="7"/>
  <c r="C293" i="7"/>
  <c r="B293" i="7"/>
  <c r="I292" i="7"/>
  <c r="H292" i="7"/>
  <c r="G292" i="7"/>
  <c r="F292" i="7"/>
  <c r="E292" i="7"/>
  <c r="D292" i="7"/>
  <c r="C292" i="7"/>
  <c r="B292" i="7"/>
  <c r="U291" i="7"/>
  <c r="T291" i="7"/>
  <c r="S291" i="7"/>
  <c r="R291" i="7"/>
  <c r="Q291" i="7"/>
  <c r="P291" i="7"/>
  <c r="O291" i="7"/>
  <c r="N291" i="7"/>
  <c r="I291" i="7"/>
  <c r="H291" i="7"/>
  <c r="G291" i="7"/>
  <c r="F291" i="7"/>
  <c r="E291" i="7"/>
  <c r="D291" i="7"/>
  <c r="C291" i="7"/>
  <c r="B291" i="7"/>
  <c r="U290" i="7"/>
  <c r="T290" i="7"/>
  <c r="S290" i="7"/>
  <c r="R290" i="7"/>
  <c r="Q290" i="7"/>
  <c r="P290" i="7"/>
  <c r="O290" i="7"/>
  <c r="N290" i="7"/>
  <c r="I290" i="7"/>
  <c r="H290" i="7"/>
  <c r="G290" i="7"/>
  <c r="F290" i="7"/>
  <c r="E290" i="7"/>
  <c r="D290" i="7"/>
  <c r="C290" i="7"/>
  <c r="B290" i="7"/>
  <c r="I285" i="7"/>
  <c r="H285" i="7"/>
  <c r="J13" i="8" s="1"/>
  <c r="G285" i="7"/>
  <c r="F285" i="7"/>
  <c r="H13" i="8" s="1"/>
  <c r="E285" i="7"/>
  <c r="D285" i="7"/>
  <c r="F13" i="8" s="1"/>
  <c r="C285" i="7"/>
  <c r="B285" i="7"/>
  <c r="D13" i="8" s="1"/>
  <c r="I284" i="7"/>
  <c r="H284" i="7"/>
  <c r="J12" i="8" s="1"/>
  <c r="G284" i="7"/>
  <c r="F284" i="7"/>
  <c r="H12" i="8" s="1"/>
  <c r="E284" i="7"/>
  <c r="D284" i="7"/>
  <c r="F12" i="8" s="1"/>
  <c r="C284" i="7"/>
  <c r="B284" i="7"/>
  <c r="D12" i="8" s="1"/>
  <c r="I283" i="7"/>
  <c r="H283" i="7"/>
  <c r="J11" i="8" s="1"/>
  <c r="G283" i="7"/>
  <c r="F283" i="7"/>
  <c r="H11" i="8" s="1"/>
  <c r="E283" i="7"/>
  <c r="D283" i="7"/>
  <c r="F11" i="8" s="1"/>
  <c r="C283" i="7"/>
  <c r="B283" i="7"/>
  <c r="D11" i="8" s="1"/>
  <c r="I282" i="7"/>
  <c r="H282" i="7"/>
  <c r="J10" i="8" s="1"/>
  <c r="G282" i="7"/>
  <c r="F282" i="7"/>
  <c r="H10" i="8" s="1"/>
  <c r="E282" i="7"/>
  <c r="D282" i="7"/>
  <c r="F10" i="8" s="1"/>
  <c r="C282" i="7"/>
  <c r="B282" i="7"/>
  <c r="D10" i="8" s="1"/>
  <c r="I281" i="7"/>
  <c r="H281" i="7"/>
  <c r="J9" i="8" s="1"/>
  <c r="G281" i="7"/>
  <c r="F281" i="7"/>
  <c r="H9" i="8" s="1"/>
  <c r="E281" i="7"/>
  <c r="D281" i="7"/>
  <c r="F9" i="8" s="1"/>
  <c r="C281" i="7"/>
  <c r="B281" i="7"/>
  <c r="D9" i="8" s="1"/>
  <c r="I280" i="7"/>
  <c r="H280" i="7"/>
  <c r="J8" i="8" s="1"/>
  <c r="G280" i="7"/>
  <c r="F280" i="7"/>
  <c r="H8" i="8" s="1"/>
  <c r="E280" i="7"/>
  <c r="D280" i="7"/>
  <c r="F8" i="8" s="1"/>
  <c r="C280" i="7"/>
  <c r="B280" i="7"/>
  <c r="D8" i="8" s="1"/>
  <c r="U279" i="7"/>
  <c r="T279" i="7"/>
  <c r="S279" i="7"/>
  <c r="R279" i="7"/>
  <c r="Q279" i="7"/>
  <c r="P279" i="7"/>
  <c r="O279" i="7"/>
  <c r="N279" i="7"/>
  <c r="I279" i="7"/>
  <c r="H279" i="7"/>
  <c r="J7" i="8" s="1"/>
  <c r="G279" i="7"/>
  <c r="F279" i="7"/>
  <c r="H7" i="8" s="1"/>
  <c r="E279" i="7"/>
  <c r="D279" i="7"/>
  <c r="F7" i="8" s="1"/>
  <c r="C279" i="7"/>
  <c r="B279" i="7"/>
  <c r="D7" i="8" s="1"/>
  <c r="U278" i="7"/>
  <c r="T278" i="7"/>
  <c r="S278" i="7"/>
  <c r="R278" i="7"/>
  <c r="Q278" i="7"/>
  <c r="P278" i="7"/>
  <c r="O278" i="7"/>
  <c r="N278" i="7"/>
  <c r="I278" i="7"/>
  <c r="H278" i="7"/>
  <c r="J6" i="8" s="1"/>
  <c r="G278" i="7"/>
  <c r="F278" i="7"/>
  <c r="H6" i="8" s="1"/>
  <c r="E278" i="7"/>
  <c r="D278" i="7"/>
  <c r="F6" i="8" s="1"/>
  <c r="C278" i="7"/>
  <c r="B278" i="7"/>
  <c r="D6" i="8" s="1"/>
  <c r="AC263" i="7"/>
  <c r="AB263" i="7"/>
  <c r="AA263" i="7"/>
  <c r="Z263" i="7"/>
  <c r="AC262" i="7"/>
  <c r="AB262" i="7"/>
  <c r="AA262" i="7"/>
  <c r="Z262" i="7"/>
  <c r="AC261" i="7"/>
  <c r="AB261" i="7"/>
  <c r="AA261" i="7"/>
  <c r="Z261" i="7"/>
  <c r="AC260" i="7"/>
  <c r="AB260" i="7"/>
  <c r="AA260" i="7"/>
  <c r="Z260" i="7"/>
  <c r="AC259" i="7"/>
  <c r="AB259" i="7"/>
  <c r="AA259" i="7"/>
  <c r="Z259" i="7"/>
  <c r="AC258" i="7"/>
  <c r="AB258" i="7"/>
  <c r="AA258" i="7"/>
  <c r="Z258" i="7"/>
  <c r="AC257" i="7"/>
  <c r="AB257" i="7"/>
  <c r="AA257" i="7"/>
  <c r="Z257" i="7"/>
  <c r="AC256" i="7"/>
  <c r="AB256" i="7"/>
  <c r="AA256" i="7"/>
  <c r="Z256" i="7"/>
  <c r="AC251" i="7"/>
  <c r="AB251" i="7"/>
  <c r="AA251" i="7"/>
  <c r="Z251" i="7"/>
  <c r="AC250" i="7"/>
  <c r="AB250" i="7"/>
  <c r="AA250" i="7"/>
  <c r="Z250" i="7"/>
  <c r="AC249" i="7"/>
  <c r="AB249" i="7"/>
  <c r="AA249" i="7"/>
  <c r="Z249" i="7"/>
  <c r="AC248" i="7"/>
  <c r="AB248" i="7"/>
  <c r="AA248" i="7"/>
  <c r="Z248" i="7"/>
  <c r="AC247" i="7"/>
  <c r="AB247" i="7"/>
  <c r="AA247" i="7"/>
  <c r="Z247" i="7"/>
  <c r="AC246" i="7"/>
  <c r="AB246" i="7"/>
  <c r="AA246" i="7"/>
  <c r="Z246" i="7"/>
  <c r="AC245" i="7"/>
  <c r="AB245" i="7"/>
  <c r="AA245" i="7"/>
  <c r="Z245" i="7"/>
  <c r="AC244" i="7"/>
  <c r="AB244" i="7"/>
  <c r="AA244" i="7"/>
  <c r="Z244" i="7"/>
  <c r="AC239" i="7"/>
  <c r="AB239" i="7"/>
  <c r="AA239" i="7"/>
  <c r="Z239" i="7"/>
  <c r="AC238" i="7"/>
  <c r="AB238" i="7"/>
  <c r="AA238" i="7"/>
  <c r="Z238" i="7"/>
  <c r="AC237" i="7"/>
  <c r="AB237" i="7"/>
  <c r="AA237" i="7"/>
  <c r="Z237" i="7"/>
  <c r="AC236" i="7"/>
  <c r="AB236" i="7"/>
  <c r="AA236" i="7"/>
  <c r="Z236" i="7"/>
  <c r="AC235" i="7"/>
  <c r="AB235" i="7"/>
  <c r="AA235" i="7"/>
  <c r="Z235" i="7"/>
  <c r="AC234" i="7"/>
  <c r="AB234" i="7"/>
  <c r="AA234" i="7"/>
  <c r="Z234" i="7"/>
  <c r="AC233" i="7"/>
  <c r="AB233" i="7"/>
  <c r="AA233" i="7"/>
  <c r="Z233" i="7"/>
  <c r="AC232" i="7"/>
  <c r="AB232" i="7"/>
  <c r="AA232" i="7"/>
  <c r="Z232" i="7"/>
  <c r="AC227" i="7"/>
  <c r="AB227" i="7"/>
  <c r="AA227" i="7"/>
  <c r="Z227" i="7"/>
  <c r="U227" i="7"/>
  <c r="T227" i="7"/>
  <c r="S227" i="7"/>
  <c r="R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C226" i="7"/>
  <c r="AB226" i="7"/>
  <c r="AA226" i="7"/>
  <c r="Z226" i="7"/>
  <c r="U226" i="7"/>
  <c r="T226" i="7"/>
  <c r="S226" i="7"/>
  <c r="R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C225" i="7"/>
  <c r="AB225" i="7"/>
  <c r="AA225" i="7"/>
  <c r="Z225" i="7"/>
  <c r="U225" i="7"/>
  <c r="T225" i="7"/>
  <c r="S225" i="7"/>
  <c r="R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C224" i="7"/>
  <c r="AB224" i="7"/>
  <c r="AA224" i="7"/>
  <c r="Z224" i="7"/>
  <c r="U224" i="7"/>
  <c r="T224" i="7"/>
  <c r="S224" i="7"/>
  <c r="R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C223" i="7"/>
  <c r="AB223" i="7"/>
  <c r="AA223" i="7"/>
  <c r="Z223" i="7"/>
  <c r="AC222" i="7"/>
  <c r="AB222" i="7"/>
  <c r="AA222" i="7"/>
  <c r="Z222" i="7"/>
  <c r="AC221" i="7"/>
  <c r="AB221" i="7"/>
  <c r="AA221" i="7"/>
  <c r="Z221" i="7"/>
  <c r="AC220" i="7"/>
  <c r="AB220" i="7"/>
  <c r="AA220" i="7"/>
  <c r="Z220" i="7"/>
  <c r="U219" i="7"/>
  <c r="T219" i="7"/>
  <c r="S219" i="7"/>
  <c r="R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U218" i="7"/>
  <c r="T218" i="7"/>
  <c r="S218" i="7"/>
  <c r="R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U217" i="7"/>
  <c r="T217" i="7"/>
  <c r="S217" i="7"/>
  <c r="R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U216" i="7"/>
  <c r="T216" i="7"/>
  <c r="S216" i="7"/>
  <c r="R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C215" i="7"/>
  <c r="AB215" i="7"/>
  <c r="AA215" i="7"/>
  <c r="Z215" i="7"/>
  <c r="AC214" i="7"/>
  <c r="AB214" i="7"/>
  <c r="AA214" i="7"/>
  <c r="Z214" i="7"/>
  <c r="AC213" i="7"/>
  <c r="AB213" i="7"/>
  <c r="AA213" i="7"/>
  <c r="Z213" i="7"/>
  <c r="AC212" i="7"/>
  <c r="AB212" i="7"/>
  <c r="AA212" i="7"/>
  <c r="Z212" i="7"/>
  <c r="AC211" i="7"/>
  <c r="AB211" i="7"/>
  <c r="AA211" i="7"/>
  <c r="Z211" i="7"/>
  <c r="U211" i="7"/>
  <c r="T211" i="7"/>
  <c r="S211" i="7"/>
  <c r="R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C210" i="7"/>
  <c r="AB210" i="7"/>
  <c r="AA210" i="7"/>
  <c r="Z210" i="7"/>
  <c r="U210" i="7"/>
  <c r="T210" i="7"/>
  <c r="S210" i="7"/>
  <c r="R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C209" i="7"/>
  <c r="AB209" i="7"/>
  <c r="AA209" i="7"/>
  <c r="Z209" i="7"/>
  <c r="U209" i="7"/>
  <c r="T209" i="7"/>
  <c r="S209" i="7"/>
  <c r="R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C208" i="7"/>
  <c r="AB208" i="7"/>
  <c r="AA208" i="7"/>
  <c r="Z208" i="7"/>
  <c r="U208" i="7"/>
  <c r="T208" i="7"/>
  <c r="S208" i="7"/>
  <c r="R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C203" i="7"/>
  <c r="AB203" i="7"/>
  <c r="AA203" i="7"/>
  <c r="Z203" i="7"/>
  <c r="U203" i="7"/>
  <c r="T203" i="7"/>
  <c r="S203" i="7"/>
  <c r="R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C202" i="7"/>
  <c r="AB202" i="7"/>
  <c r="AA202" i="7"/>
  <c r="Z202" i="7"/>
  <c r="U202" i="7"/>
  <c r="T202" i="7"/>
  <c r="S202" i="7"/>
  <c r="R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C201" i="7"/>
  <c r="AB201" i="7"/>
  <c r="AA201" i="7"/>
  <c r="Z201" i="7"/>
  <c r="U201" i="7"/>
  <c r="T201" i="7"/>
  <c r="S201" i="7"/>
  <c r="R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C200" i="7"/>
  <c r="AB200" i="7"/>
  <c r="AA200" i="7"/>
  <c r="Z200" i="7"/>
  <c r="U200" i="7"/>
  <c r="T200" i="7"/>
  <c r="S200" i="7"/>
  <c r="R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C199" i="7"/>
  <c r="AB199" i="7"/>
  <c r="AA199" i="7"/>
  <c r="Z199" i="7"/>
  <c r="AC198" i="7"/>
  <c r="AB198" i="7"/>
  <c r="AA198" i="7"/>
  <c r="Z198" i="7"/>
  <c r="AC197" i="7"/>
  <c r="AB197" i="7"/>
  <c r="AA197" i="7"/>
  <c r="Z197" i="7"/>
  <c r="AC196" i="7"/>
  <c r="AB196" i="7"/>
  <c r="AA196" i="7"/>
  <c r="Z196" i="7"/>
  <c r="U195" i="7"/>
  <c r="T195" i="7"/>
  <c r="S195" i="7"/>
  <c r="R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U194" i="7"/>
  <c r="T194" i="7"/>
  <c r="S194" i="7"/>
  <c r="R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U193" i="7"/>
  <c r="T193" i="7"/>
  <c r="S193" i="7"/>
  <c r="R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U192" i="7"/>
  <c r="T192" i="7"/>
  <c r="S192" i="7"/>
  <c r="R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C191" i="7"/>
  <c r="AB191" i="7"/>
  <c r="AA191" i="7"/>
  <c r="Z191" i="7"/>
  <c r="AC190" i="7"/>
  <c r="AB190" i="7"/>
  <c r="AA190" i="7"/>
  <c r="Z190" i="7"/>
  <c r="AC189" i="7"/>
  <c r="AB189" i="7"/>
  <c r="AA189" i="7"/>
  <c r="Z189" i="7"/>
  <c r="AC188" i="7"/>
  <c r="AB188" i="7"/>
  <c r="AA188" i="7"/>
  <c r="Z188" i="7"/>
  <c r="AC187" i="7"/>
  <c r="AB187" i="7"/>
  <c r="AA187" i="7"/>
  <c r="Z187" i="7"/>
  <c r="U187" i="7"/>
  <c r="T187" i="7"/>
  <c r="S187" i="7"/>
  <c r="R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C186" i="7"/>
  <c r="AB186" i="7"/>
  <c r="AA186" i="7"/>
  <c r="Z186" i="7"/>
  <c r="U186" i="7"/>
  <c r="T186" i="7"/>
  <c r="S186" i="7"/>
  <c r="R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C185" i="7"/>
  <c r="AB185" i="7"/>
  <c r="AA185" i="7"/>
  <c r="Z185" i="7"/>
  <c r="U185" i="7"/>
  <c r="T185" i="7"/>
  <c r="S185" i="7"/>
  <c r="R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C184" i="7"/>
  <c r="AB184" i="7"/>
  <c r="AA184" i="7"/>
  <c r="Z184" i="7"/>
  <c r="U184" i="7"/>
  <c r="T184" i="7"/>
  <c r="S184" i="7"/>
  <c r="R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C179" i="7"/>
  <c r="AB179" i="7"/>
  <c r="AA179" i="7"/>
  <c r="Z179" i="7"/>
  <c r="U179" i="7"/>
  <c r="T179" i="7"/>
  <c r="S179" i="7"/>
  <c r="R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C178" i="7"/>
  <c r="AB178" i="7"/>
  <c r="AA178" i="7"/>
  <c r="Z178" i="7"/>
  <c r="U178" i="7"/>
  <c r="T178" i="7"/>
  <c r="S178" i="7"/>
  <c r="R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C177" i="7"/>
  <c r="AB177" i="7"/>
  <c r="AA177" i="7"/>
  <c r="Z177" i="7"/>
  <c r="U177" i="7"/>
  <c r="T177" i="7"/>
  <c r="S177" i="7"/>
  <c r="R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C176" i="7"/>
  <c r="AB176" i="7"/>
  <c r="AA176" i="7"/>
  <c r="Z176" i="7"/>
  <c r="U176" i="7"/>
  <c r="T176" i="7"/>
  <c r="S176" i="7"/>
  <c r="R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C175" i="7"/>
  <c r="AB175" i="7"/>
  <c r="AA175" i="7"/>
  <c r="Z175" i="7"/>
  <c r="AC174" i="7"/>
  <c r="AB174" i="7"/>
  <c r="AA174" i="7"/>
  <c r="Z174" i="7"/>
  <c r="AC173" i="7"/>
  <c r="AB173" i="7"/>
  <c r="AA173" i="7"/>
  <c r="Z173" i="7"/>
  <c r="AC172" i="7"/>
  <c r="AB172" i="7"/>
  <c r="AA172" i="7"/>
  <c r="Z172" i="7"/>
  <c r="U171" i="7"/>
  <c r="T171" i="7"/>
  <c r="S171" i="7"/>
  <c r="R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U170" i="7"/>
  <c r="T170" i="7"/>
  <c r="S170" i="7"/>
  <c r="R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U169" i="7"/>
  <c r="T169" i="7"/>
  <c r="S169" i="7"/>
  <c r="R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U168" i="7"/>
  <c r="T168" i="7"/>
  <c r="S168" i="7"/>
  <c r="R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C167" i="7"/>
  <c r="AB167" i="7"/>
  <c r="AA167" i="7"/>
  <c r="Z167" i="7"/>
  <c r="AC166" i="7"/>
  <c r="AB166" i="7"/>
  <c r="AA166" i="7"/>
  <c r="Z166" i="7"/>
  <c r="AC165" i="7"/>
  <c r="AB165" i="7"/>
  <c r="AA165" i="7"/>
  <c r="Z165" i="7"/>
  <c r="AC164" i="7"/>
  <c r="AB164" i="7"/>
  <c r="AA164" i="7"/>
  <c r="Z164" i="7"/>
  <c r="AC163" i="7"/>
  <c r="AB163" i="7"/>
  <c r="AA163" i="7"/>
  <c r="Z163" i="7"/>
  <c r="U163" i="7"/>
  <c r="T163" i="7"/>
  <c r="S163" i="7"/>
  <c r="R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C162" i="7"/>
  <c r="AB162" i="7"/>
  <c r="AA162" i="7"/>
  <c r="Z162" i="7"/>
  <c r="U162" i="7"/>
  <c r="T162" i="7"/>
  <c r="S162" i="7"/>
  <c r="R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C161" i="7"/>
  <c r="AB161" i="7"/>
  <c r="AA161" i="7"/>
  <c r="Z161" i="7"/>
  <c r="U161" i="7"/>
  <c r="T161" i="7"/>
  <c r="S161" i="7"/>
  <c r="R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C160" i="7"/>
  <c r="AB160" i="7"/>
  <c r="AA160" i="7"/>
  <c r="Z160" i="7"/>
  <c r="U160" i="7"/>
  <c r="T160" i="7"/>
  <c r="S160" i="7"/>
  <c r="R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L119" i="7"/>
  <c r="K119" i="7"/>
  <c r="J119" i="7"/>
  <c r="I119" i="7"/>
  <c r="R118" i="7"/>
  <c r="Q118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E115" i="7"/>
  <c r="D115" i="7"/>
  <c r="C115" i="7"/>
  <c r="B115" i="7"/>
  <c r="T114" i="7"/>
  <c r="S114" i="7"/>
  <c r="R114" i="7"/>
  <c r="Q114" i="7"/>
  <c r="L114" i="7"/>
  <c r="K114" i="7"/>
  <c r="J114" i="7"/>
  <c r="I114" i="7"/>
  <c r="E114" i="7"/>
  <c r="D114" i="7"/>
  <c r="C114" i="7"/>
  <c r="B114" i="7"/>
  <c r="T113" i="7"/>
  <c r="S113" i="7"/>
  <c r="R113" i="7"/>
  <c r="Q113" i="7"/>
  <c r="L113" i="7"/>
  <c r="K113" i="7"/>
  <c r="J113" i="7"/>
  <c r="I113" i="7"/>
  <c r="E113" i="7"/>
  <c r="D113" i="7"/>
  <c r="C113" i="7"/>
  <c r="B113" i="7"/>
  <c r="T112" i="7"/>
  <c r="S112" i="7"/>
  <c r="R112" i="7"/>
  <c r="Q112" i="7"/>
  <c r="L112" i="7"/>
  <c r="K112" i="7"/>
  <c r="J112" i="7"/>
  <c r="I112" i="7"/>
  <c r="E112" i="7"/>
  <c r="D112" i="7"/>
  <c r="C112" i="7"/>
  <c r="B112" i="7"/>
  <c r="L106" i="7"/>
  <c r="K106" i="7"/>
  <c r="J106" i="7"/>
  <c r="I106" i="7"/>
  <c r="R105" i="7"/>
  <c r="Q105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E102" i="7"/>
  <c r="D102" i="7"/>
  <c r="C102" i="7"/>
  <c r="B102" i="7"/>
  <c r="T101" i="7"/>
  <c r="S101" i="7"/>
  <c r="R101" i="7"/>
  <c r="Q101" i="7"/>
  <c r="L101" i="7"/>
  <c r="K101" i="7"/>
  <c r="J101" i="7"/>
  <c r="I101" i="7"/>
  <c r="E101" i="7"/>
  <c r="D101" i="7"/>
  <c r="C101" i="7"/>
  <c r="B101" i="7"/>
  <c r="T100" i="7"/>
  <c r="S100" i="7"/>
  <c r="R100" i="7"/>
  <c r="Q100" i="7"/>
  <c r="L100" i="7"/>
  <c r="K100" i="7"/>
  <c r="J100" i="7"/>
  <c r="I100" i="7"/>
  <c r="E100" i="7"/>
  <c r="D100" i="7"/>
  <c r="C100" i="7"/>
  <c r="B100" i="7"/>
  <c r="T99" i="7"/>
  <c r="S99" i="7"/>
  <c r="R99" i="7"/>
  <c r="Q99" i="7"/>
  <c r="L99" i="7"/>
  <c r="K99" i="7"/>
  <c r="J99" i="7"/>
  <c r="I99" i="7"/>
  <c r="E99" i="7"/>
  <c r="D99" i="7"/>
  <c r="C99" i="7"/>
  <c r="B99" i="7"/>
  <c r="L93" i="7"/>
  <c r="K93" i="7"/>
  <c r="J93" i="7"/>
  <c r="I93" i="7"/>
  <c r="R92" i="7"/>
  <c r="Q92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E89" i="7"/>
  <c r="D89" i="7"/>
  <c r="C89" i="7"/>
  <c r="B89" i="7"/>
  <c r="T88" i="7"/>
  <c r="S88" i="7"/>
  <c r="R88" i="7"/>
  <c r="Q88" i="7"/>
  <c r="L88" i="7"/>
  <c r="K88" i="7"/>
  <c r="J88" i="7"/>
  <c r="I88" i="7"/>
  <c r="E88" i="7"/>
  <c r="D88" i="7"/>
  <c r="C88" i="7"/>
  <c r="B88" i="7"/>
  <c r="T87" i="7"/>
  <c r="S87" i="7"/>
  <c r="R87" i="7"/>
  <c r="Q87" i="7"/>
  <c r="L87" i="7"/>
  <c r="K87" i="7"/>
  <c r="J87" i="7"/>
  <c r="I87" i="7"/>
  <c r="E87" i="7"/>
  <c r="D87" i="7"/>
  <c r="C87" i="7"/>
  <c r="B87" i="7"/>
  <c r="T86" i="7"/>
  <c r="S86" i="7"/>
  <c r="R86" i="7"/>
  <c r="Q86" i="7"/>
  <c r="L86" i="7"/>
  <c r="K86" i="7"/>
  <c r="J86" i="7"/>
  <c r="I86" i="7"/>
  <c r="E86" i="7"/>
  <c r="D86" i="7"/>
  <c r="C86" i="7"/>
  <c r="B86" i="7"/>
  <c r="L80" i="7"/>
  <c r="K80" i="7"/>
  <c r="J80" i="7"/>
  <c r="I80" i="7"/>
  <c r="R79" i="7"/>
  <c r="Q79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E76" i="7"/>
  <c r="D76" i="7"/>
  <c r="C76" i="7"/>
  <c r="B76" i="7"/>
  <c r="T75" i="7"/>
  <c r="S75" i="7"/>
  <c r="R75" i="7"/>
  <c r="Q75" i="7"/>
  <c r="L75" i="7"/>
  <c r="K75" i="7"/>
  <c r="J75" i="7"/>
  <c r="I75" i="7"/>
  <c r="E75" i="7"/>
  <c r="D75" i="7"/>
  <c r="C75" i="7"/>
  <c r="B75" i="7"/>
  <c r="T74" i="7"/>
  <c r="S74" i="7"/>
  <c r="R74" i="7"/>
  <c r="Q74" i="7"/>
  <c r="L74" i="7"/>
  <c r="K74" i="7"/>
  <c r="J74" i="7"/>
  <c r="I74" i="7"/>
  <c r="E74" i="7"/>
  <c r="D74" i="7"/>
  <c r="C74" i="7"/>
  <c r="B74" i="7"/>
  <c r="T73" i="7"/>
  <c r="S73" i="7"/>
  <c r="R73" i="7"/>
  <c r="Q73" i="7"/>
  <c r="L73" i="7"/>
  <c r="K73" i="7"/>
  <c r="J73" i="7"/>
  <c r="I73" i="7"/>
  <c r="E73" i="7"/>
  <c r="D73" i="7"/>
  <c r="C73" i="7"/>
  <c r="B73" i="7"/>
  <c r="L67" i="7"/>
  <c r="K67" i="7"/>
  <c r="J67" i="7"/>
  <c r="I67" i="7"/>
  <c r="R66" i="7"/>
  <c r="Q66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E63" i="7"/>
  <c r="D63" i="7"/>
  <c r="C63" i="7"/>
  <c r="B63" i="7"/>
  <c r="T62" i="7"/>
  <c r="S62" i="7"/>
  <c r="R62" i="7"/>
  <c r="Q62" i="7"/>
  <c r="L62" i="7"/>
  <c r="K62" i="7"/>
  <c r="J62" i="7"/>
  <c r="I62" i="7"/>
  <c r="E62" i="7"/>
  <c r="D62" i="7"/>
  <c r="C62" i="7"/>
  <c r="B62" i="7"/>
  <c r="T61" i="7"/>
  <c r="S61" i="7"/>
  <c r="R61" i="7"/>
  <c r="Q61" i="7"/>
  <c r="L61" i="7"/>
  <c r="K61" i="7"/>
  <c r="J61" i="7"/>
  <c r="I61" i="7"/>
  <c r="E61" i="7"/>
  <c r="D61" i="7"/>
  <c r="C61" i="7"/>
  <c r="B61" i="7"/>
  <c r="T60" i="7"/>
  <c r="S60" i="7"/>
  <c r="R60" i="7"/>
  <c r="Q60" i="7"/>
  <c r="L60" i="7"/>
  <c r="K60" i="7"/>
  <c r="J60" i="7"/>
  <c r="I60" i="7"/>
  <c r="E60" i="7"/>
  <c r="D60" i="7"/>
  <c r="C60" i="7"/>
  <c r="B60" i="7"/>
  <c r="L54" i="7"/>
  <c r="K54" i="7"/>
  <c r="J54" i="7"/>
  <c r="I54" i="7"/>
  <c r="R53" i="7"/>
  <c r="Q53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E50" i="7"/>
  <c r="D50" i="7"/>
  <c r="C50" i="7"/>
  <c r="B50" i="7"/>
  <c r="T49" i="7"/>
  <c r="S49" i="7"/>
  <c r="R49" i="7"/>
  <c r="Q49" i="7"/>
  <c r="L49" i="7"/>
  <c r="K49" i="7"/>
  <c r="J49" i="7"/>
  <c r="I49" i="7"/>
  <c r="E49" i="7"/>
  <c r="D49" i="7"/>
  <c r="C49" i="7"/>
  <c r="B49" i="7"/>
  <c r="T48" i="7"/>
  <c r="S48" i="7"/>
  <c r="R48" i="7"/>
  <c r="Q48" i="7"/>
  <c r="L48" i="7"/>
  <c r="K48" i="7"/>
  <c r="J48" i="7"/>
  <c r="I48" i="7"/>
  <c r="E48" i="7"/>
  <c r="D48" i="7"/>
  <c r="C48" i="7"/>
  <c r="B48" i="7"/>
  <c r="T47" i="7"/>
  <c r="S47" i="7"/>
  <c r="R47" i="7"/>
  <c r="Q47" i="7"/>
  <c r="L47" i="7"/>
  <c r="K47" i="7"/>
  <c r="J47" i="7"/>
  <c r="I47" i="7"/>
  <c r="E47" i="7"/>
  <c r="D47" i="7"/>
  <c r="C47" i="7"/>
  <c r="B47" i="7"/>
  <c r="L41" i="7"/>
  <c r="K41" i="7"/>
  <c r="J41" i="7"/>
  <c r="I41" i="7"/>
  <c r="R40" i="7"/>
  <c r="Q40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E37" i="7"/>
  <c r="D37" i="7"/>
  <c r="C37" i="7"/>
  <c r="B37" i="7"/>
  <c r="T36" i="7"/>
  <c r="S36" i="7"/>
  <c r="R36" i="7"/>
  <c r="Q36" i="7"/>
  <c r="L36" i="7"/>
  <c r="K36" i="7"/>
  <c r="J36" i="7"/>
  <c r="I36" i="7"/>
  <c r="E36" i="7"/>
  <c r="D36" i="7"/>
  <c r="C36" i="7"/>
  <c r="B36" i="7"/>
  <c r="T35" i="7"/>
  <c r="S35" i="7"/>
  <c r="R35" i="7"/>
  <c r="Q35" i="7"/>
  <c r="L35" i="7"/>
  <c r="K35" i="7"/>
  <c r="J35" i="7"/>
  <c r="I35" i="7"/>
  <c r="E35" i="7"/>
  <c r="D35" i="7"/>
  <c r="C35" i="7"/>
  <c r="B35" i="7"/>
  <c r="T34" i="7"/>
  <c r="S34" i="7"/>
  <c r="R34" i="7"/>
  <c r="Q34" i="7"/>
  <c r="L34" i="7"/>
  <c r="K34" i="7"/>
  <c r="J34" i="7"/>
  <c r="I34" i="7"/>
  <c r="E34" i="7"/>
  <c r="D34" i="7"/>
  <c r="C34" i="7"/>
  <c r="B34" i="7"/>
  <c r="L28" i="7"/>
  <c r="K28" i="7"/>
  <c r="J28" i="7"/>
  <c r="I28" i="7"/>
  <c r="R27" i="7"/>
  <c r="Q27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E24" i="7"/>
  <c r="D24" i="7"/>
  <c r="C24" i="7"/>
  <c r="B24" i="7"/>
  <c r="T23" i="7"/>
  <c r="S23" i="7"/>
  <c r="R23" i="7"/>
  <c r="Q23" i="7"/>
  <c r="L23" i="7"/>
  <c r="K23" i="7"/>
  <c r="J23" i="7"/>
  <c r="I23" i="7"/>
  <c r="E23" i="7"/>
  <c r="D23" i="7"/>
  <c r="C23" i="7"/>
  <c r="B23" i="7"/>
  <c r="T22" i="7"/>
  <c r="S22" i="7"/>
  <c r="R22" i="7"/>
  <c r="Q22" i="7"/>
  <c r="L22" i="7"/>
  <c r="K22" i="7"/>
  <c r="J22" i="7"/>
  <c r="I22" i="7"/>
  <c r="E22" i="7"/>
  <c r="D22" i="7"/>
  <c r="C22" i="7"/>
  <c r="B22" i="7"/>
  <c r="T21" i="7"/>
  <c r="S21" i="7"/>
  <c r="R21" i="7"/>
  <c r="Q21" i="7"/>
  <c r="L21" i="7"/>
  <c r="K21" i="7"/>
  <c r="J21" i="7"/>
  <c r="I21" i="7"/>
  <c r="E21" i="7"/>
  <c r="D21" i="7"/>
  <c r="C21" i="7"/>
  <c r="B21" i="7"/>
  <c r="L15" i="7"/>
  <c r="K15" i="7"/>
  <c r="J15" i="7"/>
  <c r="I15" i="7"/>
  <c r="R14" i="7"/>
  <c r="Q14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E11" i="7"/>
  <c r="D11" i="7"/>
  <c r="C11" i="7"/>
  <c r="B11" i="7"/>
  <c r="T10" i="7"/>
  <c r="S10" i="7"/>
  <c r="R10" i="7"/>
  <c r="Q10" i="7"/>
  <c r="L10" i="7"/>
  <c r="K10" i="7"/>
  <c r="J10" i="7"/>
  <c r="I10" i="7"/>
  <c r="E10" i="7"/>
  <c r="D10" i="7"/>
  <c r="C10" i="7"/>
  <c r="B10" i="7"/>
  <c r="T9" i="7"/>
  <c r="S9" i="7"/>
  <c r="R9" i="7"/>
  <c r="Q9" i="7"/>
  <c r="L9" i="7"/>
  <c r="K9" i="7"/>
  <c r="J9" i="7"/>
  <c r="I9" i="7"/>
  <c r="E9" i="7"/>
  <c r="D9" i="7"/>
  <c r="C9" i="7"/>
  <c r="B9" i="7"/>
  <c r="T8" i="7"/>
  <c r="S8" i="7"/>
  <c r="R8" i="7"/>
  <c r="Q8" i="7"/>
  <c r="L8" i="7"/>
  <c r="K8" i="7"/>
  <c r="J8" i="7"/>
  <c r="I8" i="7"/>
  <c r="E8" i="7"/>
  <c r="D8" i="7"/>
  <c r="C8" i="7"/>
  <c r="B8" i="7"/>
  <c r="C2" i="7"/>
  <c r="C6" i="8" l="1"/>
  <c r="G6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E6" i="8"/>
  <c r="I6" i="8"/>
  <c r="E7" i="8"/>
  <c r="I7" i="8"/>
  <c r="E8" i="8"/>
  <c r="I8" i="8"/>
  <c r="E9" i="8"/>
  <c r="I9" i="8"/>
  <c r="E10" i="8"/>
  <c r="I10" i="8"/>
  <c r="E11" i="8"/>
  <c r="I11" i="8"/>
  <c r="E12" i="8"/>
  <c r="I12" i="8"/>
  <c r="E13" i="8"/>
  <c r="I13" i="8"/>
</calcChain>
</file>

<file path=xl/sharedStrings.xml><?xml version="1.0" encoding="utf-8"?>
<sst xmlns="http://schemas.openxmlformats.org/spreadsheetml/2006/main" count="7834" uniqueCount="205">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</sst>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3" xfId="0" applyFont="1" applyFill="1" applyBorder="1"/>
    <xf numFmtId="0" fontId="1" fillId="8" borderId="0" xfId="0" applyFont="1" applyFill="1"/>
    <xf numFmtId="0" fontId="1" fillId="9" borderId="3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2" borderId="0" xfId="0" applyFont="1" applyFill="1"/>
    <xf numFmtId="0" fontId="1" fillId="12" borderId="3" xfId="0" applyFont="1" applyFill="1" applyBorder="1"/>
    <xf numFmtId="0" fontId="1" fillId="12" borderId="5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3" borderId="3" xfId="0" applyFont="1" applyFill="1" applyBorder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7" borderId="0" xfId="0" applyFont="1" applyFill="1"/>
    <xf numFmtId="0" fontId="1" fillId="21" borderId="0" xfId="0" applyFont="1" applyFill="1"/>
    <xf numFmtId="0" fontId="1" fillId="22" borderId="3" xfId="0" applyFont="1" applyFill="1" applyBorder="1"/>
    <xf numFmtId="0" fontId="1" fillId="22" borderId="5" xfId="0" applyFont="1" applyFill="1" applyBorder="1"/>
    <xf numFmtId="0" fontId="1" fillId="22" borderId="0" xfId="0" applyFont="1" applyFill="1"/>
    <xf numFmtId="0" fontId="0" fillId="0" borderId="3" xfId="0" applyBorder="1"/>
    <xf numFmtId="0" fontId="1" fillId="23" borderId="0" xfId="0" applyFont="1" applyFill="1"/>
    <xf numFmtId="0" fontId="1" fillId="24" borderId="3" xfId="0" applyFont="1" applyFill="1" applyBorder="1"/>
    <xf numFmtId="0" fontId="1" fillId="24" borderId="0" xfId="0" applyFont="1" applyFill="1"/>
    <xf numFmtId="0" fontId="1" fillId="24" borderId="5" xfId="0" applyFont="1" applyFill="1" applyBorder="1"/>
    <xf numFmtId="0" fontId="1" fillId="25" borderId="0" xfId="0" applyFont="1" applyFill="1"/>
    <xf numFmtId="0" fontId="1" fillId="26" borderId="0" xfId="0" applyFont="1" applyFill="1"/>
    <xf numFmtId="0" fontId="0" fillId="0" borderId="5" xfId="0" applyBorder="1"/>
    <xf numFmtId="0" fontId="1" fillId="27" borderId="0" xfId="0" applyFont="1" applyFill="1"/>
    <xf numFmtId="0" fontId="0" fillId="0" borderId="5" xfId="0" quotePrefix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41" borderId="0" xfId="0" applyFont="1" applyFill="1"/>
    <xf numFmtId="0" fontId="1" fillId="25" borderId="0" xfId="0" applyFont="1" applyFill="1" applyAlignment="1">
      <alignment horizontal="center"/>
    </xf>
    <xf numFmtId="0" fontId="1" fillId="3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5" workbookViewId="0">
      <selection activeCell="L455" sqref="L455:L460"/>
    </sheetView>
  </sheetViews>
  <sheetFormatPr defaultColWidth="11.42578125" defaultRowHeight="15" x14ac:dyDescent="0.25"/>
  <cols>
    <col min="2" max="2" width="10.85546875" style="55" customWidth="1"/>
    <col min="3" max="3" width="15.42578125" style="55" bestFit="1" customWidth="1"/>
    <col min="5" max="5" width="15.42578125" style="55" bestFit="1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40" x14ac:dyDescent="0.25">
      <c r="A2" s="54" t="s">
        <v>3</v>
      </c>
      <c r="B2" s="1">
        <v>53</v>
      </c>
      <c r="C2" s="54" t="s">
        <v>4</v>
      </c>
      <c r="D2" s="1">
        <v>67</v>
      </c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 x14ac:dyDescent="0.25">
      <c r="A7" s="54"/>
      <c r="B7" s="54" t="s">
        <v>16</v>
      </c>
      <c r="C7" s="54" t="s">
        <v>10</v>
      </c>
      <c r="H7" s="2"/>
      <c r="I7" s="2" t="s">
        <v>17</v>
      </c>
      <c r="J7" s="2" t="s">
        <v>18</v>
      </c>
      <c r="P7" s="2"/>
      <c r="Q7" s="2" t="s">
        <v>17</v>
      </c>
      <c r="R7" s="2" t="s">
        <v>18</v>
      </c>
      <c r="V7" s="41"/>
      <c r="W7" s="67" t="s">
        <v>17</v>
      </c>
      <c r="X7" s="67"/>
      <c r="Y7" s="67" t="s">
        <v>19</v>
      </c>
      <c r="Z7" s="67"/>
      <c r="AB7" s="41"/>
      <c r="AC7" s="41" t="s">
        <v>20</v>
      </c>
      <c r="AF7" s="42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 x14ac:dyDescent="0.25">
      <c r="A8" s="54" t="s">
        <v>29</v>
      </c>
      <c r="B8">
        <v>9.216857223275813</v>
      </c>
      <c r="C8">
        <v>6.2924842216583841</v>
      </c>
      <c r="H8" s="2" t="s">
        <v>30</v>
      </c>
      <c r="I8">
        <v>6.3765775384388448E-2</v>
      </c>
      <c r="J8">
        <v>4.3682638713870167E-2</v>
      </c>
      <c r="P8" s="2" t="s">
        <v>31</v>
      </c>
      <c r="Q8">
        <v>0.13912656789858041</v>
      </c>
      <c r="R8">
        <v>-0.98846673965150578</v>
      </c>
      <c r="V8" s="41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54" t="s">
        <v>35</v>
      </c>
      <c r="B9">
        <v>28.78063235512964</v>
      </c>
      <c r="C9">
        <v>50.879232485521811</v>
      </c>
      <c r="H9" s="2" t="s">
        <v>36</v>
      </c>
      <c r="I9">
        <v>6.6084299825569404E-2</v>
      </c>
      <c r="J9">
        <v>4.0889979946339472E-2</v>
      </c>
      <c r="P9" s="2" t="s">
        <v>37</v>
      </c>
      <c r="Q9">
        <v>5.766409571188186</v>
      </c>
      <c r="R9">
        <v>8.1715554803009205</v>
      </c>
      <c r="V9" s="41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1" t="s">
        <v>38</v>
      </c>
      <c r="AF9" s="42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54" t="s">
        <v>39</v>
      </c>
      <c r="B10">
        <v>12.36210552570313</v>
      </c>
      <c r="C10">
        <v>9.4519656294305214</v>
      </c>
      <c r="H10" s="2" t="s">
        <v>40</v>
      </c>
      <c r="I10">
        <v>0.20549914234131539</v>
      </c>
      <c r="J10">
        <v>0.1607682894024838</v>
      </c>
      <c r="P10" s="2" t="s">
        <v>41</v>
      </c>
      <c r="Q10">
        <v>31.830347588184619</v>
      </c>
      <c r="R10">
        <v>53.768797223509587</v>
      </c>
      <c r="V10" s="41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1" t="s">
        <v>42</v>
      </c>
      <c r="AF10" s="42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54" t="s">
        <v>43</v>
      </c>
      <c r="B11">
        <v>15.345189676419031</v>
      </c>
      <c r="C11">
        <v>9.0869546893305788</v>
      </c>
      <c r="H11" s="2" t="s">
        <v>44</v>
      </c>
      <c r="I11">
        <v>0.20657317017545851</v>
      </c>
      <c r="J11">
        <v>0.15873306710297519</v>
      </c>
      <c r="V11" s="41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1" t="s">
        <v>45</v>
      </c>
      <c r="AF11" s="42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2" t="s">
        <v>46</v>
      </c>
      <c r="I12">
        <v>5.0927173213519868E-2</v>
      </c>
      <c r="J12">
        <v>3.9032777595041167E-2</v>
      </c>
      <c r="V12" s="41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1" t="s">
        <v>47</v>
      </c>
      <c r="AF12" s="42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2" t="s">
        <v>48</v>
      </c>
      <c r="I13">
        <v>8.5128018769533367E-2</v>
      </c>
      <c r="J13">
        <v>5.001238777725367E-2</v>
      </c>
      <c r="P13" s="2" t="s">
        <v>49</v>
      </c>
      <c r="Q13">
        <v>788.1739590324554</v>
      </c>
      <c r="V13" s="41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1" t="s">
        <v>50</v>
      </c>
      <c r="AF13" s="42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2" t="s">
        <v>51</v>
      </c>
      <c r="I14">
        <v>0.23780997201840409</v>
      </c>
      <c r="J14">
        <v>0.21488176026010261</v>
      </c>
      <c r="V14" s="41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1" t="s">
        <v>52</v>
      </c>
      <c r="AF14" s="42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2" t="s">
        <v>53</v>
      </c>
      <c r="I15">
        <v>0.21789934658680141</v>
      </c>
      <c r="J15">
        <v>0.15034417403262909</v>
      </c>
      <c r="V15" s="41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1" t="s">
        <v>54</v>
      </c>
      <c r="AF15" s="42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1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1" t="s">
        <v>55</v>
      </c>
      <c r="AF16" s="42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1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1" t="s">
        <v>56</v>
      </c>
      <c r="AF17" s="42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1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1" t="s">
        <v>57</v>
      </c>
      <c r="AF18" s="42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54" t="s">
        <v>58</v>
      </c>
      <c r="H19" s="54" t="s">
        <v>59</v>
      </c>
      <c r="P19" s="54" t="s">
        <v>60</v>
      </c>
      <c r="V19" s="41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1" t="s">
        <v>61</v>
      </c>
      <c r="AF19" s="42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54"/>
      <c r="B20" s="54" t="s">
        <v>16</v>
      </c>
      <c r="C20" s="54" t="s">
        <v>10</v>
      </c>
      <c r="H20" s="2"/>
      <c r="I20" s="2" t="s">
        <v>17</v>
      </c>
      <c r="J20" s="2" t="s">
        <v>18</v>
      </c>
      <c r="P20" s="2"/>
      <c r="Q20" s="2" t="s">
        <v>17</v>
      </c>
      <c r="R20" s="2" t="s">
        <v>18</v>
      </c>
      <c r="V20" s="41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1" t="s">
        <v>62</v>
      </c>
      <c r="AF20" s="42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54" t="s">
        <v>29</v>
      </c>
      <c r="B21">
        <v>9.6597346621265867</v>
      </c>
      <c r="C21">
        <v>6.5900217211051757</v>
      </c>
      <c r="H21" s="2" t="s">
        <v>30</v>
      </c>
      <c r="I21">
        <v>0.99647071254918829</v>
      </c>
      <c r="J21">
        <v>0.97095790061528831</v>
      </c>
      <c r="P21" s="2" t="s">
        <v>31</v>
      </c>
      <c r="Q21">
        <v>-7.4969735233615095E-2</v>
      </c>
      <c r="R21">
        <v>0.11534088103390951</v>
      </c>
      <c r="V21" s="41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1" t="s">
        <v>63</v>
      </c>
      <c r="AF21" s="42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54" t="s">
        <v>35</v>
      </c>
      <c r="B22">
        <v>31.704181439419589</v>
      </c>
      <c r="C22">
        <v>48.113703439315529</v>
      </c>
      <c r="H22" s="2" t="s">
        <v>36</v>
      </c>
      <c r="I22">
        <v>0.99758477438144888</v>
      </c>
      <c r="J22">
        <v>0.9899733580707728</v>
      </c>
      <c r="P22" s="2" t="s">
        <v>37</v>
      </c>
      <c r="Q22">
        <v>2.0824825626418679</v>
      </c>
      <c r="R22">
        <v>3.5183956525129281</v>
      </c>
      <c r="V22" s="41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54" t="s">
        <v>39</v>
      </c>
      <c r="B23">
        <v>5.4792894294525221</v>
      </c>
      <c r="C23">
        <v>6.3578192270362361</v>
      </c>
      <c r="H23" s="2" t="s">
        <v>40</v>
      </c>
      <c r="I23">
        <v>0.98269230621517745</v>
      </c>
      <c r="J23">
        <v>0.96244580814449343</v>
      </c>
      <c r="P23" s="2" t="s">
        <v>41</v>
      </c>
      <c r="Q23">
        <v>10.8584332780853</v>
      </c>
      <c r="R23">
        <v>21.456874988719761</v>
      </c>
      <c r="V23" s="54" t="s">
        <v>64</v>
      </c>
      <c r="AF23" s="54" t="s">
        <v>65</v>
      </c>
    </row>
    <row r="24" spans="1:40" x14ac:dyDescent="0.25">
      <c r="A24" s="54" t="s">
        <v>43</v>
      </c>
      <c r="B24">
        <v>7.5446694757866357</v>
      </c>
      <c r="C24">
        <v>7.3471477288341456</v>
      </c>
      <c r="H24" s="2" t="s">
        <v>44</v>
      </c>
      <c r="I24">
        <v>0.98294299826009512</v>
      </c>
      <c r="J24">
        <v>0.96134823746000264</v>
      </c>
      <c r="V24" s="41"/>
      <c r="W24" s="41" t="s">
        <v>17</v>
      </c>
      <c r="Y24" s="41" t="s">
        <v>19</v>
      </c>
      <c r="AB24" s="41"/>
      <c r="AC24" s="41" t="s">
        <v>20</v>
      </c>
      <c r="AF24" s="42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 x14ac:dyDescent="0.25">
      <c r="H25" s="2" t="s">
        <v>46</v>
      </c>
      <c r="I25">
        <v>0.99776566167530545</v>
      </c>
      <c r="J25">
        <v>0.91340660623685621</v>
      </c>
      <c r="V25" s="41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 x14ac:dyDescent="0.25">
      <c r="H26" s="2" t="s">
        <v>48</v>
      </c>
      <c r="I26">
        <v>0.99763477531101985</v>
      </c>
      <c r="J26">
        <v>0.9705421000879596</v>
      </c>
      <c r="P26" s="2" t="s">
        <v>49</v>
      </c>
      <c r="Q26">
        <v>75.51076641290453</v>
      </c>
      <c r="V26" s="41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1" t="s">
        <v>38</v>
      </c>
    </row>
    <row r="27" spans="1:40" x14ac:dyDescent="0.25">
      <c r="H27" s="2" t="s">
        <v>51</v>
      </c>
      <c r="I27">
        <v>0.98111297515691553</v>
      </c>
      <c r="J27">
        <v>0.98922451223032992</v>
      </c>
      <c r="V27" s="41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1" t="s">
        <v>42</v>
      </c>
    </row>
    <row r="28" spans="1:40" x14ac:dyDescent="0.25">
      <c r="H28" s="2" t="s">
        <v>53</v>
      </c>
      <c r="I28">
        <v>0.99179797694286054</v>
      </c>
      <c r="J28">
        <v>0.96670928394405153</v>
      </c>
      <c r="V28" s="41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1" t="s">
        <v>45</v>
      </c>
    </row>
    <row r="29" spans="1:40" x14ac:dyDescent="0.25">
      <c r="V29" s="41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1" t="s">
        <v>47</v>
      </c>
    </row>
    <row r="30" spans="1:40" x14ac:dyDescent="0.25">
      <c r="V30" s="41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1" t="s">
        <v>50</v>
      </c>
    </row>
    <row r="31" spans="1:40" x14ac:dyDescent="0.25">
      <c r="V31" s="41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1" t="s">
        <v>52</v>
      </c>
    </row>
    <row r="32" spans="1:40" x14ac:dyDescent="0.25">
      <c r="B32" s="54" t="s">
        <v>66</v>
      </c>
      <c r="H32" s="54" t="s">
        <v>67</v>
      </c>
      <c r="P32" s="54" t="s">
        <v>68</v>
      </c>
      <c r="V32" s="41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1" t="s">
        <v>54</v>
      </c>
    </row>
    <row r="33" spans="1:40" x14ac:dyDescent="0.25">
      <c r="A33" s="54"/>
      <c r="B33" s="54" t="s">
        <v>16</v>
      </c>
      <c r="C33" s="54" t="s">
        <v>10</v>
      </c>
      <c r="H33" s="2"/>
      <c r="I33" s="2" t="s">
        <v>17</v>
      </c>
      <c r="J33" s="2" t="s">
        <v>18</v>
      </c>
      <c r="P33" s="2"/>
      <c r="Q33" s="2" t="s">
        <v>17</v>
      </c>
      <c r="R33" s="2" t="s">
        <v>18</v>
      </c>
      <c r="V33" s="41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1" t="s">
        <v>55</v>
      </c>
    </row>
    <row r="34" spans="1:40" x14ac:dyDescent="0.25">
      <c r="A34" s="54" t="s">
        <v>29</v>
      </c>
      <c r="B34">
        <v>8.4761526045140414</v>
      </c>
      <c r="C34">
        <v>11.208686179320139</v>
      </c>
      <c r="H34" s="2" t="s">
        <v>30</v>
      </c>
      <c r="I34">
        <v>0.36370664923977869</v>
      </c>
      <c r="J34">
        <v>0.26329221722017981</v>
      </c>
      <c r="P34" s="2" t="s">
        <v>31</v>
      </c>
      <c r="Q34">
        <v>-14.20929122569437</v>
      </c>
      <c r="R34">
        <v>18.798794572145781</v>
      </c>
      <c r="V34" s="41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1" t="s">
        <v>56</v>
      </c>
    </row>
    <row r="35" spans="1:40" x14ac:dyDescent="0.25">
      <c r="A35" s="54" t="s">
        <v>35</v>
      </c>
      <c r="B35">
        <v>34.356479693561248</v>
      </c>
      <c r="C35">
        <v>294.71509741787759</v>
      </c>
      <c r="H35" s="2" t="s">
        <v>36</v>
      </c>
      <c r="I35">
        <v>0.31799148552144851</v>
      </c>
      <c r="J35">
        <v>0.38762219959887739</v>
      </c>
      <c r="P35" s="2" t="s">
        <v>37</v>
      </c>
      <c r="Q35">
        <v>11.23603280813416</v>
      </c>
      <c r="R35">
        <v>16.10568928596895</v>
      </c>
      <c r="V35" s="41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1" t="s">
        <v>57</v>
      </c>
    </row>
    <row r="36" spans="1:40" x14ac:dyDescent="0.25">
      <c r="A36" s="54" t="s">
        <v>39</v>
      </c>
      <c r="B36">
        <v>30.558098967636791</v>
      </c>
      <c r="C36">
        <v>28.975559346927319</v>
      </c>
      <c r="H36" s="2" t="s">
        <v>40</v>
      </c>
      <c r="I36">
        <v>0.70544746821325832</v>
      </c>
      <c r="J36">
        <v>0.30718571421289748</v>
      </c>
      <c r="P36" s="2" t="s">
        <v>41</v>
      </c>
      <c r="Q36">
        <v>49.278120272445122</v>
      </c>
      <c r="R36">
        <v>60.507466429135057</v>
      </c>
      <c r="V36" s="41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1" t="s">
        <v>61</v>
      </c>
    </row>
    <row r="37" spans="1:40" x14ac:dyDescent="0.25">
      <c r="A37" s="54" t="s">
        <v>43</v>
      </c>
      <c r="B37">
        <v>30.15297218802446</v>
      </c>
      <c r="C37">
        <v>72.714462488202287</v>
      </c>
      <c r="H37" s="2" t="s">
        <v>44</v>
      </c>
      <c r="I37">
        <v>0.44198419506287018</v>
      </c>
      <c r="J37">
        <v>0.54037393947209345</v>
      </c>
      <c r="V37" s="41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1" t="s">
        <v>62</v>
      </c>
    </row>
    <row r="38" spans="1:40" x14ac:dyDescent="0.25">
      <c r="H38" s="2" t="s">
        <v>46</v>
      </c>
      <c r="I38">
        <v>0.35617062144957368</v>
      </c>
      <c r="J38">
        <v>0.49275966781710129</v>
      </c>
      <c r="V38" s="41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2" t="s">
        <v>48</v>
      </c>
      <c r="I39">
        <v>0.26039839777746843</v>
      </c>
      <c r="J39">
        <v>0.42461312771576598</v>
      </c>
      <c r="P39" s="2" t="s">
        <v>49</v>
      </c>
      <c r="Q39">
        <v>752.19196096912731</v>
      </c>
    </row>
    <row r="40" spans="1:40" x14ac:dyDescent="0.25">
      <c r="H40" s="2" t="s">
        <v>51</v>
      </c>
      <c r="I40">
        <v>0.49404704858374587</v>
      </c>
      <c r="J40">
        <v>0.48759681271759853</v>
      </c>
      <c r="V40" s="54" t="s">
        <v>69</v>
      </c>
      <c r="AF40" s="54" t="s">
        <v>70</v>
      </c>
    </row>
    <row r="41" spans="1:40" x14ac:dyDescent="0.25">
      <c r="H41" s="2" t="s">
        <v>53</v>
      </c>
      <c r="I41">
        <v>0.51653232073578181</v>
      </c>
      <c r="J41">
        <v>0.46975292324162748</v>
      </c>
      <c r="V41" s="41"/>
      <c r="W41" s="41" t="s">
        <v>17</v>
      </c>
      <c r="Y41" s="41" t="s">
        <v>19</v>
      </c>
      <c r="AB41" s="41"/>
      <c r="AC41" s="41" t="s">
        <v>20</v>
      </c>
      <c r="AF41" s="42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 x14ac:dyDescent="0.25">
      <c r="V42" s="41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2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"/>
      <c r="I46" s="2" t="s">
        <v>17</v>
      </c>
      <c r="J46" s="2" t="s">
        <v>18</v>
      </c>
      <c r="P46" s="2"/>
      <c r="Q46" s="2" t="s">
        <v>17</v>
      </c>
      <c r="R46" s="2" t="s">
        <v>18</v>
      </c>
    </row>
    <row r="47" spans="1:40" x14ac:dyDescent="0.25">
      <c r="A47" s="54" t="s">
        <v>29</v>
      </c>
      <c r="B47">
        <v>8.8456338967095256</v>
      </c>
      <c r="C47">
        <v>7.4484188209036448</v>
      </c>
      <c r="H47" s="2" t="s">
        <v>30</v>
      </c>
      <c r="I47">
        <v>7.9940252291912289E-2</v>
      </c>
      <c r="J47">
        <v>8.344201994863637E-2</v>
      </c>
      <c r="P47" s="2" t="s">
        <v>31</v>
      </c>
      <c r="Q47">
        <v>-0.58740685695775463</v>
      </c>
      <c r="R47">
        <v>2.6188367596540698</v>
      </c>
    </row>
    <row r="48" spans="1:40" x14ac:dyDescent="0.25">
      <c r="A48" s="54" t="s">
        <v>35</v>
      </c>
      <c r="B48">
        <v>29.509129326356909</v>
      </c>
      <c r="C48">
        <v>70.252903667604031</v>
      </c>
      <c r="H48" s="2" t="s">
        <v>36</v>
      </c>
      <c r="I48">
        <v>0.16017101426973801</v>
      </c>
      <c r="J48">
        <v>9.4542840520604757E-2</v>
      </c>
      <c r="P48" s="2" t="s">
        <v>37</v>
      </c>
      <c r="Q48">
        <v>7.170207892772237</v>
      </c>
      <c r="R48">
        <v>22.429031552764179</v>
      </c>
    </row>
    <row r="49" spans="1:40" x14ac:dyDescent="0.25">
      <c r="A49" s="54" t="s">
        <v>39</v>
      </c>
      <c r="B49">
        <v>23.412196251138699</v>
      </c>
      <c r="C49">
        <v>12.31283057278001</v>
      </c>
      <c r="H49" s="2" t="s">
        <v>40</v>
      </c>
      <c r="I49">
        <v>0.11054387986060291</v>
      </c>
      <c r="J49">
        <v>0.19860388678519031</v>
      </c>
      <c r="P49" s="2" t="s">
        <v>41</v>
      </c>
      <c r="Q49">
        <v>33.587358098057003</v>
      </c>
      <c r="R49">
        <v>101.342944825434</v>
      </c>
    </row>
    <row r="50" spans="1:40" x14ac:dyDescent="0.25">
      <c r="A50" s="54" t="s">
        <v>43</v>
      </c>
      <c r="B50">
        <v>30.705493849847091</v>
      </c>
      <c r="C50">
        <v>14.371543163724979</v>
      </c>
      <c r="H50" s="2" t="s">
        <v>44</v>
      </c>
      <c r="I50">
        <v>0.13235344708629271</v>
      </c>
      <c r="J50">
        <v>0.12139652166248691</v>
      </c>
    </row>
    <row r="51" spans="1:40" x14ac:dyDescent="0.25">
      <c r="H51" s="2" t="s">
        <v>46</v>
      </c>
      <c r="I51">
        <v>9.3640086446884513E-2</v>
      </c>
      <c r="J51">
        <v>9.5125283388735701E-2</v>
      </c>
    </row>
    <row r="52" spans="1:40" x14ac:dyDescent="0.25">
      <c r="H52" s="2" t="s">
        <v>48</v>
      </c>
      <c r="I52">
        <v>0.11358973025308371</v>
      </c>
      <c r="J52">
        <v>8.1379334418635971E-2</v>
      </c>
      <c r="P52" s="2" t="s">
        <v>49</v>
      </c>
      <c r="Q52">
        <v>1005.421182129781</v>
      </c>
    </row>
    <row r="53" spans="1:40" x14ac:dyDescent="0.25">
      <c r="H53" s="2" t="s">
        <v>51</v>
      </c>
      <c r="I53">
        <v>0.23666803632545649</v>
      </c>
      <c r="J53">
        <v>0.19824035539620999</v>
      </c>
    </row>
    <row r="54" spans="1:40" x14ac:dyDescent="0.25">
      <c r="H54" s="2" t="s">
        <v>53</v>
      </c>
      <c r="I54">
        <v>0.20523128693860701</v>
      </c>
      <c r="J54">
        <v>0.1272463550399148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54"/>
      <c r="Y58" s="54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"/>
      <c r="I59" s="2" t="s">
        <v>17</v>
      </c>
      <c r="J59" s="2" t="s">
        <v>18</v>
      </c>
      <c r="P59" s="2"/>
      <c r="Q59" s="2" t="s">
        <v>17</v>
      </c>
      <c r="R59" s="2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9.5705353274180869</v>
      </c>
      <c r="C60">
        <v>6.9736113720405388</v>
      </c>
      <c r="H60" s="2" t="s">
        <v>30</v>
      </c>
      <c r="I60">
        <v>3.4339119989017862E-2</v>
      </c>
      <c r="J60">
        <v>4.8809648636960613E-2</v>
      </c>
      <c r="P60" s="2" t="s">
        <v>31</v>
      </c>
      <c r="Q60">
        <v>0.58381022947462125</v>
      </c>
      <c r="R60">
        <v>0.1561092249985426</v>
      </c>
      <c r="V60" s="54"/>
      <c r="AB60" s="54"/>
      <c r="AF60" s="54"/>
    </row>
    <row r="61" spans="1:40" x14ac:dyDescent="0.25">
      <c r="A61" s="54" t="s">
        <v>35</v>
      </c>
      <c r="B61">
        <v>37.546233311709138</v>
      </c>
      <c r="C61">
        <v>87.296723408857275</v>
      </c>
      <c r="H61" s="2" t="s">
        <v>36</v>
      </c>
      <c r="I61">
        <v>3.8105468457600968E-2</v>
      </c>
      <c r="J61">
        <v>4.9422080460985923E-2</v>
      </c>
      <c r="P61" s="2" t="s">
        <v>37</v>
      </c>
      <c r="Q61">
        <v>9.6328826209561438</v>
      </c>
      <c r="R61">
        <v>14.077475261950211</v>
      </c>
      <c r="V61" s="54"/>
      <c r="AF61" s="54"/>
    </row>
    <row r="62" spans="1:40" x14ac:dyDescent="0.25">
      <c r="A62" s="54" t="s">
        <v>39</v>
      </c>
      <c r="B62">
        <v>10.99788972156677</v>
      </c>
      <c r="C62">
        <v>16.035325565683468</v>
      </c>
      <c r="H62" s="2" t="s">
        <v>40</v>
      </c>
      <c r="I62">
        <v>0.24766297477383101</v>
      </c>
      <c r="J62">
        <v>0.13693135290543951</v>
      </c>
      <c r="P62" s="2" t="s">
        <v>41</v>
      </c>
      <c r="Q62">
        <v>45.94969699940193</v>
      </c>
      <c r="R62">
        <v>83.050356457756635</v>
      </c>
      <c r="AF62" s="54"/>
    </row>
    <row r="63" spans="1:40" x14ac:dyDescent="0.25">
      <c r="A63" s="54" t="s">
        <v>43</v>
      </c>
      <c r="B63">
        <v>20.236685002597991</v>
      </c>
      <c r="C63">
        <v>12.55954151344735</v>
      </c>
      <c r="H63" s="2" t="s">
        <v>44</v>
      </c>
      <c r="I63">
        <v>0.2238825422169152</v>
      </c>
      <c r="J63">
        <v>0.2095587254130386</v>
      </c>
      <c r="AF63" s="54"/>
    </row>
    <row r="64" spans="1:40" x14ac:dyDescent="0.25">
      <c r="H64" s="2" t="s">
        <v>46</v>
      </c>
      <c r="I64">
        <v>4.2103711916789237E-2</v>
      </c>
      <c r="J64">
        <v>3.665225573934898E-2</v>
      </c>
      <c r="AF64" s="54"/>
    </row>
    <row r="65" spans="1:40" x14ac:dyDescent="0.25">
      <c r="H65" s="2" t="s">
        <v>48</v>
      </c>
      <c r="I65">
        <v>3.7015445239025099E-2</v>
      </c>
      <c r="J65">
        <v>5.5264842620097121E-2</v>
      </c>
      <c r="P65" s="2" t="s">
        <v>49</v>
      </c>
      <c r="Q65">
        <v>2185.121954623326</v>
      </c>
      <c r="AF65" s="54"/>
    </row>
    <row r="66" spans="1:40" x14ac:dyDescent="0.25">
      <c r="H66" s="2" t="s">
        <v>51</v>
      </c>
      <c r="I66">
        <v>0.1108215607587614</v>
      </c>
      <c r="J66">
        <v>0.16946956046968331</v>
      </c>
      <c r="AF66" s="54"/>
    </row>
    <row r="67" spans="1:40" x14ac:dyDescent="0.25">
      <c r="H67" s="2" t="s">
        <v>53</v>
      </c>
      <c r="I67">
        <v>9.2519108841038283E-2</v>
      </c>
      <c r="J67">
        <v>0.1584924174697554</v>
      </c>
      <c r="AF67" s="54"/>
    </row>
    <row r="68" spans="1:40" x14ac:dyDescent="0.25">
      <c r="AF68" s="54"/>
    </row>
    <row r="69" spans="1:40" x14ac:dyDescent="0.25">
      <c r="AF69" s="54"/>
    </row>
    <row r="70" spans="1:40" x14ac:dyDescent="0.25">
      <c r="AF70" s="54"/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"/>
      <c r="I72" s="2" t="s">
        <v>17</v>
      </c>
      <c r="J72" s="2" t="s">
        <v>18</v>
      </c>
      <c r="P72" s="2"/>
      <c r="Q72" s="2" t="s">
        <v>17</v>
      </c>
      <c r="R72" s="2" t="s">
        <v>18</v>
      </c>
    </row>
    <row r="73" spans="1:40" x14ac:dyDescent="0.25">
      <c r="A73" s="54" t="s">
        <v>29</v>
      </c>
      <c r="B73">
        <v>9.9729558338188369</v>
      </c>
      <c r="C73">
        <v>7.20165996914392</v>
      </c>
      <c r="H73" s="2" t="s">
        <v>30</v>
      </c>
      <c r="I73">
        <v>0.14398242974885511</v>
      </c>
      <c r="J73">
        <v>0.15275239688126011</v>
      </c>
      <c r="P73" s="2" t="s">
        <v>31</v>
      </c>
      <c r="Q73">
        <v>0.37810620188969529</v>
      </c>
      <c r="R73">
        <v>-0.54101297722009078</v>
      </c>
    </row>
    <row r="74" spans="1:40" x14ac:dyDescent="0.25">
      <c r="A74" s="54" t="s">
        <v>35</v>
      </c>
      <c r="B74">
        <v>35.15405569076016</v>
      </c>
      <c r="C74">
        <v>66.029781878661382</v>
      </c>
      <c r="H74" s="2" t="s">
        <v>36</v>
      </c>
      <c r="I74">
        <v>0.15386381648451669</v>
      </c>
      <c r="J74">
        <v>0.14131709312937821</v>
      </c>
      <c r="P74" s="2" t="s">
        <v>37</v>
      </c>
      <c r="Q74">
        <v>4.0117284953761461</v>
      </c>
      <c r="R74">
        <v>4.7710572032991756</v>
      </c>
      <c r="V74" s="54"/>
      <c r="AF74" s="54"/>
    </row>
    <row r="75" spans="1:40" x14ac:dyDescent="0.25">
      <c r="A75" s="54" t="s">
        <v>39</v>
      </c>
      <c r="B75">
        <v>5.1631851307843721</v>
      </c>
      <c r="C75">
        <v>6.7058849188732239</v>
      </c>
      <c r="H75" s="2" t="s">
        <v>40</v>
      </c>
      <c r="I75">
        <v>8.1844656765491616E-2</v>
      </c>
      <c r="J75">
        <v>5.4813906088752459E-2</v>
      </c>
      <c r="P75" s="2" t="s">
        <v>41</v>
      </c>
      <c r="Q75">
        <v>20.03402817294252</v>
      </c>
      <c r="R75">
        <v>23.522281524119919</v>
      </c>
      <c r="V75" s="54"/>
      <c r="W75" s="54"/>
      <c r="Y75" s="54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7.6382173010040564</v>
      </c>
      <c r="C76">
        <v>7.4277025932440841</v>
      </c>
      <c r="H76" s="2" t="s">
        <v>44</v>
      </c>
      <c r="I76">
        <v>9.2452601355744304E-2</v>
      </c>
      <c r="J76">
        <v>0.1907423174703507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" t="s">
        <v>46</v>
      </c>
      <c r="I77">
        <v>0.1551759899748158</v>
      </c>
      <c r="J77">
        <v>0.16672142400874301</v>
      </c>
      <c r="V77" s="54"/>
      <c r="AB77" s="54"/>
      <c r="AF77" s="54"/>
    </row>
    <row r="78" spans="1:40" x14ac:dyDescent="0.25">
      <c r="H78" s="2" t="s">
        <v>48</v>
      </c>
      <c r="I78">
        <v>0.15451744151102789</v>
      </c>
      <c r="J78">
        <v>0.1240473715414591</v>
      </c>
      <c r="P78" s="2" t="s">
        <v>49</v>
      </c>
      <c r="Q78">
        <v>369.50731398552858</v>
      </c>
      <c r="V78" s="54"/>
      <c r="AB78" s="54"/>
      <c r="AF78" s="54"/>
    </row>
    <row r="79" spans="1:40" x14ac:dyDescent="0.25">
      <c r="H79" s="2" t="s">
        <v>51</v>
      </c>
      <c r="I79">
        <v>0.1275985447751829</v>
      </c>
      <c r="J79">
        <v>0.14730731466878139</v>
      </c>
      <c r="V79" s="54"/>
      <c r="AB79" s="54"/>
      <c r="AF79" s="54"/>
    </row>
    <row r="80" spans="1:40" x14ac:dyDescent="0.25">
      <c r="H80" s="2" t="s">
        <v>53</v>
      </c>
      <c r="I80">
        <v>0.16820557945645709</v>
      </c>
      <c r="J80">
        <v>0.13160284539125169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B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V84" s="54"/>
      <c r="AB84" s="54"/>
      <c r="AF84" s="54"/>
    </row>
    <row r="85" spans="1:40" x14ac:dyDescent="0.25">
      <c r="A85" s="54"/>
      <c r="B85" s="54" t="s">
        <v>16</v>
      </c>
      <c r="C85" s="54" t="s">
        <v>10</v>
      </c>
      <c r="H85" s="2"/>
      <c r="I85" s="2" t="s">
        <v>17</v>
      </c>
      <c r="J85" s="2" t="s">
        <v>18</v>
      </c>
      <c r="P85" s="2"/>
      <c r="Q85" s="2" t="s">
        <v>17</v>
      </c>
      <c r="R85" s="2" t="s">
        <v>18</v>
      </c>
      <c r="V85" s="54"/>
      <c r="AB85" s="54"/>
      <c r="AF85" s="54"/>
    </row>
    <row r="86" spans="1:40" x14ac:dyDescent="0.25">
      <c r="A86" s="54" t="s">
        <v>29</v>
      </c>
      <c r="B86">
        <v>12.818956418720941</v>
      </c>
      <c r="C86">
        <v>7.6767765777590196</v>
      </c>
      <c r="H86" s="2" t="s">
        <v>30</v>
      </c>
      <c r="I86">
        <v>0.50728803002060519</v>
      </c>
      <c r="J86">
        <v>0.48105657258194362</v>
      </c>
      <c r="P86" s="2" t="s">
        <v>31</v>
      </c>
      <c r="Q86">
        <v>0.7396810456125511</v>
      </c>
      <c r="R86">
        <v>-0.97368994937277697</v>
      </c>
      <c r="V86" s="54"/>
      <c r="AB86" s="54"/>
      <c r="AF86" s="54"/>
    </row>
    <row r="87" spans="1:40" x14ac:dyDescent="0.25">
      <c r="A87" s="54" t="s">
        <v>35</v>
      </c>
      <c r="B87">
        <v>116.6112886202004</v>
      </c>
      <c r="C87">
        <v>100.8056734715741</v>
      </c>
      <c r="H87" s="2" t="s">
        <v>36</v>
      </c>
      <c r="I87">
        <v>0.53638828375403269</v>
      </c>
      <c r="J87">
        <v>0.60570015764723273</v>
      </c>
      <c r="P87" s="2" t="s">
        <v>37</v>
      </c>
      <c r="Q87">
        <v>14.283899308400731</v>
      </c>
      <c r="R87">
        <v>18.151274549135831</v>
      </c>
      <c r="V87" s="54"/>
      <c r="AB87" s="54"/>
      <c r="AF87" s="54"/>
    </row>
    <row r="88" spans="1:40" x14ac:dyDescent="0.25">
      <c r="A88" s="54" t="s">
        <v>39</v>
      </c>
      <c r="B88">
        <v>27.5017337528712</v>
      </c>
      <c r="C88">
        <v>24.91406947842756</v>
      </c>
      <c r="H88" s="2" t="s">
        <v>40</v>
      </c>
      <c r="I88">
        <v>0.50978183440633118</v>
      </c>
      <c r="J88">
        <v>0.43768297887121987</v>
      </c>
      <c r="P88" s="2" t="s">
        <v>41</v>
      </c>
      <c r="Q88">
        <v>88.85585356377419</v>
      </c>
      <c r="R88">
        <v>122.11212174930451</v>
      </c>
      <c r="V88" s="54"/>
      <c r="AF88" s="54"/>
    </row>
    <row r="89" spans="1:40" x14ac:dyDescent="0.25">
      <c r="A89" s="54" t="s">
        <v>43</v>
      </c>
      <c r="B89">
        <v>49.02538879745353</v>
      </c>
      <c r="C89">
        <v>14.877060708444031</v>
      </c>
      <c r="H89" s="2" t="s">
        <v>44</v>
      </c>
      <c r="I89">
        <v>0.34133745056294801</v>
      </c>
      <c r="J89">
        <v>0.51207954048933324</v>
      </c>
      <c r="AF89" s="54"/>
    </row>
    <row r="90" spans="1:40" x14ac:dyDescent="0.25">
      <c r="H90" s="2" t="s">
        <v>46</v>
      </c>
      <c r="I90">
        <v>0.55338752903667066</v>
      </c>
      <c r="J90">
        <v>0.63345544529143205</v>
      </c>
      <c r="AF90" s="54"/>
    </row>
    <row r="91" spans="1:40" x14ac:dyDescent="0.25">
      <c r="H91" s="2" t="s">
        <v>48</v>
      </c>
      <c r="I91">
        <v>0.37842046305991978</v>
      </c>
      <c r="J91">
        <v>0.59854607584995134</v>
      </c>
      <c r="P91" s="2" t="s">
        <v>49</v>
      </c>
      <c r="Q91">
        <v>2549.9461317023301</v>
      </c>
      <c r="V91" s="54"/>
      <c r="AF91" s="54"/>
    </row>
    <row r="92" spans="1:40" x14ac:dyDescent="0.25">
      <c r="H92" s="2" t="s">
        <v>51</v>
      </c>
      <c r="I92">
        <v>0.39019480647813432</v>
      </c>
      <c r="J92">
        <v>0.52256751451157779</v>
      </c>
      <c r="V92" s="54"/>
      <c r="W92" s="54"/>
      <c r="Y92" s="54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" t="s">
        <v>53</v>
      </c>
      <c r="I93">
        <v>0.42394032848454649</v>
      </c>
      <c r="J93">
        <v>0.41105800285561328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"/>
      <c r="I98" s="2" t="s">
        <v>17</v>
      </c>
      <c r="J98" s="2" t="s">
        <v>18</v>
      </c>
      <c r="P98" s="2"/>
      <c r="Q98" s="2" t="s">
        <v>17</v>
      </c>
      <c r="R98" s="2" t="s">
        <v>18</v>
      </c>
      <c r="V98" s="54"/>
      <c r="AB98" s="54"/>
      <c r="AF98" s="54"/>
    </row>
    <row r="99" spans="1:40" x14ac:dyDescent="0.25">
      <c r="A99" s="54" t="s">
        <v>29</v>
      </c>
      <c r="B99">
        <v>11.455025053937581</v>
      </c>
      <c r="C99">
        <v>6.9217561744079132</v>
      </c>
      <c r="H99" s="2" t="s">
        <v>30</v>
      </c>
      <c r="I99">
        <v>7.536647343931388E-2</v>
      </c>
      <c r="J99">
        <v>7.3911242768791643E-2</v>
      </c>
      <c r="P99" s="2" t="s">
        <v>31</v>
      </c>
      <c r="Q99">
        <v>1.301925959972702E-2</v>
      </c>
      <c r="R99">
        <v>-0.10222118222449279</v>
      </c>
      <c r="V99" s="54"/>
      <c r="AB99" s="54"/>
      <c r="AF99" s="54"/>
    </row>
    <row r="100" spans="1:40" x14ac:dyDescent="0.25">
      <c r="A100" s="54" t="s">
        <v>35</v>
      </c>
      <c r="B100">
        <v>37.679395804571399</v>
      </c>
      <c r="C100">
        <v>63.749774918843983</v>
      </c>
      <c r="H100" s="2" t="s">
        <v>36</v>
      </c>
      <c r="I100">
        <v>8.1120627973574444E-2</v>
      </c>
      <c r="J100">
        <v>7.6177606173004717E-2</v>
      </c>
      <c r="P100" s="2" t="s">
        <v>37</v>
      </c>
      <c r="Q100">
        <v>6.4773585066333492</v>
      </c>
      <c r="R100">
        <v>8.7828800301791912</v>
      </c>
      <c r="V100" s="54"/>
      <c r="AB100" s="54"/>
      <c r="AF100" s="54"/>
    </row>
    <row r="101" spans="1:40" x14ac:dyDescent="0.25">
      <c r="A101" s="54" t="s">
        <v>39</v>
      </c>
      <c r="B101">
        <v>11.630127162849901</v>
      </c>
      <c r="C101">
        <v>24.074913223447751</v>
      </c>
      <c r="H101" s="2" t="s">
        <v>40</v>
      </c>
      <c r="I101">
        <v>8.1643507316727551E-2</v>
      </c>
      <c r="J101">
        <v>0.27718062173268498</v>
      </c>
      <c r="P101" s="2" t="s">
        <v>41</v>
      </c>
      <c r="Q101">
        <v>40.896362779041738</v>
      </c>
      <c r="R101">
        <v>54.252485888939617</v>
      </c>
      <c r="V101" s="54"/>
      <c r="AB101" s="54"/>
      <c r="AF101" s="54"/>
    </row>
    <row r="102" spans="1:40" x14ac:dyDescent="0.25">
      <c r="A102" s="54" t="s">
        <v>43</v>
      </c>
      <c r="B102">
        <v>22.16567245857761</v>
      </c>
      <c r="C102">
        <v>18.796241418302309</v>
      </c>
      <c r="H102" s="2" t="s">
        <v>44</v>
      </c>
      <c r="I102">
        <v>7.0484633802372271E-2</v>
      </c>
      <c r="J102">
        <v>8.6454397065909863E-2</v>
      </c>
      <c r="V102" s="54"/>
      <c r="AB102" s="54"/>
      <c r="AF102" s="54"/>
    </row>
    <row r="103" spans="1:40" x14ac:dyDescent="0.25">
      <c r="H103" s="2" t="s">
        <v>46</v>
      </c>
      <c r="I103">
        <v>8.5445074394944767E-2</v>
      </c>
      <c r="J103">
        <v>8.8721514166737042E-2</v>
      </c>
      <c r="V103" s="54"/>
      <c r="AB103" s="54"/>
      <c r="AF103" s="54"/>
    </row>
    <row r="104" spans="1:40" x14ac:dyDescent="0.25">
      <c r="H104" s="2" t="s">
        <v>48</v>
      </c>
      <c r="I104">
        <v>6.3585339492070597E-2</v>
      </c>
      <c r="J104">
        <v>8.6513427282740155E-2</v>
      </c>
      <c r="P104" s="2" t="s">
        <v>49</v>
      </c>
      <c r="Q104">
        <v>853.7011183600971</v>
      </c>
      <c r="V104" s="54"/>
      <c r="AB104" s="54"/>
      <c r="AF104" s="54"/>
    </row>
    <row r="105" spans="1:40" x14ac:dyDescent="0.25">
      <c r="H105" s="2" t="s">
        <v>51</v>
      </c>
      <c r="I105">
        <v>0.1087856562368949</v>
      </c>
      <c r="J105">
        <v>6.6629426915339907E-2</v>
      </c>
      <c r="V105" s="54"/>
      <c r="AF105" s="54"/>
    </row>
    <row r="106" spans="1:40" x14ac:dyDescent="0.25">
      <c r="H106" s="2" t="s">
        <v>53</v>
      </c>
      <c r="I106">
        <v>6.9668763533159331E-2</v>
      </c>
      <c r="J106">
        <v>6.4720901926647034E-2</v>
      </c>
    </row>
    <row r="108" spans="1:40" x14ac:dyDescent="0.25">
      <c r="V108" s="54"/>
      <c r="AF108" s="54"/>
    </row>
    <row r="109" spans="1:40" x14ac:dyDescent="0.25">
      <c r="V109" s="54"/>
      <c r="W109" s="54"/>
      <c r="Y109" s="54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"/>
      <c r="I111" s="2" t="s">
        <v>17</v>
      </c>
      <c r="J111" s="2" t="s">
        <v>18</v>
      </c>
      <c r="P111" s="2"/>
      <c r="Q111" s="2" t="s">
        <v>17</v>
      </c>
      <c r="R111" s="2" t="s">
        <v>18</v>
      </c>
      <c r="V111" s="54"/>
      <c r="AB111" s="54"/>
      <c r="AF111" s="54"/>
    </row>
    <row r="112" spans="1:40" x14ac:dyDescent="0.25">
      <c r="A112" s="54" t="s">
        <v>29</v>
      </c>
      <c r="B112">
        <v>16.54074653202527</v>
      </c>
      <c r="C112">
        <v>32.635507652795972</v>
      </c>
      <c r="H112" s="2" t="s">
        <v>30</v>
      </c>
      <c r="I112">
        <v>0.21887768447571671</v>
      </c>
      <c r="J112">
        <v>0.21231914966964671</v>
      </c>
      <c r="P112" s="2" t="s">
        <v>31</v>
      </c>
      <c r="Q112">
        <v>-0.70064747179281828</v>
      </c>
      <c r="R112">
        <v>3.4085435031147782</v>
      </c>
      <c r="V112" s="54"/>
      <c r="AB112" s="54"/>
    </row>
    <row r="113" spans="1:40" x14ac:dyDescent="0.25">
      <c r="A113" s="54" t="s">
        <v>35</v>
      </c>
      <c r="B113">
        <v>116.8652939763431</v>
      </c>
      <c r="C113">
        <v>51.315201254922329</v>
      </c>
      <c r="H113" s="2" t="s">
        <v>36</v>
      </c>
      <c r="I113">
        <v>0.20258843956624201</v>
      </c>
      <c r="J113">
        <v>0.155114219706706</v>
      </c>
      <c r="P113" s="2" t="s">
        <v>37</v>
      </c>
      <c r="Q113">
        <v>4.4302601742551673</v>
      </c>
      <c r="R113">
        <v>20.78659490111988</v>
      </c>
      <c r="V113" s="54"/>
      <c r="AB113" s="54"/>
    </row>
    <row r="114" spans="1:40" x14ac:dyDescent="0.25">
      <c r="A114" s="54" t="s">
        <v>39</v>
      </c>
      <c r="B114">
        <v>17.106136478202451</v>
      </c>
      <c r="C114">
        <v>36.150804121374698</v>
      </c>
      <c r="H114" s="2" t="s">
        <v>40</v>
      </c>
      <c r="I114">
        <v>0.1962522599104585</v>
      </c>
      <c r="J114">
        <v>0.26261536955739451</v>
      </c>
      <c r="P114" s="2" t="s">
        <v>41</v>
      </c>
      <c r="Q114">
        <v>18.644193606825279</v>
      </c>
      <c r="R114">
        <v>68.421047509990501</v>
      </c>
      <c r="V114" s="54"/>
      <c r="AB114" s="54"/>
    </row>
    <row r="115" spans="1:40" x14ac:dyDescent="0.25">
      <c r="A115" s="54" t="s">
        <v>43</v>
      </c>
      <c r="B115">
        <v>21.02318189192961</v>
      </c>
      <c r="C115">
        <v>17.06477763571889</v>
      </c>
      <c r="H115" s="2" t="s">
        <v>44</v>
      </c>
      <c r="I115">
        <v>0.2312727333477341</v>
      </c>
      <c r="J115">
        <v>0.20537426674259629</v>
      </c>
      <c r="V115" s="54"/>
      <c r="AB115" s="54"/>
    </row>
    <row r="116" spans="1:40" x14ac:dyDescent="0.25">
      <c r="H116" s="2" t="s">
        <v>46</v>
      </c>
      <c r="I116">
        <v>9.0853024074514399E-2</v>
      </c>
      <c r="J116">
        <v>0.11356776781071461</v>
      </c>
      <c r="V116" s="54"/>
      <c r="AB116" s="54"/>
    </row>
    <row r="117" spans="1:40" x14ac:dyDescent="0.25">
      <c r="H117" s="2" t="s">
        <v>48</v>
      </c>
      <c r="I117">
        <v>0.24080024392225741</v>
      </c>
      <c r="J117">
        <v>0.20392532310091591</v>
      </c>
      <c r="P117" s="2" t="s">
        <v>49</v>
      </c>
      <c r="Q117">
        <v>683.48728365428269</v>
      </c>
      <c r="V117" s="54"/>
      <c r="AB117" s="54"/>
    </row>
    <row r="118" spans="1:40" x14ac:dyDescent="0.25">
      <c r="H118" s="2" t="s">
        <v>51</v>
      </c>
      <c r="I118">
        <v>0.1401522808622403</v>
      </c>
      <c r="J118">
        <v>0.15717877238902389</v>
      </c>
      <c r="V118" s="54"/>
    </row>
    <row r="119" spans="1:40" x14ac:dyDescent="0.25">
      <c r="H119" s="2" t="s">
        <v>53</v>
      </c>
      <c r="I119">
        <v>0.11472351451788659</v>
      </c>
      <c r="J119">
        <v>0.25057407966326128</v>
      </c>
    </row>
    <row r="125" spans="1:40" x14ac:dyDescent="0.25">
      <c r="V125" s="54"/>
      <c r="AF125" s="54"/>
    </row>
    <row r="126" spans="1:40" x14ac:dyDescent="0.25">
      <c r="V126" s="54"/>
      <c r="W126" s="54"/>
      <c r="Y126" s="54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  <c r="AB139" s="54"/>
    </row>
    <row r="140" spans="2:40" x14ac:dyDescent="0.25">
      <c r="V140" s="54"/>
      <c r="AB140" s="54"/>
    </row>
    <row r="141" spans="2:40" x14ac:dyDescent="0.25">
      <c r="V141" s="54"/>
      <c r="AB141" s="54"/>
    </row>
    <row r="142" spans="2:40" x14ac:dyDescent="0.25">
      <c r="V142" s="54"/>
      <c r="AB142" s="54"/>
      <c r="AF142" s="54"/>
    </row>
    <row r="143" spans="2:40" x14ac:dyDescent="0.25">
      <c r="V143" s="54"/>
      <c r="W143" s="54"/>
      <c r="Y143" s="54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10.7128173105306</v>
      </c>
      <c r="C146">
        <v>6.4892999155475541</v>
      </c>
      <c r="V146" s="54"/>
      <c r="AF146" s="54"/>
    </row>
    <row r="147" spans="1:32" x14ac:dyDescent="0.25">
      <c r="A147" s="54" t="s">
        <v>35</v>
      </c>
      <c r="B147">
        <v>31.998595098355569</v>
      </c>
      <c r="C147">
        <v>36.594163109053731</v>
      </c>
      <c r="AF147" s="54"/>
    </row>
    <row r="148" spans="1:32" x14ac:dyDescent="0.25">
      <c r="A148" s="54" t="s">
        <v>39</v>
      </c>
      <c r="B148">
        <v>3.8470290121747568</v>
      </c>
      <c r="C148">
        <v>5.5094652904275021</v>
      </c>
      <c r="AF148" s="54"/>
    </row>
    <row r="149" spans="1:32" x14ac:dyDescent="0.25">
      <c r="A149" s="54" t="s">
        <v>43</v>
      </c>
      <c r="B149">
        <v>4.4384295717500777</v>
      </c>
      <c r="C149">
        <v>5.3943892282223764</v>
      </c>
      <c r="AF149" s="54"/>
    </row>
    <row r="150" spans="1:32" x14ac:dyDescent="0.25">
      <c r="AF150" s="54"/>
    </row>
    <row r="151" spans="1:32" x14ac:dyDescent="0.25">
      <c r="A151" s="54" t="s">
        <v>90</v>
      </c>
      <c r="AF151" s="54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3"/>
      <c r="B159" s="3" t="s">
        <v>17</v>
      </c>
      <c r="C159" s="3" t="s">
        <v>98</v>
      </c>
      <c r="D159" s="3" t="s">
        <v>99</v>
      </c>
      <c r="H159" s="3"/>
      <c r="I159" s="3" t="s">
        <v>18</v>
      </c>
      <c r="J159" s="3" t="s">
        <v>100</v>
      </c>
      <c r="K159" s="3" t="s">
        <v>101</v>
      </c>
      <c r="O159" s="3"/>
      <c r="P159" s="3" t="s">
        <v>17</v>
      </c>
      <c r="Q159" s="3" t="s">
        <v>18</v>
      </c>
      <c r="W159" s="3"/>
      <c r="X159" s="3" t="s">
        <v>17</v>
      </c>
      <c r="Y159" s="3" t="s">
        <v>18</v>
      </c>
    </row>
    <row r="160" spans="1:32" x14ac:dyDescent="0.25">
      <c r="A160" s="3" t="s">
        <v>29</v>
      </c>
      <c r="B160">
        <v>-9.344906074023078E-2</v>
      </c>
      <c r="C160">
        <v>-0.1067542097283159</v>
      </c>
      <c r="D160">
        <v>-0.1052065383656384</v>
      </c>
      <c r="H160" s="3" t="s">
        <v>102</v>
      </c>
      <c r="I160">
        <v>4.6616549334518691E-3</v>
      </c>
      <c r="J160">
        <v>8.7491538592161605E-2</v>
      </c>
      <c r="K160">
        <v>8.1440823609938512E-2</v>
      </c>
      <c r="O160" s="3" t="s">
        <v>103</v>
      </c>
      <c r="P160">
        <v>0.15734596937784329</v>
      </c>
      <c r="Q160">
        <v>9.6951911936175736E-2</v>
      </c>
      <c r="W160" s="3" t="s">
        <v>30</v>
      </c>
      <c r="X160">
        <v>-5.2048097880800823E-2</v>
      </c>
      <c r="Y160">
        <v>2.3418117925620621E-2</v>
      </c>
    </row>
    <row r="161" spans="1:25" x14ac:dyDescent="0.25">
      <c r="A161" s="3" t="s">
        <v>35</v>
      </c>
      <c r="B161">
        <v>-5.2006334420042218E-2</v>
      </c>
      <c r="C161">
        <v>1.550998930925707E-2</v>
      </c>
      <c r="D161">
        <v>3.5408447939015071E-3</v>
      </c>
      <c r="H161" s="3" t="s">
        <v>104</v>
      </c>
      <c r="I161">
        <v>0.1071841373704448</v>
      </c>
      <c r="J161">
        <v>-4.1839026891214351E-4</v>
      </c>
      <c r="K161">
        <v>5.9047803785214721E-3</v>
      </c>
      <c r="O161" s="3" t="s">
        <v>105</v>
      </c>
      <c r="P161">
        <v>7.7303304397001088E-2</v>
      </c>
      <c r="Q161">
        <v>3.3353782398017798E-2</v>
      </c>
      <c r="W161" s="3" t="s">
        <v>36</v>
      </c>
      <c r="X161">
        <v>-2.4078953236273449E-2</v>
      </c>
      <c r="Y161">
        <v>3.0371811836886781E-2</v>
      </c>
    </row>
    <row r="162" spans="1:25" x14ac:dyDescent="0.25">
      <c r="A162" s="3" t="s">
        <v>39</v>
      </c>
      <c r="B162">
        <v>3.479693583824766E-2</v>
      </c>
      <c r="C162">
        <v>2.1109746416028041E-2</v>
      </c>
      <c r="D162">
        <v>3.1828970727221999E-3</v>
      </c>
      <c r="H162" s="3" t="s">
        <v>106</v>
      </c>
      <c r="I162">
        <v>-1.065378919836313E-2</v>
      </c>
      <c r="J162">
        <v>-0.1108058296627496</v>
      </c>
      <c r="K162">
        <v>-0.10715422047379369</v>
      </c>
      <c r="O162" s="3" t="s">
        <v>107</v>
      </c>
      <c r="P162">
        <v>-3.4826969172989018E-2</v>
      </c>
      <c r="Q162">
        <v>2.3243753928958381E-2</v>
      </c>
      <c r="W162" s="3" t="s">
        <v>40</v>
      </c>
      <c r="X162">
        <v>5.460256138255333E-2</v>
      </c>
      <c r="Y162">
        <v>0.1862294109122489</v>
      </c>
    </row>
    <row r="163" spans="1:25" x14ac:dyDescent="0.25">
      <c r="A163" s="3" t="s">
        <v>43</v>
      </c>
      <c r="B163">
        <v>6.0694410202750432E-2</v>
      </c>
      <c r="C163">
        <v>1.6885118265029048E-2</v>
      </c>
      <c r="D163">
        <v>-1.2514141060154969E-3</v>
      </c>
      <c r="H163" s="3" t="s">
        <v>108</v>
      </c>
      <c r="I163">
        <v>-1.4451169868011961E-2</v>
      </c>
      <c r="J163">
        <v>-0.12804567047451129</v>
      </c>
      <c r="K163">
        <v>-0.1298136397869756</v>
      </c>
      <c r="O163" s="3" t="s">
        <v>109</v>
      </c>
      <c r="P163">
        <v>-6.4067591786255623E-2</v>
      </c>
      <c r="Q163">
        <v>-4.1389311449020152E-2</v>
      </c>
      <c r="W163" s="3" t="s">
        <v>44</v>
      </c>
      <c r="X163">
        <v>6.1725572837101339E-2</v>
      </c>
      <c r="Y163">
        <v>3.4639687271196179E-2</v>
      </c>
    </row>
    <row r="164" spans="1:25" x14ac:dyDescent="0.25">
      <c r="W164" s="3" t="s">
        <v>46</v>
      </c>
      <c r="X164">
        <v>-2.16325564278338E-2</v>
      </c>
      <c r="Y164">
        <v>6.8608747802111018E-3</v>
      </c>
    </row>
    <row r="165" spans="1:25" x14ac:dyDescent="0.25">
      <c r="W165" s="3" t="s">
        <v>48</v>
      </c>
      <c r="X165">
        <v>-4.648740972394938E-2</v>
      </c>
      <c r="Y165">
        <v>-3.3103736694721259E-3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" t="s">
        <v>51</v>
      </c>
      <c r="X166">
        <v>8.4671236523192195E-3</v>
      </c>
      <c r="Y166">
        <v>4.9289011182557428E-2</v>
      </c>
    </row>
    <row r="167" spans="1:25" x14ac:dyDescent="0.25">
      <c r="A167" s="3"/>
      <c r="B167" s="3" t="s">
        <v>17</v>
      </c>
      <c r="C167" s="3" t="s">
        <v>98</v>
      </c>
      <c r="D167" s="3" t="s">
        <v>99</v>
      </c>
      <c r="H167" s="3"/>
      <c r="I167" s="3" t="s">
        <v>18</v>
      </c>
      <c r="J167" s="3" t="s">
        <v>100</v>
      </c>
      <c r="K167" s="3" t="s">
        <v>101</v>
      </c>
      <c r="O167" s="3"/>
      <c r="P167" s="3" t="s">
        <v>17</v>
      </c>
      <c r="Q167" s="3" t="s">
        <v>18</v>
      </c>
      <c r="W167" s="3" t="s">
        <v>53</v>
      </c>
      <c r="X167">
        <v>2.4224454909003271E-2</v>
      </c>
      <c r="Y167">
        <v>7.790774954083575E-2</v>
      </c>
    </row>
    <row r="168" spans="1:25" x14ac:dyDescent="0.25">
      <c r="A168" s="3" t="s">
        <v>29</v>
      </c>
      <c r="B168">
        <v>2.911539892613297E-2</v>
      </c>
      <c r="C168">
        <v>4.8584311398222682E-2</v>
      </c>
      <c r="D168">
        <v>1.03667679578311E-2</v>
      </c>
      <c r="H168" s="3" t="s">
        <v>102</v>
      </c>
      <c r="I168">
        <v>-0.30071014671575602</v>
      </c>
      <c r="J168">
        <v>0.1874233118502813</v>
      </c>
      <c r="K168">
        <v>0.17726065783140729</v>
      </c>
      <c r="O168" s="3" t="s">
        <v>103</v>
      </c>
      <c r="P168">
        <v>-9.7068659697327961E-2</v>
      </c>
      <c r="Q168">
        <v>-0.23042125016807399</v>
      </c>
    </row>
    <row r="169" spans="1:25" x14ac:dyDescent="0.25">
      <c r="A169" s="3" t="s">
        <v>35</v>
      </c>
      <c r="B169">
        <v>-0.31538474708229919</v>
      </c>
      <c r="C169">
        <v>0.32717658824313101</v>
      </c>
      <c r="D169">
        <v>0.28849681424967061</v>
      </c>
      <c r="H169" s="3" t="s">
        <v>104</v>
      </c>
      <c r="I169">
        <v>-0.18689315132385809</v>
      </c>
      <c r="J169">
        <v>0.15886162617151961</v>
      </c>
      <c r="K169">
        <v>0.13990125914820431</v>
      </c>
      <c r="O169" s="3" t="s">
        <v>105</v>
      </c>
      <c r="P169">
        <v>-0.17888982139360349</v>
      </c>
      <c r="Q169">
        <v>-0.19467988848028531</v>
      </c>
    </row>
    <row r="170" spans="1:25" x14ac:dyDescent="0.25">
      <c r="A170" s="3" t="s">
        <v>39</v>
      </c>
      <c r="B170">
        <v>-0.25930240649604341</v>
      </c>
      <c r="C170">
        <v>0.41438093112130991</v>
      </c>
      <c r="D170">
        <v>0.35750721278010827</v>
      </c>
      <c r="H170" s="3" t="s">
        <v>106</v>
      </c>
      <c r="I170">
        <v>8.0542266945768159E-2</v>
      </c>
      <c r="J170">
        <v>0.18857109372384351</v>
      </c>
      <c r="K170">
        <v>0.1459332121857306</v>
      </c>
      <c r="O170" s="3" t="s">
        <v>107</v>
      </c>
      <c r="P170">
        <v>-0.27876286727934119</v>
      </c>
      <c r="Q170">
        <v>-0.17924740826046309</v>
      </c>
      <c r="W170" s="54" t="s">
        <v>111</v>
      </c>
    </row>
    <row r="171" spans="1:25" x14ac:dyDescent="0.25">
      <c r="A171" s="3" t="s">
        <v>43</v>
      </c>
      <c r="B171">
        <v>-7.0495927683293214E-2</v>
      </c>
      <c r="C171">
        <v>0.45797075843513158</v>
      </c>
      <c r="D171">
        <v>0.49554222379613683</v>
      </c>
      <c r="H171" s="3" t="s">
        <v>108</v>
      </c>
      <c r="I171">
        <v>-0.42259343765143659</v>
      </c>
      <c r="J171">
        <v>0.227130985699633</v>
      </c>
      <c r="K171">
        <v>0.2597607384335584</v>
      </c>
      <c r="O171" s="3" t="s">
        <v>109</v>
      </c>
      <c r="P171">
        <v>-0.30557961254654192</v>
      </c>
      <c r="Q171">
        <v>-0.42766023674281189</v>
      </c>
      <c r="W171" s="3"/>
      <c r="X171" s="3" t="s">
        <v>17</v>
      </c>
      <c r="Y171" s="3" t="s">
        <v>18</v>
      </c>
    </row>
    <row r="172" spans="1:25" x14ac:dyDescent="0.25">
      <c r="W172" s="3" t="s">
        <v>30</v>
      </c>
      <c r="X172">
        <v>-0.196341232432068</v>
      </c>
      <c r="Y172">
        <v>-4.5278630224235422E-2</v>
      </c>
    </row>
    <row r="173" spans="1:25" x14ac:dyDescent="0.25">
      <c r="W173" s="3" t="s">
        <v>36</v>
      </c>
      <c r="X173">
        <v>-0.26361557939205438</v>
      </c>
      <c r="Y173">
        <v>-0.2229526733026331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" t="s">
        <v>40</v>
      </c>
      <c r="X174">
        <v>-0.37187212264731279</v>
      </c>
      <c r="Y174">
        <v>-0.32048355573807252</v>
      </c>
    </row>
    <row r="175" spans="1:25" x14ac:dyDescent="0.25">
      <c r="A175" s="3"/>
      <c r="B175" s="3" t="s">
        <v>17</v>
      </c>
      <c r="C175" s="3" t="s">
        <v>98</v>
      </c>
      <c r="D175" s="3" t="s">
        <v>99</v>
      </c>
      <c r="H175" s="3"/>
      <c r="I175" s="3" t="s">
        <v>18</v>
      </c>
      <c r="J175" s="3" t="s">
        <v>100</v>
      </c>
      <c r="K175" s="3" t="s">
        <v>101</v>
      </c>
      <c r="O175" s="3"/>
      <c r="P175" s="3" t="s">
        <v>17</v>
      </c>
      <c r="Q175" s="3" t="s">
        <v>18</v>
      </c>
      <c r="W175" s="3" t="s">
        <v>44</v>
      </c>
      <c r="X175">
        <v>-0.2408932745949591</v>
      </c>
      <c r="Y175">
        <v>-0.27470654797711141</v>
      </c>
    </row>
    <row r="176" spans="1:25" x14ac:dyDescent="0.25">
      <c r="A176" s="3" t="s">
        <v>29</v>
      </c>
      <c r="B176">
        <v>-7.2281494936137558E-2</v>
      </c>
      <c r="C176">
        <v>-0.16464057005641669</v>
      </c>
      <c r="D176">
        <v>-0.18268076318972981</v>
      </c>
      <c r="H176" s="3" t="s">
        <v>102</v>
      </c>
      <c r="I176">
        <v>0.15096280972222539</v>
      </c>
      <c r="J176">
        <v>0.1724276964609632</v>
      </c>
      <c r="K176">
        <v>0.1219124110434064</v>
      </c>
      <c r="O176" s="3" t="s">
        <v>103</v>
      </c>
      <c r="P176">
        <v>0.1965182058459177</v>
      </c>
      <c r="Q176">
        <v>0.24408293016264279</v>
      </c>
      <c r="W176" s="3" t="s">
        <v>46</v>
      </c>
      <c r="X176">
        <v>-0.30362638688366678</v>
      </c>
      <c r="Y176">
        <v>-0.34985884026169711</v>
      </c>
    </row>
    <row r="177" spans="1:25" x14ac:dyDescent="0.25">
      <c r="A177" s="3" t="s">
        <v>35</v>
      </c>
      <c r="B177">
        <v>0.36367439807351892</v>
      </c>
      <c r="C177">
        <v>0.34317629296666913</v>
      </c>
      <c r="D177">
        <v>0.26420665411733202</v>
      </c>
      <c r="H177" s="3" t="s">
        <v>104</v>
      </c>
      <c r="I177">
        <v>0.20729969365924389</v>
      </c>
      <c r="J177">
        <v>0.14393711083005631</v>
      </c>
      <c r="K177">
        <v>0.10840612750746451</v>
      </c>
      <c r="O177" s="3" t="s">
        <v>105</v>
      </c>
      <c r="P177">
        <v>9.3466425161938538E-2</v>
      </c>
      <c r="Q177">
        <v>0.1591109216434968</v>
      </c>
      <c r="W177" s="3" t="s">
        <v>48</v>
      </c>
      <c r="X177">
        <v>-0.30920881422023189</v>
      </c>
      <c r="Y177">
        <v>-0.42211050642770059</v>
      </c>
    </row>
    <row r="178" spans="1:25" x14ac:dyDescent="0.25">
      <c r="A178" s="3" t="s">
        <v>39</v>
      </c>
      <c r="B178">
        <v>0.1047873863258566</v>
      </c>
      <c r="C178">
        <v>0.1019876524915994</v>
      </c>
      <c r="D178">
        <v>5.9105419653334108E-2</v>
      </c>
      <c r="H178" s="3" t="s">
        <v>106</v>
      </c>
      <c r="I178">
        <v>-6.5304558750806485E-2</v>
      </c>
      <c r="J178">
        <v>4.5199840767728879E-2</v>
      </c>
      <c r="K178">
        <v>-7.3354839498791843E-3</v>
      </c>
      <c r="O178" s="3" t="s">
        <v>107</v>
      </c>
      <c r="P178">
        <v>0.18264387584780439</v>
      </c>
      <c r="Q178">
        <v>9.3538977317667429E-2</v>
      </c>
      <c r="W178" s="3" t="s">
        <v>51</v>
      </c>
      <c r="X178">
        <v>-0.40770230017475212</v>
      </c>
      <c r="Y178">
        <v>-0.28463037979653971</v>
      </c>
    </row>
    <row r="179" spans="1:25" x14ac:dyDescent="0.25">
      <c r="A179" s="3" t="s">
        <v>43</v>
      </c>
      <c r="B179">
        <v>8.0023756326171286E-2</v>
      </c>
      <c r="C179">
        <v>0.1165692537260677</v>
      </c>
      <c r="D179">
        <v>0.1007006305923073</v>
      </c>
      <c r="H179" s="3" t="s">
        <v>108</v>
      </c>
      <c r="I179">
        <v>0.50140889620636675</v>
      </c>
      <c r="J179">
        <v>0.45849929506784898</v>
      </c>
      <c r="K179">
        <v>0.30901976979230289</v>
      </c>
      <c r="O179" s="3" t="s">
        <v>109</v>
      </c>
      <c r="P179">
        <v>0.40025305463772909</v>
      </c>
      <c r="Q179">
        <v>0.45211896046012578</v>
      </c>
      <c r="W179" s="3" t="s">
        <v>53</v>
      </c>
      <c r="X179">
        <v>-0.1048858358135879</v>
      </c>
      <c r="Y179">
        <v>-0.21663260983907379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"/>
      <c r="B183" s="3" t="s">
        <v>17</v>
      </c>
      <c r="C183" s="3" t="s">
        <v>98</v>
      </c>
      <c r="D183" s="3" t="s">
        <v>99</v>
      </c>
      <c r="H183" s="3"/>
      <c r="I183" s="3" t="s">
        <v>18</v>
      </c>
      <c r="J183" s="3" t="s">
        <v>100</v>
      </c>
      <c r="K183" s="3" t="s">
        <v>101</v>
      </c>
      <c r="O183" s="3"/>
      <c r="P183" s="3" t="s">
        <v>17</v>
      </c>
      <c r="Q183" s="3" t="s">
        <v>18</v>
      </c>
      <c r="W183" s="3"/>
      <c r="X183" s="3" t="s">
        <v>17</v>
      </c>
      <c r="Y183" s="3" t="s">
        <v>18</v>
      </c>
    </row>
    <row r="184" spans="1:25" x14ac:dyDescent="0.25">
      <c r="A184" s="3" t="s">
        <v>29</v>
      </c>
      <c r="B184">
        <v>2.8227555396256151E-2</v>
      </c>
      <c r="C184">
        <v>2.0271458075224881E-2</v>
      </c>
      <c r="D184">
        <v>2.0814076248002491E-2</v>
      </c>
      <c r="H184" s="3" t="s">
        <v>102</v>
      </c>
      <c r="I184">
        <v>4.6942645534018293E-2</v>
      </c>
      <c r="J184">
        <v>1.031274868432305E-2</v>
      </c>
      <c r="K184">
        <v>-3.5171049018079201E-3</v>
      </c>
      <c r="O184" s="3" t="s">
        <v>103</v>
      </c>
      <c r="P184">
        <v>0.15300881974336161</v>
      </c>
      <c r="Q184">
        <v>0.1237046262327386</v>
      </c>
      <c r="W184" s="3" t="s">
        <v>30</v>
      </c>
      <c r="X184">
        <v>0.13735016932117919</v>
      </c>
      <c r="Y184">
        <v>0.1271029996589049</v>
      </c>
    </row>
    <row r="185" spans="1:25" x14ac:dyDescent="0.25">
      <c r="A185" s="3" t="s">
        <v>35</v>
      </c>
      <c r="B185">
        <v>2.8571101591379131E-2</v>
      </c>
      <c r="C185">
        <v>-0.1195852988825253</v>
      </c>
      <c r="D185">
        <v>-0.14504204866931741</v>
      </c>
      <c r="H185" s="3" t="s">
        <v>104</v>
      </c>
      <c r="I185">
        <v>0.1196817594095826</v>
      </c>
      <c r="J185">
        <v>-6.7221251169524926E-4</v>
      </c>
      <c r="K185">
        <v>-4.2560269242263471E-4</v>
      </c>
      <c r="O185" s="3" t="s">
        <v>105</v>
      </c>
      <c r="P185">
        <v>5.2230792155927457E-2</v>
      </c>
      <c r="Q185">
        <v>4.0193215352617703E-2</v>
      </c>
      <c r="W185" s="3" t="s">
        <v>36</v>
      </c>
      <c r="X185">
        <v>0.2482253805243404</v>
      </c>
      <c r="Y185">
        <v>0.1755671148510996</v>
      </c>
    </row>
    <row r="186" spans="1:25" x14ac:dyDescent="0.25">
      <c r="A186" s="3" t="s">
        <v>39</v>
      </c>
      <c r="B186">
        <v>7.4030701477952057E-2</v>
      </c>
      <c r="C186">
        <v>1.3386756435368611E-2</v>
      </c>
      <c r="D186">
        <v>4.2302509856939723E-3</v>
      </c>
      <c r="H186" s="3" t="s">
        <v>106</v>
      </c>
      <c r="I186">
        <v>6.9384776751711966E-2</v>
      </c>
      <c r="J186">
        <v>6.0231230057024493E-2</v>
      </c>
      <c r="K186">
        <v>5.0636656053241302E-2</v>
      </c>
      <c r="O186" s="3" t="s">
        <v>107</v>
      </c>
      <c r="P186">
        <v>2.645640869787437E-2</v>
      </c>
      <c r="Q186">
        <v>5.062785415901299E-2</v>
      </c>
      <c r="W186" s="3" t="s">
        <v>40</v>
      </c>
      <c r="X186">
        <v>0.1916736658297547</v>
      </c>
      <c r="Y186">
        <v>0.33190293295916001</v>
      </c>
    </row>
    <row r="187" spans="1:25" x14ac:dyDescent="0.25">
      <c r="A187" s="3" t="s">
        <v>43</v>
      </c>
      <c r="B187">
        <v>6.8712465813836582E-2</v>
      </c>
      <c r="C187">
        <v>-2.2937386455853619E-2</v>
      </c>
      <c r="D187">
        <v>-3.0046725033862881E-2</v>
      </c>
      <c r="H187" s="3" t="s">
        <v>108</v>
      </c>
      <c r="I187">
        <v>4.2525969193061418E-2</v>
      </c>
      <c r="J187">
        <v>-8.6473076716247252E-2</v>
      </c>
      <c r="K187">
        <v>-9.1134151889834675E-2</v>
      </c>
      <c r="O187" s="3" t="s">
        <v>109</v>
      </c>
      <c r="P187">
        <v>3.4122206850777853E-2</v>
      </c>
      <c r="Q187">
        <v>6.7426343773122066E-2</v>
      </c>
      <c r="W187" s="3" t="s">
        <v>44</v>
      </c>
      <c r="X187">
        <v>0.120580864840111</v>
      </c>
      <c r="Y187">
        <v>0.18212987917617501</v>
      </c>
    </row>
    <row r="188" spans="1:25" x14ac:dyDescent="0.25">
      <c r="W188" s="3" t="s">
        <v>46</v>
      </c>
      <c r="X188">
        <v>0.25296991496161891</v>
      </c>
      <c r="Y188">
        <v>0.23884427320531301</v>
      </c>
    </row>
    <row r="189" spans="1:25" x14ac:dyDescent="0.25">
      <c r="W189" s="3" t="s">
        <v>48</v>
      </c>
      <c r="X189">
        <v>0.38113196442950359</v>
      </c>
      <c r="Y189">
        <v>0.48755695435518531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" t="s">
        <v>51</v>
      </c>
      <c r="X190">
        <v>0.39503759435965807</v>
      </c>
      <c r="Y190">
        <v>0.34793383974299502</v>
      </c>
    </row>
    <row r="191" spans="1:25" x14ac:dyDescent="0.25">
      <c r="A191" s="3"/>
      <c r="B191" s="3" t="s">
        <v>17</v>
      </c>
      <c r="C191" s="3" t="s">
        <v>98</v>
      </c>
      <c r="D191" s="3" t="s">
        <v>99</v>
      </c>
      <c r="H191" s="3"/>
      <c r="I191" s="3" t="s">
        <v>18</v>
      </c>
      <c r="J191" s="3" t="s">
        <v>100</v>
      </c>
      <c r="K191" s="3" t="s">
        <v>101</v>
      </c>
      <c r="O191" s="3"/>
      <c r="P191" s="3" t="s">
        <v>17</v>
      </c>
      <c r="Q191" s="3" t="s">
        <v>18</v>
      </c>
      <c r="W191" s="3" t="s">
        <v>53</v>
      </c>
      <c r="X191">
        <v>0.28022890174966297</v>
      </c>
      <c r="Y191">
        <v>0.28485782042610519</v>
      </c>
    </row>
    <row r="192" spans="1:25" x14ac:dyDescent="0.25">
      <c r="A192" s="3" t="s">
        <v>29</v>
      </c>
      <c r="B192">
        <v>5.2715413179686817E-2</v>
      </c>
      <c r="C192">
        <v>7.4306416187922811E-4</v>
      </c>
      <c r="D192">
        <v>-6.8921425949475257E-3</v>
      </c>
      <c r="H192" s="3" t="s">
        <v>102</v>
      </c>
      <c r="I192">
        <v>1.139514749239021E-2</v>
      </c>
      <c r="J192">
        <v>2.0588382196811729E-2</v>
      </c>
      <c r="K192">
        <v>6.1634281066788232E-3</v>
      </c>
      <c r="O192" s="3" t="s">
        <v>103</v>
      </c>
      <c r="P192">
        <v>4.2504349683614009E-2</v>
      </c>
      <c r="Q192">
        <v>6.2695348326284872E-2</v>
      </c>
    </row>
    <row r="193" spans="1:25" x14ac:dyDescent="0.25">
      <c r="A193" s="3" t="s">
        <v>35</v>
      </c>
      <c r="B193">
        <v>0.15922453785555971</v>
      </c>
      <c r="C193">
        <v>0.1571682241869346</v>
      </c>
      <c r="D193">
        <v>0.13765905314255841</v>
      </c>
      <c r="H193" s="3" t="s">
        <v>104</v>
      </c>
      <c r="I193">
        <v>0.1071055881591266</v>
      </c>
      <c r="J193">
        <v>8.147514661859169E-2</v>
      </c>
      <c r="K193">
        <v>6.2932775801740809E-2</v>
      </c>
      <c r="O193" s="3" t="s">
        <v>105</v>
      </c>
      <c r="P193">
        <v>-4.624314683977955E-3</v>
      </c>
      <c r="Q193">
        <v>2.255290490202121E-2</v>
      </c>
    </row>
    <row r="194" spans="1:25" x14ac:dyDescent="0.25">
      <c r="A194" s="3" t="s">
        <v>39</v>
      </c>
      <c r="B194">
        <v>0.15781121520981001</v>
      </c>
      <c r="C194">
        <v>0.18575294854192451</v>
      </c>
      <c r="D194">
        <v>0.1414135415011292</v>
      </c>
      <c r="H194" s="3" t="s">
        <v>106</v>
      </c>
      <c r="I194">
        <v>6.6464322699629888E-2</v>
      </c>
      <c r="J194">
        <v>2.2627969175642339E-2</v>
      </c>
      <c r="K194">
        <v>1.7122699735972201E-2</v>
      </c>
      <c r="O194" s="3" t="s">
        <v>107</v>
      </c>
      <c r="P194">
        <v>-1.0657115358371241E-2</v>
      </c>
      <c r="Q194">
        <v>2.632598544649499E-2</v>
      </c>
      <c r="W194" s="54" t="s">
        <v>116</v>
      </c>
    </row>
    <row r="195" spans="1:25" x14ac:dyDescent="0.25">
      <c r="A195" s="3" t="s">
        <v>43</v>
      </c>
      <c r="B195">
        <v>1.300069192084931E-2</v>
      </c>
      <c r="C195">
        <v>4.6181958517259411E-2</v>
      </c>
      <c r="D195">
        <v>1.988733757023425E-2</v>
      </c>
      <c r="H195" s="3" t="s">
        <v>108</v>
      </c>
      <c r="I195">
        <v>5.8633229871264202E-2</v>
      </c>
      <c r="J195">
        <v>4.1237007403368373E-2</v>
      </c>
      <c r="K195">
        <v>3.1887548082709931E-2</v>
      </c>
      <c r="O195" s="3" t="s">
        <v>109</v>
      </c>
      <c r="P195">
        <v>0.1148302990072293</v>
      </c>
      <c r="Q195">
        <v>9.0899574838829586E-2</v>
      </c>
      <c r="W195" s="3"/>
      <c r="X195" s="3" t="s">
        <v>17</v>
      </c>
      <c r="Y195" s="3" t="s">
        <v>18</v>
      </c>
    </row>
    <row r="196" spans="1:25" x14ac:dyDescent="0.25">
      <c r="W196" s="3" t="s">
        <v>30</v>
      </c>
      <c r="X196">
        <v>-1.7192901281237561E-2</v>
      </c>
      <c r="Y196">
        <v>-2.5814959014321109E-2</v>
      </c>
    </row>
    <row r="197" spans="1:25" x14ac:dyDescent="0.25">
      <c r="W197" s="3" t="s">
        <v>36</v>
      </c>
      <c r="X197">
        <v>4.9453333964838253E-2</v>
      </c>
      <c r="Y197">
        <v>5.2881438636017783E-2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" t="s">
        <v>40</v>
      </c>
      <c r="X198">
        <v>6.0561433453803708E-2</v>
      </c>
      <c r="Y198">
        <v>1.6853897372627429E-2</v>
      </c>
    </row>
    <row r="199" spans="1:25" x14ac:dyDescent="0.25">
      <c r="A199" s="3"/>
      <c r="B199" s="3" t="s">
        <v>17</v>
      </c>
      <c r="C199" s="3" t="s">
        <v>98</v>
      </c>
      <c r="D199" s="3" t="s">
        <v>99</v>
      </c>
      <c r="H199" s="3"/>
      <c r="I199" s="3" t="s">
        <v>18</v>
      </c>
      <c r="J199" s="3" t="s">
        <v>100</v>
      </c>
      <c r="K199" s="3" t="s">
        <v>101</v>
      </c>
      <c r="O199" s="3"/>
      <c r="P199" s="3" t="s">
        <v>17</v>
      </c>
      <c r="Q199" s="3" t="s">
        <v>18</v>
      </c>
      <c r="W199" s="3" t="s">
        <v>44</v>
      </c>
      <c r="X199">
        <v>1.5443008820192479E-2</v>
      </c>
      <c r="Y199">
        <v>4.0865204462991423E-3</v>
      </c>
    </row>
    <row r="200" spans="1:25" x14ac:dyDescent="0.25">
      <c r="A200" s="3" t="s">
        <v>29</v>
      </c>
      <c r="B200">
        <v>-5.6651358345991831E-3</v>
      </c>
      <c r="C200">
        <v>3.9395240853713903E-2</v>
      </c>
      <c r="D200">
        <v>2.068091412266675E-2</v>
      </c>
      <c r="H200" s="3" t="s">
        <v>102</v>
      </c>
      <c r="I200">
        <v>-1.303957868926759E-3</v>
      </c>
      <c r="J200">
        <v>-2.9684518807151939E-2</v>
      </c>
      <c r="K200">
        <v>-3.6557688728208561E-2</v>
      </c>
      <c r="O200" s="3" t="s">
        <v>103</v>
      </c>
      <c r="P200">
        <v>-4.3185627230888278E-2</v>
      </c>
      <c r="Q200">
        <v>2.607889126718204E-3</v>
      </c>
      <c r="W200" s="3" t="s">
        <v>46</v>
      </c>
      <c r="X200">
        <v>-5.8867524038364108E-2</v>
      </c>
      <c r="Y200">
        <v>-2.958764189110711E-2</v>
      </c>
    </row>
    <row r="201" spans="1:25" x14ac:dyDescent="0.25">
      <c r="A201" s="3" t="s">
        <v>35</v>
      </c>
      <c r="B201">
        <v>0.13439744331328871</v>
      </c>
      <c r="C201">
        <v>-1.6111879696698809E-2</v>
      </c>
      <c r="D201">
        <v>-9.4683948305217518E-3</v>
      </c>
      <c r="H201" s="3" t="s">
        <v>104</v>
      </c>
      <c r="I201">
        <v>-1.4820068545708951E-2</v>
      </c>
      <c r="J201">
        <v>4.4020298391887022E-2</v>
      </c>
      <c r="K201">
        <v>4.9505466470475178E-2</v>
      </c>
      <c r="O201" s="3" t="s">
        <v>105</v>
      </c>
      <c r="P201">
        <v>4.7354658600283261E-2</v>
      </c>
      <c r="Q201">
        <v>2.9900429827013599E-2</v>
      </c>
      <c r="W201" s="3" t="s">
        <v>48</v>
      </c>
      <c r="X201">
        <v>3.3454919781567692E-2</v>
      </c>
      <c r="Y201">
        <v>5.4133364442796601E-2</v>
      </c>
    </row>
    <row r="202" spans="1:25" x14ac:dyDescent="0.25">
      <c r="A202" s="3" t="s">
        <v>39</v>
      </c>
      <c r="B202">
        <v>3.7660943614462317E-2</v>
      </c>
      <c r="C202">
        <v>-5.9141038747697102E-3</v>
      </c>
      <c r="D202">
        <v>-2.933245827237705E-2</v>
      </c>
      <c r="H202" s="3" t="s">
        <v>106</v>
      </c>
      <c r="I202">
        <v>4.6778683730535888E-3</v>
      </c>
      <c r="J202">
        <v>-5.6020770656837479E-3</v>
      </c>
      <c r="K202">
        <v>-9.4676615532141972E-3</v>
      </c>
      <c r="O202" s="3" t="s">
        <v>107</v>
      </c>
      <c r="P202">
        <v>-5.6443409387967637E-3</v>
      </c>
      <c r="Q202">
        <v>-3.0621610185800389E-3</v>
      </c>
      <c r="W202" s="3" t="s">
        <v>51</v>
      </c>
      <c r="X202">
        <v>6.1090684582568153E-2</v>
      </c>
      <c r="Y202">
        <v>8.7567157584140048E-2</v>
      </c>
    </row>
    <row r="203" spans="1:25" x14ac:dyDescent="0.25">
      <c r="A203" s="3" t="s">
        <v>43</v>
      </c>
      <c r="B203">
        <v>0.17609476757872641</v>
      </c>
      <c r="C203">
        <v>5.6659058808527583E-2</v>
      </c>
      <c r="D203">
        <v>6.2139719152157963E-2</v>
      </c>
      <c r="H203" s="3" t="s">
        <v>108</v>
      </c>
      <c r="I203">
        <v>3.5981833340720228E-2</v>
      </c>
      <c r="J203">
        <v>-1.8153788676431651E-2</v>
      </c>
      <c r="K203">
        <v>-2.3470813742841521E-2</v>
      </c>
      <c r="O203" s="3" t="s">
        <v>109</v>
      </c>
      <c r="P203">
        <v>4.7770052730709778E-2</v>
      </c>
      <c r="Q203">
        <v>4.0247825181670603E-2</v>
      </c>
      <c r="W203" s="3" t="s">
        <v>53</v>
      </c>
      <c r="X203">
        <v>9.8578075228816994E-2</v>
      </c>
      <c r="Y203">
        <v>6.3784063007079631E-2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"/>
      <c r="B207" s="3" t="s">
        <v>17</v>
      </c>
      <c r="C207" s="3" t="s">
        <v>98</v>
      </c>
      <c r="D207" s="3" t="s">
        <v>99</v>
      </c>
      <c r="H207" s="3"/>
      <c r="I207" s="3" t="s">
        <v>18</v>
      </c>
      <c r="J207" s="3" t="s">
        <v>100</v>
      </c>
      <c r="K207" s="3" t="s">
        <v>101</v>
      </c>
      <c r="O207" s="3"/>
      <c r="P207" s="3" t="s">
        <v>17</v>
      </c>
      <c r="Q207" s="3" t="s">
        <v>18</v>
      </c>
      <c r="W207" s="3"/>
      <c r="X207" s="3" t="s">
        <v>17</v>
      </c>
      <c r="Y207" s="3" t="s">
        <v>18</v>
      </c>
    </row>
    <row r="208" spans="1:25" x14ac:dyDescent="0.25">
      <c r="A208" s="3" t="s">
        <v>29</v>
      </c>
      <c r="B208">
        <v>2.1870989407423502E-2</v>
      </c>
      <c r="C208">
        <v>0.19614551084999271</v>
      </c>
      <c r="D208">
        <v>0.17426816274728449</v>
      </c>
      <c r="H208" s="3" t="s">
        <v>102</v>
      </c>
      <c r="I208">
        <v>-8.2791562516358802E-2</v>
      </c>
      <c r="J208">
        <v>0.18962924536824721</v>
      </c>
      <c r="K208">
        <v>9.7426360397946304E-2</v>
      </c>
      <c r="O208" s="3" t="s">
        <v>103</v>
      </c>
      <c r="P208">
        <v>-3.8114508049887197E-2</v>
      </c>
      <c r="Q208">
        <v>-6.6700009128829743E-2</v>
      </c>
      <c r="W208" s="3" t="s">
        <v>30</v>
      </c>
      <c r="X208">
        <v>4.332535035896299E-2</v>
      </c>
      <c r="Y208">
        <v>8.7170762159130041E-2</v>
      </c>
    </row>
    <row r="209" spans="1:25" x14ac:dyDescent="0.25">
      <c r="A209" s="3" t="s">
        <v>35</v>
      </c>
      <c r="B209">
        <v>-9.2337527335205186E-2</v>
      </c>
      <c r="C209">
        <v>0.234364150184806</v>
      </c>
      <c r="D209">
        <v>0.21355612390927561</v>
      </c>
      <c r="H209" s="3" t="s">
        <v>104</v>
      </c>
      <c r="I209">
        <v>0.1031095949120158</v>
      </c>
      <c r="J209">
        <v>0.39491379304887908</v>
      </c>
      <c r="K209">
        <v>0.31442879188322259</v>
      </c>
      <c r="O209" s="3" t="s">
        <v>105</v>
      </c>
      <c r="P209">
        <v>-0.17229609800091519</v>
      </c>
      <c r="Q209">
        <v>2.6371287744971991E-2</v>
      </c>
      <c r="W209" s="3" t="s">
        <v>36</v>
      </c>
      <c r="X209">
        <v>3.2383231240030542E-2</v>
      </c>
      <c r="Y209">
        <v>7.135599142026211E-2</v>
      </c>
    </row>
    <row r="210" spans="1:25" x14ac:dyDescent="0.25">
      <c r="A210" s="3" t="s">
        <v>39</v>
      </c>
      <c r="B210">
        <v>-0.23181411246806749</v>
      </c>
      <c r="C210">
        <v>0.31252322999915749</v>
      </c>
      <c r="D210">
        <v>0.2819144246656704</v>
      </c>
      <c r="H210" s="3" t="s">
        <v>106</v>
      </c>
      <c r="I210">
        <v>0.30379740822067552</v>
      </c>
      <c r="J210">
        <v>0.47600620543715588</v>
      </c>
      <c r="K210">
        <v>0.4433535657787932</v>
      </c>
      <c r="O210" s="3" t="s">
        <v>107</v>
      </c>
      <c r="P210">
        <v>-2.6225156531076481E-2</v>
      </c>
      <c r="Q210">
        <v>0.29390039033278348</v>
      </c>
      <c r="W210" s="3" t="s">
        <v>40</v>
      </c>
      <c r="X210">
        <v>3.23983486218265E-2</v>
      </c>
      <c r="Y210">
        <v>8.8039097755149023E-2</v>
      </c>
    </row>
    <row r="211" spans="1:25" x14ac:dyDescent="0.25">
      <c r="A211" s="3" t="s">
        <v>43</v>
      </c>
      <c r="B211">
        <v>-1.814449432990102E-2</v>
      </c>
      <c r="C211">
        <v>0.14035882539260949</v>
      </c>
      <c r="D211">
        <v>7.8311754114608612E-2</v>
      </c>
      <c r="H211" s="3" t="s">
        <v>108</v>
      </c>
      <c r="I211">
        <v>-0.1869410272340454</v>
      </c>
      <c r="J211">
        <v>-0.27438641287974158</v>
      </c>
      <c r="K211">
        <v>-0.1982853271114399</v>
      </c>
      <c r="O211" s="3" t="s">
        <v>109</v>
      </c>
      <c r="P211">
        <v>2.6189308846540742E-2</v>
      </c>
      <c r="Q211">
        <v>-2.4994899286520329E-2</v>
      </c>
      <c r="W211" s="3" t="s">
        <v>44</v>
      </c>
      <c r="X211">
        <v>6.8395026040690239E-3</v>
      </c>
      <c r="Y211">
        <v>3.8094061351035748E-2</v>
      </c>
    </row>
    <row r="212" spans="1:25" x14ac:dyDescent="0.25">
      <c r="W212" s="3" t="s">
        <v>46</v>
      </c>
      <c r="X212">
        <v>3.0964508960767009E-2</v>
      </c>
      <c r="Y212">
        <v>5.153852743005688E-2</v>
      </c>
    </row>
    <row r="213" spans="1:25" x14ac:dyDescent="0.25">
      <c r="W213" s="3" t="s">
        <v>48</v>
      </c>
      <c r="X213">
        <v>0.102362711452162</v>
      </c>
      <c r="Y213">
        <v>8.4784248051500255E-2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" t="s">
        <v>51</v>
      </c>
      <c r="X214">
        <v>0.1396938288219936</v>
      </c>
      <c r="Y214">
        <v>0.16540515244114981</v>
      </c>
    </row>
    <row r="215" spans="1:25" x14ac:dyDescent="0.25">
      <c r="A215" s="3"/>
      <c r="B215" s="3" t="s">
        <v>17</v>
      </c>
      <c r="C215" s="3" t="s">
        <v>98</v>
      </c>
      <c r="D215" s="3" t="s">
        <v>99</v>
      </c>
      <c r="H215" s="3"/>
      <c r="I215" s="3" t="s">
        <v>18</v>
      </c>
      <c r="J215" s="3" t="s">
        <v>100</v>
      </c>
      <c r="K215" s="3" t="s">
        <v>101</v>
      </c>
      <c r="O215" s="3"/>
      <c r="P215" s="3" t="s">
        <v>17</v>
      </c>
      <c r="Q215" s="3" t="s">
        <v>18</v>
      </c>
      <c r="W215" s="3" t="s">
        <v>53</v>
      </c>
      <c r="X215">
        <v>8.6476335169573454E-2</v>
      </c>
      <c r="Y215">
        <v>0.1236489182128228</v>
      </c>
    </row>
    <row r="216" spans="1:25" x14ac:dyDescent="0.25">
      <c r="A216" s="3" t="s">
        <v>29</v>
      </c>
      <c r="B216">
        <v>1.445603985548574E-2</v>
      </c>
      <c r="C216">
        <v>0.107008278662283</v>
      </c>
      <c r="D216">
        <v>0.1103536625503501</v>
      </c>
      <c r="H216" s="3" t="s">
        <v>102</v>
      </c>
      <c r="I216">
        <v>-4.8339424608800079E-2</v>
      </c>
      <c r="J216">
        <v>-7.2512589208199698E-3</v>
      </c>
      <c r="K216">
        <v>-1.157940142032818E-2</v>
      </c>
      <c r="O216" s="3" t="s">
        <v>103</v>
      </c>
      <c r="P216">
        <v>-5.1767221063567258E-2</v>
      </c>
      <c r="Q216">
        <v>-2.0961268903493129E-2</v>
      </c>
    </row>
    <row r="217" spans="1:25" x14ac:dyDescent="0.25">
      <c r="A217" s="3" t="s">
        <v>35</v>
      </c>
      <c r="B217">
        <v>0.1862199564272039</v>
      </c>
      <c r="C217">
        <v>7.081438050146642E-2</v>
      </c>
      <c r="D217">
        <v>7.2693776770965612E-2</v>
      </c>
      <c r="H217" s="3" t="s">
        <v>104</v>
      </c>
      <c r="I217">
        <v>-8.0082645551535048E-2</v>
      </c>
      <c r="J217">
        <v>-0.1225930895537498</v>
      </c>
      <c r="K217">
        <v>-0.12626980079554839</v>
      </c>
      <c r="O217" s="3" t="s">
        <v>105</v>
      </c>
      <c r="P217">
        <v>-0.1072498036418856</v>
      </c>
      <c r="Q217">
        <v>-1.475027058858543E-2</v>
      </c>
    </row>
    <row r="218" spans="1:25" x14ac:dyDescent="0.25">
      <c r="A218" s="3" t="s">
        <v>39</v>
      </c>
      <c r="B218">
        <v>0.17760675114830751</v>
      </c>
      <c r="C218">
        <v>7.3213012878696068E-2</v>
      </c>
      <c r="D218">
        <v>6.4016828415066951E-2</v>
      </c>
      <c r="H218" s="3" t="s">
        <v>106</v>
      </c>
      <c r="I218">
        <v>3.1734966552656091E-2</v>
      </c>
      <c r="J218">
        <v>0.14111287279871801</v>
      </c>
      <c r="K218">
        <v>0.13884796176149949</v>
      </c>
      <c r="O218" s="3" t="s">
        <v>107</v>
      </c>
      <c r="P218">
        <v>2.954291392701467E-2</v>
      </c>
      <c r="Q218">
        <v>4.1394247419353401E-2</v>
      </c>
      <c r="W218" s="54" t="s">
        <v>121</v>
      </c>
    </row>
    <row r="219" spans="1:25" x14ac:dyDescent="0.25">
      <c r="A219" s="3" t="s">
        <v>43</v>
      </c>
      <c r="B219">
        <v>7.676921647503189E-2</v>
      </c>
      <c r="C219">
        <v>-3.3739311254627057E-2</v>
      </c>
      <c r="D219">
        <v>-3.8035455195979867E-2</v>
      </c>
      <c r="H219" s="3" t="s">
        <v>108</v>
      </c>
      <c r="I219">
        <v>4.202046957950502E-3</v>
      </c>
      <c r="J219">
        <v>0.1369973184366908</v>
      </c>
      <c r="K219">
        <v>0.13656620916487569</v>
      </c>
      <c r="O219" s="3" t="s">
        <v>109</v>
      </c>
      <c r="P219">
        <v>0.1096335464986609</v>
      </c>
      <c r="Q219">
        <v>-3.8138839242970071E-3</v>
      </c>
      <c r="W219" s="3"/>
      <c r="X219" s="3" t="s">
        <v>17</v>
      </c>
      <c r="Y219" s="3" t="s">
        <v>18</v>
      </c>
    </row>
    <row r="220" spans="1:25" x14ac:dyDescent="0.25">
      <c r="W220" s="3" t="s">
        <v>30</v>
      </c>
      <c r="X220">
        <v>1.9483072149873201E-3</v>
      </c>
      <c r="Y220">
        <v>-9.8480001336383235E-3</v>
      </c>
    </row>
    <row r="221" spans="1:25" x14ac:dyDescent="0.25">
      <c r="W221" s="3" t="s">
        <v>36</v>
      </c>
      <c r="X221">
        <v>9.7903788577791335E-4</v>
      </c>
      <c r="Y221">
        <v>4.1364445148616086E-3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" t="s">
        <v>40</v>
      </c>
      <c r="X222">
        <v>-7.5015131089992845E-2</v>
      </c>
      <c r="Y222">
        <v>-2.3758133946210978E-2</v>
      </c>
    </row>
    <row r="223" spans="1:25" x14ac:dyDescent="0.25">
      <c r="A223" s="3"/>
      <c r="B223" s="3" t="s">
        <v>17</v>
      </c>
      <c r="C223" s="3" t="s">
        <v>98</v>
      </c>
      <c r="D223" s="3" t="s">
        <v>99</v>
      </c>
      <c r="H223" s="3"/>
      <c r="I223" s="3" t="s">
        <v>18</v>
      </c>
      <c r="J223" s="3" t="s">
        <v>100</v>
      </c>
      <c r="K223" s="3" t="s">
        <v>101</v>
      </c>
      <c r="O223" s="3"/>
      <c r="P223" s="3" t="s">
        <v>17</v>
      </c>
      <c r="Q223" s="3" t="s">
        <v>18</v>
      </c>
      <c r="W223" s="3" t="s">
        <v>44</v>
      </c>
      <c r="X223">
        <v>6.2270090711599557E-2</v>
      </c>
      <c r="Y223">
        <v>4.0348238285391178E-2</v>
      </c>
    </row>
    <row r="224" spans="1:25" x14ac:dyDescent="0.25">
      <c r="A224" s="3" t="s">
        <v>29</v>
      </c>
      <c r="B224">
        <v>0.2668252841014776</v>
      </c>
      <c r="C224">
        <v>-0.1175354033212359</v>
      </c>
      <c r="D224">
        <v>-0.13084284219031739</v>
      </c>
      <c r="H224" s="3" t="s">
        <v>102</v>
      </c>
      <c r="I224">
        <v>0.39272701865736043</v>
      </c>
      <c r="J224">
        <v>-7.7829285254285086E-3</v>
      </c>
      <c r="K224">
        <v>-2.2933530815510451E-2</v>
      </c>
      <c r="O224" s="3" t="s">
        <v>103</v>
      </c>
      <c r="P224">
        <v>0.26728912717868492</v>
      </c>
      <c r="Q224">
        <v>0.26390566735444793</v>
      </c>
      <c r="W224" s="3" t="s">
        <v>46</v>
      </c>
      <c r="X224">
        <v>4.6337306183072734E-3</v>
      </c>
      <c r="Y224">
        <v>-2.6642384347366761E-3</v>
      </c>
    </row>
    <row r="225" spans="1:25" x14ac:dyDescent="0.25">
      <c r="A225" s="3" t="s">
        <v>35</v>
      </c>
      <c r="B225">
        <v>0.11165160411214831</v>
      </c>
      <c r="C225">
        <v>-3.4045541836566183E-2</v>
      </c>
      <c r="D225">
        <v>-5.5704247079460152E-2</v>
      </c>
      <c r="H225" s="3" t="s">
        <v>104</v>
      </c>
      <c r="I225">
        <v>0.44965970323563498</v>
      </c>
      <c r="J225">
        <v>8.7309201229973432E-2</v>
      </c>
      <c r="K225">
        <v>1.9629694808195208E-2</v>
      </c>
      <c r="O225" s="3" t="s">
        <v>105</v>
      </c>
      <c r="P225">
        <v>0.29446031237530967</v>
      </c>
      <c r="Q225">
        <v>0.42237882487097139</v>
      </c>
      <c r="W225" s="3" t="s">
        <v>48</v>
      </c>
      <c r="X225">
        <v>3.8578148987236112E-2</v>
      </c>
      <c r="Y225">
        <v>3.4601945507112541E-2</v>
      </c>
    </row>
    <row r="226" spans="1:25" x14ac:dyDescent="0.25">
      <c r="A226" s="3" t="s">
        <v>39</v>
      </c>
      <c r="B226">
        <v>0.32057562589118199</v>
      </c>
      <c r="C226">
        <v>-4.699360072685918E-2</v>
      </c>
      <c r="D226">
        <v>-7.0538477851887896E-2</v>
      </c>
      <c r="H226" s="3" t="s">
        <v>106</v>
      </c>
      <c r="I226">
        <v>0.43518136424803489</v>
      </c>
      <c r="J226">
        <v>-1.069520428046338E-2</v>
      </c>
      <c r="K226">
        <v>-3.058049487978878E-2</v>
      </c>
      <c r="O226" s="3" t="s">
        <v>107</v>
      </c>
      <c r="P226">
        <v>0.29640826072127652</v>
      </c>
      <c r="Q226">
        <v>0.43035179895143721</v>
      </c>
      <c r="W226" s="3" t="s">
        <v>51</v>
      </c>
      <c r="X226">
        <v>2.835897106410078E-2</v>
      </c>
      <c r="Y226">
        <v>3.8115854225859211E-2</v>
      </c>
    </row>
    <row r="227" spans="1:25" x14ac:dyDescent="0.25">
      <c r="A227" s="3" t="s">
        <v>43</v>
      </c>
      <c r="B227">
        <v>0.2560759447743795</v>
      </c>
      <c r="C227">
        <v>-0.13360812143538389</v>
      </c>
      <c r="D227">
        <v>-0.14524712861248601</v>
      </c>
      <c r="H227" s="3" t="s">
        <v>108</v>
      </c>
      <c r="I227">
        <v>0.4010322430744071</v>
      </c>
      <c r="J227">
        <v>-6.5780089500713738E-3</v>
      </c>
      <c r="K227">
        <v>-2.8696720778495478E-2</v>
      </c>
      <c r="O227" s="3" t="s">
        <v>109</v>
      </c>
      <c r="P227">
        <v>0.26782819449939382</v>
      </c>
      <c r="Q227">
        <v>0.41255259690085799</v>
      </c>
      <c r="W227" s="3" t="s">
        <v>53</v>
      </c>
      <c r="X227">
        <v>-4.8777366039117649E-2</v>
      </c>
      <c r="Y227">
        <v>-1.292800234652686E-2</v>
      </c>
    </row>
    <row r="230" spans="1:25" x14ac:dyDescent="0.25">
      <c r="W230" s="54" t="s">
        <v>123</v>
      </c>
    </row>
    <row r="231" spans="1:25" x14ac:dyDescent="0.25">
      <c r="W231" s="3"/>
      <c r="X231" s="3" t="s">
        <v>17</v>
      </c>
      <c r="Y231" s="3" t="s">
        <v>18</v>
      </c>
    </row>
    <row r="232" spans="1:25" x14ac:dyDescent="0.25">
      <c r="W232" s="3" t="s">
        <v>30</v>
      </c>
      <c r="X232">
        <v>-3.0398967100244579E-2</v>
      </c>
      <c r="Y232">
        <v>0.28363050715662241</v>
      </c>
    </row>
    <row r="233" spans="1:25" x14ac:dyDescent="0.25">
      <c r="W233" s="3" t="s">
        <v>36</v>
      </c>
      <c r="X233">
        <v>-9.6950995282251651E-2</v>
      </c>
      <c r="Y233">
        <v>0.27118813290669969</v>
      </c>
    </row>
    <row r="234" spans="1:25" x14ac:dyDescent="0.25">
      <c r="W234" s="3" t="s">
        <v>40</v>
      </c>
      <c r="X234">
        <v>-0.18421067597935609</v>
      </c>
      <c r="Y234">
        <v>4.6056651127539773E-3</v>
      </c>
    </row>
    <row r="235" spans="1:25" x14ac:dyDescent="0.25">
      <c r="W235" s="3" t="s">
        <v>44</v>
      </c>
      <c r="X235">
        <v>-0.15764154887150891</v>
      </c>
      <c r="Y235">
        <v>8.5177072784051344E-2</v>
      </c>
    </row>
    <row r="236" spans="1:25" x14ac:dyDescent="0.25">
      <c r="W236" s="3" t="s">
        <v>46</v>
      </c>
      <c r="X236">
        <v>6.82296598489847E-2</v>
      </c>
      <c r="Y236">
        <v>0.31078912267727282</v>
      </c>
    </row>
    <row r="237" spans="1:25" x14ac:dyDescent="0.25">
      <c r="W237" s="3" t="s">
        <v>48</v>
      </c>
      <c r="X237">
        <v>-5.0661377806714383E-2</v>
      </c>
      <c r="Y237">
        <v>-1.160183646870748E-2</v>
      </c>
    </row>
    <row r="238" spans="1:25" x14ac:dyDescent="0.25">
      <c r="W238" s="3" t="s">
        <v>51</v>
      </c>
      <c r="X238">
        <v>-0.22275643203348219</v>
      </c>
      <c r="Y238">
        <v>0.16295958116833589</v>
      </c>
    </row>
    <row r="239" spans="1:25" x14ac:dyDescent="0.25">
      <c r="W239" s="3" t="s">
        <v>53</v>
      </c>
      <c r="X239">
        <v>-0.1865386643761123</v>
      </c>
      <c r="Y239">
        <v>1.9970700041175859E-2</v>
      </c>
    </row>
    <row r="242" spans="1:25" x14ac:dyDescent="0.25">
      <c r="W242" s="54" t="s">
        <v>124</v>
      </c>
    </row>
    <row r="243" spans="1:25" x14ac:dyDescent="0.25">
      <c r="W243" s="3"/>
      <c r="X243" s="3" t="s">
        <v>17</v>
      </c>
      <c r="Y243" s="3" t="s">
        <v>18</v>
      </c>
    </row>
    <row r="244" spans="1:25" x14ac:dyDescent="0.25">
      <c r="W244" s="3" t="s">
        <v>30</v>
      </c>
      <c r="X244">
        <v>1.4727646235734511E-2</v>
      </c>
      <c r="Y244">
        <v>1.2399077543372741E-2</v>
      </c>
    </row>
    <row r="245" spans="1:25" x14ac:dyDescent="0.25">
      <c r="W245" s="3" t="s">
        <v>36</v>
      </c>
      <c r="X245">
        <v>1.9751114997616909E-2</v>
      </c>
      <c r="Y245">
        <v>2.3969477974477651E-2</v>
      </c>
    </row>
    <row r="246" spans="1:25" x14ac:dyDescent="0.25">
      <c r="W246" s="3" t="s">
        <v>40</v>
      </c>
      <c r="X246">
        <v>-0.13728344873821019</v>
      </c>
      <c r="Y246">
        <v>1.73119094556736E-2</v>
      </c>
    </row>
    <row r="247" spans="1:25" x14ac:dyDescent="0.25">
      <c r="W247" s="3" t="s">
        <v>44</v>
      </c>
      <c r="X247">
        <v>-8.6462508819561829E-2</v>
      </c>
      <c r="Y247">
        <v>5.9914317896214474E-3</v>
      </c>
    </row>
    <row r="248" spans="1:25" x14ac:dyDescent="0.25">
      <c r="W248" s="3" t="s">
        <v>46</v>
      </c>
      <c r="X248">
        <v>1.1662123392688861E-2</v>
      </c>
      <c r="Y248">
        <v>1.3382609152727031E-2</v>
      </c>
    </row>
    <row r="249" spans="1:25" x14ac:dyDescent="0.25">
      <c r="W249" s="3" t="s">
        <v>48</v>
      </c>
      <c r="X249">
        <v>8.4118514550151055E-2</v>
      </c>
      <c r="Y249">
        <v>-4.823949221422744E-3</v>
      </c>
    </row>
    <row r="250" spans="1:25" x14ac:dyDescent="0.25">
      <c r="W250" s="3" t="s">
        <v>51</v>
      </c>
      <c r="X250">
        <v>-1.52700400613214E-2</v>
      </c>
      <c r="Y250">
        <v>-5.6780024714182822E-2</v>
      </c>
    </row>
    <row r="251" spans="1:25" x14ac:dyDescent="0.25">
      <c r="W251" s="3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"/>
      <c r="X255" s="3" t="s">
        <v>17</v>
      </c>
      <c r="Y255" s="3" t="s">
        <v>18</v>
      </c>
    </row>
    <row r="256" spans="1:25" x14ac:dyDescent="0.25">
      <c r="W256" s="3" t="s">
        <v>30</v>
      </c>
      <c r="X256">
        <v>0.23753244439688009</v>
      </c>
      <c r="Y256">
        <v>0.30618937343307129</v>
      </c>
    </row>
    <row r="257" spans="1:25" x14ac:dyDescent="0.25">
      <c r="W257" s="3" t="s">
        <v>36</v>
      </c>
      <c r="X257">
        <v>0.32237118849871033</v>
      </c>
      <c r="Y257">
        <v>0.45399606218564281</v>
      </c>
    </row>
    <row r="258" spans="1:25" x14ac:dyDescent="0.25">
      <c r="A258" s="54" t="s">
        <v>127</v>
      </c>
      <c r="J258" s="54" t="s">
        <v>128</v>
      </c>
      <c r="W258" s="3" t="s">
        <v>40</v>
      </c>
      <c r="X258">
        <v>0.28339784379851762</v>
      </c>
      <c r="Y258">
        <v>0.37590393502177311</v>
      </c>
    </row>
    <row r="259" spans="1:25" x14ac:dyDescent="0.25">
      <c r="A259" s="58"/>
      <c r="B259" s="58" t="s">
        <v>129</v>
      </c>
      <c r="C259" s="58" t="s">
        <v>130</v>
      </c>
      <c r="D259" s="58" t="s">
        <v>131</v>
      </c>
      <c r="E259" s="58" t="s">
        <v>132</v>
      </c>
      <c r="J259" s="58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>
        <v>0.2771204584979246</v>
      </c>
      <c r="Y259">
        <v>0.39401933314025711</v>
      </c>
    </row>
    <row r="260" spans="1:25" x14ac:dyDescent="0.25">
      <c r="A260" s="58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58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3" t="s">
        <v>46</v>
      </c>
      <c r="X260">
        <v>0.1646272292240655</v>
      </c>
      <c r="Y260">
        <v>0.19121924997768819</v>
      </c>
    </row>
    <row r="261" spans="1:25" x14ac:dyDescent="0.25">
      <c r="A261" s="58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58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3" t="s">
        <v>48</v>
      </c>
      <c r="X261">
        <v>0.29396670230256838</v>
      </c>
      <c r="Y261">
        <v>0.43848079632323878</v>
      </c>
    </row>
    <row r="262" spans="1:25" x14ac:dyDescent="0.25">
      <c r="A262" s="58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3" t="s">
        <v>51</v>
      </c>
      <c r="X262">
        <v>0.36409094274299969</v>
      </c>
      <c r="Y262">
        <v>0.46580179246134751</v>
      </c>
    </row>
    <row r="263" spans="1:25" x14ac:dyDescent="0.25">
      <c r="A263" s="58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3" t="s">
        <v>53</v>
      </c>
      <c r="X263">
        <v>0.38075409564052398</v>
      </c>
      <c r="Y263">
        <v>0.46699289142639527</v>
      </c>
    </row>
    <row r="264" spans="1:25" x14ac:dyDescent="0.25">
      <c r="A264" s="58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58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58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58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8"/>
      <c r="B271" s="58" t="s">
        <v>129</v>
      </c>
      <c r="C271" s="58" t="s">
        <v>130</v>
      </c>
      <c r="D271" s="58" t="s">
        <v>131</v>
      </c>
      <c r="E271" s="58" t="s">
        <v>132</v>
      </c>
      <c r="J271" s="58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25" x14ac:dyDescent="0.25">
      <c r="A272" s="58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58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58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58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58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58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58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58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58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58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8"/>
      <c r="B283" s="58" t="s">
        <v>129</v>
      </c>
      <c r="C283" s="58" t="s">
        <v>130</v>
      </c>
      <c r="D283" s="58" t="s">
        <v>131</v>
      </c>
      <c r="E283" s="58" t="s">
        <v>132</v>
      </c>
      <c r="J283" s="58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14" x14ac:dyDescent="0.25">
      <c r="A284" s="58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58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58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58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58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58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58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58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58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58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8"/>
      <c r="B295" s="58" t="s">
        <v>129</v>
      </c>
      <c r="C295" s="58" t="s">
        <v>130</v>
      </c>
      <c r="D295" s="58" t="s">
        <v>131</v>
      </c>
      <c r="E295" s="58" t="s">
        <v>132</v>
      </c>
      <c r="J295" s="58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14" x14ac:dyDescent="0.25">
      <c r="A296" s="58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58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58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58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58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58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58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58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58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58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8"/>
      <c r="B307" s="58" t="s">
        <v>129</v>
      </c>
      <c r="C307" s="58" t="s">
        <v>130</v>
      </c>
      <c r="D307" s="58" t="s">
        <v>131</v>
      </c>
      <c r="E307" s="58" t="s">
        <v>132</v>
      </c>
      <c r="J307" s="58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14" x14ac:dyDescent="0.25">
      <c r="A308" s="58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58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58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58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58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58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58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58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58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58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8"/>
      <c r="B319" s="58" t="s">
        <v>129</v>
      </c>
      <c r="C319" s="58" t="s">
        <v>130</v>
      </c>
      <c r="D319" s="58" t="s">
        <v>131</v>
      </c>
      <c r="E319" s="58" t="s">
        <v>132</v>
      </c>
      <c r="J319" s="58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14" x14ac:dyDescent="0.25">
      <c r="A320" s="58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58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58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58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58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58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58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58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58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58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8"/>
      <c r="B331" s="58" t="s">
        <v>129</v>
      </c>
      <c r="C331" s="58" t="s">
        <v>130</v>
      </c>
      <c r="D331" s="58" t="s">
        <v>131</v>
      </c>
      <c r="E331" s="58" t="s">
        <v>132</v>
      </c>
      <c r="J331" s="58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14" x14ac:dyDescent="0.25">
      <c r="A332" s="58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58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58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58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58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58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58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58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58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58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8"/>
      <c r="B343" s="58" t="s">
        <v>129</v>
      </c>
      <c r="C343" s="58" t="s">
        <v>130</v>
      </c>
      <c r="D343" s="58" t="s">
        <v>131</v>
      </c>
      <c r="E343" s="58" t="s">
        <v>132</v>
      </c>
      <c r="J343" s="58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14" x14ac:dyDescent="0.25">
      <c r="A344" s="58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58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58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58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58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58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58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58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58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58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8"/>
      <c r="B355" s="58" t="s">
        <v>129</v>
      </c>
      <c r="C355" s="58" t="s">
        <v>130</v>
      </c>
      <c r="D355" s="58" t="s">
        <v>131</v>
      </c>
      <c r="E355" s="58" t="s">
        <v>132</v>
      </c>
      <c r="J355" s="58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14" x14ac:dyDescent="0.25">
      <c r="A356" s="58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58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58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58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58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58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58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58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58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58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54" t="s">
        <v>149</v>
      </c>
    </row>
    <row r="391" spans="1:5" x14ac:dyDescent="0.25">
      <c r="A391" s="58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5" x14ac:dyDescent="0.25">
      <c r="A392" s="58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58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58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58" t="s">
        <v>48</v>
      </c>
      <c r="B395">
        <v>0.9765625</v>
      </c>
      <c r="C395">
        <v>3.5251701980049588</v>
      </c>
      <c r="D395">
        <v>2.9296875</v>
      </c>
      <c r="E395">
        <v>4.8828125</v>
      </c>
    </row>
    <row r="396" spans="1:5" x14ac:dyDescent="0.25">
      <c r="A396" s="58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58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58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58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8"/>
      <c r="B408" s="68" t="s">
        <v>17</v>
      </c>
      <c r="C408" s="69"/>
      <c r="D408" s="68" t="s">
        <v>19</v>
      </c>
      <c r="E408" s="69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258.60294738695109</v>
      </c>
      <c r="L409" s="49" t="s">
        <v>34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8" t="s">
        <v>38</v>
      </c>
      <c r="H410">
        <v>209.2833706136324</v>
      </c>
      <c r="L410" s="49" t="s">
        <v>38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8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8" t="s">
        <v>42</v>
      </c>
      <c r="H411">
        <v>193.3046855601211</v>
      </c>
      <c r="L411" s="49" t="s">
        <v>42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8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8" t="s">
        <v>45</v>
      </c>
      <c r="H412">
        <v>170.13733666854651</v>
      </c>
      <c r="L412" s="49" t="s">
        <v>45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8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8" t="s">
        <v>47</v>
      </c>
      <c r="H413">
        <v>129.87863750930359</v>
      </c>
      <c r="L413" s="49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8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8" t="s">
        <v>50</v>
      </c>
      <c r="H414">
        <v>188.0593204945483</v>
      </c>
      <c r="L414" s="49" t="s">
        <v>50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8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8" t="s">
        <v>52</v>
      </c>
      <c r="H415">
        <v>136.8184102769699</v>
      </c>
      <c r="L415" s="49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8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8" t="s">
        <v>54</v>
      </c>
      <c r="H416">
        <v>174.62468010331881</v>
      </c>
      <c r="L416" s="49" t="s">
        <v>54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8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8" t="s">
        <v>55</v>
      </c>
      <c r="H417">
        <v>140.45208810205409</v>
      </c>
      <c r="L417" s="49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8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8" t="s">
        <v>56</v>
      </c>
      <c r="H418">
        <v>228.07500360054419</v>
      </c>
      <c r="L418" s="49" t="s">
        <v>56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8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8" t="s">
        <v>57</v>
      </c>
      <c r="H419">
        <v>212.43970362088149</v>
      </c>
      <c r="L419" s="49" t="s">
        <v>57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8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8" t="s">
        <v>61</v>
      </c>
      <c r="H420">
        <v>118.30886384143631</v>
      </c>
      <c r="L420" s="49" t="s">
        <v>61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8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8" t="s">
        <v>62</v>
      </c>
      <c r="H421">
        <v>170.39005359926159</v>
      </c>
      <c r="L421" s="49" t="s">
        <v>62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8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8" t="s">
        <v>63</v>
      </c>
      <c r="H422">
        <v>117.60811239074501</v>
      </c>
      <c r="L422" s="49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8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8"/>
      <c r="B431" s="68" t="s">
        <v>17</v>
      </c>
      <c r="C431" s="69"/>
      <c r="D431" s="68" t="s">
        <v>19</v>
      </c>
      <c r="E431" s="69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17.47834233265063</v>
      </c>
      <c r="L432" s="49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8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8" t="s">
        <v>38</v>
      </c>
      <c r="H433">
        <v>23.330923341280911</v>
      </c>
      <c r="L433" s="49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8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8" t="s">
        <v>42</v>
      </c>
      <c r="H434">
        <v>19.753442442484499</v>
      </c>
    </row>
    <row r="435" spans="1:20" x14ac:dyDescent="0.25">
      <c r="A435" s="48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8" t="s">
        <v>45</v>
      </c>
      <c r="H435">
        <v>20.442689652160649</v>
      </c>
    </row>
    <row r="436" spans="1:20" x14ac:dyDescent="0.25">
      <c r="A436" s="48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8" t="s">
        <v>47</v>
      </c>
      <c r="H436">
        <v>13.98410963767601</v>
      </c>
    </row>
    <row r="437" spans="1:20" x14ac:dyDescent="0.25">
      <c r="A437" s="48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8" t="s">
        <v>50</v>
      </c>
      <c r="H437">
        <v>18.283375396297409</v>
      </c>
    </row>
    <row r="438" spans="1:20" x14ac:dyDescent="0.25">
      <c r="A438" s="48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8" t="s">
        <v>52</v>
      </c>
      <c r="H438">
        <v>15.94160819660809</v>
      </c>
    </row>
    <row r="439" spans="1:20" x14ac:dyDescent="0.25">
      <c r="A439" s="48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8" t="s">
        <v>54</v>
      </c>
      <c r="H439">
        <v>26.842046443888648</v>
      </c>
    </row>
    <row r="440" spans="1:20" x14ac:dyDescent="0.25">
      <c r="A440" s="48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8" t="s">
        <v>55</v>
      </c>
      <c r="H440">
        <v>18.500039576582431</v>
      </c>
    </row>
    <row r="441" spans="1:20" x14ac:dyDescent="0.25">
      <c r="A441" s="48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8" t="s">
        <v>56</v>
      </c>
      <c r="H441">
        <v>19.839670972643621</v>
      </c>
    </row>
    <row r="442" spans="1:20" x14ac:dyDescent="0.25">
      <c r="A442" s="48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8" t="s">
        <v>57</v>
      </c>
      <c r="H442">
        <v>11.93577030006292</v>
      </c>
    </row>
    <row r="443" spans="1:20" x14ac:dyDescent="0.25">
      <c r="A443" s="48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8" t="s">
        <v>61</v>
      </c>
      <c r="H443">
        <v>10.33766512586547</v>
      </c>
    </row>
    <row r="444" spans="1:20" x14ac:dyDescent="0.25">
      <c r="A444" s="48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8" t="s">
        <v>62</v>
      </c>
      <c r="H444">
        <v>49.1966030583784</v>
      </c>
    </row>
    <row r="445" spans="1:20" x14ac:dyDescent="0.25">
      <c r="A445" s="48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8"/>
      <c r="B454" s="68" t="s">
        <v>17</v>
      </c>
      <c r="C454" s="69"/>
      <c r="D454" s="68" t="s">
        <v>19</v>
      </c>
      <c r="E454" s="69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260.19172826506963</v>
      </c>
      <c r="L455" s="49" t="s">
        <v>150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8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8" t="s">
        <v>151</v>
      </c>
      <c r="H456">
        <v>402.6027107754349</v>
      </c>
      <c r="L456" s="49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8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9" t="s">
        <v>152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9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9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9" t="s">
        <v>155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8"/>
      <c r="B477" s="68" t="s">
        <v>17</v>
      </c>
      <c r="C477" s="69"/>
      <c r="D477" s="68" t="s">
        <v>19</v>
      </c>
      <c r="E477" s="69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9.8375144340485505</v>
      </c>
      <c r="L478" s="49" t="s">
        <v>34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8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8" t="s">
        <v>151</v>
      </c>
      <c r="H479">
        <v>17.07535449981593</v>
      </c>
      <c r="L479" s="49" t="s">
        <v>38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8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8" t="s">
        <v>152</v>
      </c>
      <c r="H480">
        <v>788.54025942970156</v>
      </c>
      <c r="L480" s="49" t="s">
        <v>42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8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8" t="s">
        <v>153</v>
      </c>
      <c r="H481">
        <v>575.25481660380888</v>
      </c>
      <c r="L481" s="49" t="s">
        <v>45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8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8" t="s">
        <v>154</v>
      </c>
      <c r="H482">
        <v>62.714129987739128</v>
      </c>
      <c r="L482" s="49" t="s">
        <v>47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8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8" t="s">
        <v>155</v>
      </c>
      <c r="H483">
        <v>12.374237025557891</v>
      </c>
      <c r="L483" s="49" t="s">
        <v>50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8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9" t="s">
        <v>52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9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9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9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9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9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8"/>
      <c r="B500" s="68" t="s">
        <v>17</v>
      </c>
      <c r="C500" s="69"/>
      <c r="D500" s="68" t="s">
        <v>19</v>
      </c>
      <c r="E500" s="69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956.28867432589004</v>
      </c>
      <c r="L501" s="49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8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8" t="s">
        <v>38</v>
      </c>
      <c r="H502">
        <v>470.49380476917952</v>
      </c>
      <c r="L502" s="49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8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8" t="s">
        <v>42</v>
      </c>
      <c r="H503">
        <v>690.98057871603828</v>
      </c>
      <c r="L503" s="49" t="s">
        <v>42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8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8" t="s">
        <v>45</v>
      </c>
      <c r="H504">
        <v>221.49707563918361</v>
      </c>
      <c r="L504" s="49" t="s">
        <v>45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8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8" t="s">
        <v>47</v>
      </c>
      <c r="H505">
        <v>773.60242426232514</v>
      </c>
      <c r="L505" s="49" t="s">
        <v>47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8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8" t="s">
        <v>50</v>
      </c>
      <c r="H506">
        <v>355.23926195123641</v>
      </c>
      <c r="L506" s="49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8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8" t="s">
        <v>52</v>
      </c>
      <c r="H507">
        <v>170.039673091824</v>
      </c>
      <c r="L507" s="49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8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8" t="s">
        <v>54</v>
      </c>
      <c r="H508">
        <v>397.93798821870172</v>
      </c>
      <c r="L508" s="49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8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8" t="s">
        <v>55</v>
      </c>
      <c r="H509">
        <v>714.65466625637373</v>
      </c>
      <c r="L509" s="49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8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8" t="s">
        <v>56</v>
      </c>
      <c r="H510">
        <v>323.5485064778801</v>
      </c>
      <c r="L510" s="49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8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8" t="s">
        <v>57</v>
      </c>
      <c r="H511">
        <v>472.52620240842549</v>
      </c>
      <c r="L511" s="49" t="s">
        <v>57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8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8" t="s">
        <v>61</v>
      </c>
      <c r="H512">
        <v>276.76003936457357</v>
      </c>
      <c r="L512" s="49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8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9" t="s">
        <v>62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9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9" t="s">
        <v>160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9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8"/>
      <c r="B523" s="68" t="s">
        <v>17</v>
      </c>
      <c r="C523" s="69"/>
      <c r="D523" s="68" t="s">
        <v>19</v>
      </c>
      <c r="E523" s="69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122.08346254398251</v>
      </c>
      <c r="L524" s="49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8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8" t="s">
        <v>38</v>
      </c>
      <c r="H525">
        <v>37.070760965120307</v>
      </c>
      <c r="L525" s="49" t="s">
        <v>38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8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8" t="s">
        <v>42</v>
      </c>
      <c r="H526">
        <v>20.54307795298055</v>
      </c>
      <c r="L526" s="49" t="s">
        <v>42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8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8" t="s">
        <v>45</v>
      </c>
      <c r="H527">
        <v>35.356044880282717</v>
      </c>
      <c r="L527" s="49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8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8" t="s">
        <v>47</v>
      </c>
      <c r="H528">
        <v>11.49014324308907</v>
      </c>
      <c r="L528" s="49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8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8" t="s">
        <v>50</v>
      </c>
      <c r="H529">
        <v>38.183235794719543</v>
      </c>
      <c r="L529" s="49" t="s">
        <v>50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8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8" t="s">
        <v>52</v>
      </c>
      <c r="H530">
        <v>39.901516390977328</v>
      </c>
      <c r="L530" s="49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8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8" t="s">
        <v>54</v>
      </c>
      <c r="H531">
        <v>27.419966663208239</v>
      </c>
      <c r="L531" s="49" t="s">
        <v>54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8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8" t="s">
        <v>55</v>
      </c>
      <c r="H532">
        <v>41.323897618839538</v>
      </c>
      <c r="L532" s="49" t="s">
        <v>55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8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8" t="s">
        <v>56</v>
      </c>
      <c r="H533">
        <v>40.957921495448907</v>
      </c>
      <c r="L533" s="49" t="s">
        <v>56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8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8" t="s">
        <v>57</v>
      </c>
      <c r="H534">
        <v>47.410546399909798</v>
      </c>
      <c r="L534" s="49" t="s">
        <v>57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8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8" t="s">
        <v>61</v>
      </c>
      <c r="H535">
        <v>42.366606165404747</v>
      </c>
      <c r="L535" s="49" t="s">
        <v>61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8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9" t="s">
        <v>62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8"/>
      <c r="B546" s="68" t="s">
        <v>17</v>
      </c>
      <c r="C546" s="69"/>
      <c r="D546" s="68" t="s">
        <v>19</v>
      </c>
      <c r="E546" s="69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810.51352133535647</v>
      </c>
      <c r="L547" s="49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8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8" t="s">
        <v>38</v>
      </c>
      <c r="H548">
        <v>926.61701406286204</v>
      </c>
      <c r="L548" s="49" t="s">
        <v>151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8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8" t="s">
        <v>42</v>
      </c>
      <c r="H549">
        <v>441.825452698422</v>
      </c>
      <c r="L549" s="49" t="s">
        <v>152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8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8" t="s">
        <v>45</v>
      </c>
      <c r="H550">
        <v>818.11318879613304</v>
      </c>
      <c r="L550" s="49" t="s">
        <v>153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8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8" t="s">
        <v>47</v>
      </c>
      <c r="H551">
        <v>291.39629733516409</v>
      </c>
      <c r="L551" s="49" t="s">
        <v>154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8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8" t="s">
        <v>50</v>
      </c>
      <c r="H552">
        <v>263.12774156143161</v>
      </c>
      <c r="L552" s="49" t="s">
        <v>155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8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8" t="s">
        <v>52</v>
      </c>
      <c r="H553">
        <v>449.68231331857942</v>
      </c>
    </row>
    <row r="554" spans="1:20" x14ac:dyDescent="0.25">
      <c r="A554" s="48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8" t="s">
        <v>54</v>
      </c>
      <c r="H554">
        <v>1859.0866196503241</v>
      </c>
    </row>
    <row r="555" spans="1:20" x14ac:dyDescent="0.25">
      <c r="A555" s="48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8"/>
      <c r="B569" s="68" t="s">
        <v>17</v>
      </c>
      <c r="C569" s="69"/>
      <c r="D569" s="68" t="s">
        <v>19</v>
      </c>
      <c r="E569" s="69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660.96691736956041</v>
      </c>
      <c r="L570" s="49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8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8" t="s">
        <v>38</v>
      </c>
      <c r="H571">
        <v>160.78137999026791</v>
      </c>
      <c r="L571" s="49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8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8" t="s">
        <v>42</v>
      </c>
      <c r="H572">
        <v>243.84673975068159</v>
      </c>
      <c r="L572" s="49" t="s">
        <v>42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8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8" t="s">
        <v>45</v>
      </c>
      <c r="H573">
        <v>43.1756878400207</v>
      </c>
      <c r="L573" s="49" t="s">
        <v>45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8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8" t="s">
        <v>47</v>
      </c>
      <c r="H574">
        <v>116.36956173833239</v>
      </c>
      <c r="L574" s="49" t="s">
        <v>47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8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8" t="s">
        <v>50</v>
      </c>
      <c r="H575">
        <v>100.19637103801929</v>
      </c>
      <c r="L575" s="49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8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8" t="s">
        <v>52</v>
      </c>
      <c r="H576">
        <v>136.44731518120639</v>
      </c>
      <c r="L576" s="49" t="s">
        <v>52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8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8" t="s">
        <v>54</v>
      </c>
      <c r="H577">
        <v>101.30410967542549</v>
      </c>
      <c r="L577" s="49" t="s">
        <v>54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8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8" t="s">
        <v>55</v>
      </c>
      <c r="H578">
        <v>239.27967320800039</v>
      </c>
      <c r="L578" s="49" t="s">
        <v>55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8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8" t="s">
        <v>56</v>
      </c>
      <c r="H579">
        <v>242.92245729970929</v>
      </c>
      <c r="L579" s="49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8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8" t="s">
        <v>57</v>
      </c>
      <c r="H580">
        <v>69.913165099815473</v>
      </c>
      <c r="L580" s="49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8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8" t="s">
        <v>61</v>
      </c>
      <c r="H581">
        <v>100.3255431114552</v>
      </c>
      <c r="L581" s="49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8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8" t="s">
        <v>62</v>
      </c>
      <c r="H582">
        <v>106.5712571574057</v>
      </c>
    </row>
    <row r="583" spans="1:20" x14ac:dyDescent="0.25">
      <c r="A583" s="48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8" t="s">
        <v>63</v>
      </c>
      <c r="H583">
        <v>113.0676930984108</v>
      </c>
    </row>
    <row r="584" spans="1:20" x14ac:dyDescent="0.25">
      <c r="A584" s="48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8" t="s">
        <v>160</v>
      </c>
      <c r="H584">
        <v>77.653120638292577</v>
      </c>
    </row>
    <row r="585" spans="1:20" x14ac:dyDescent="0.25">
      <c r="A585" s="48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8" t="s">
        <v>161</v>
      </c>
      <c r="H585">
        <v>176.90992900171119</v>
      </c>
    </row>
    <row r="586" spans="1:20" x14ac:dyDescent="0.25">
      <c r="A586" s="48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8"/>
      <c r="B592" s="68" t="s">
        <v>17</v>
      </c>
      <c r="C592" s="69"/>
      <c r="D592" s="68" t="s">
        <v>19</v>
      </c>
      <c r="E592" s="69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10.270608538998459</v>
      </c>
      <c r="L593" s="49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8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8" t="s">
        <v>151</v>
      </c>
      <c r="H594">
        <v>50.835808531052827</v>
      </c>
      <c r="L594" s="49" t="s">
        <v>38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8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8" t="s">
        <v>152</v>
      </c>
      <c r="H595">
        <v>128.5117590713148</v>
      </c>
      <c r="L595" s="49" t="s">
        <v>42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8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8" t="s">
        <v>153</v>
      </c>
      <c r="H596">
        <v>212.36246773488321</v>
      </c>
      <c r="L596" s="49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8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8" t="s">
        <v>154</v>
      </c>
      <c r="H597">
        <v>37.760514782528183</v>
      </c>
      <c r="L597" s="49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8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8" t="s">
        <v>155</v>
      </c>
      <c r="H598">
        <v>251.53003679043741</v>
      </c>
      <c r="L598" s="49" t="s">
        <v>50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8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9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9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</sheetData>
  <mergeCells count="20">
    <mergeCell ref="B592:C592"/>
    <mergeCell ref="D592:E592"/>
    <mergeCell ref="B523:C523"/>
    <mergeCell ref="D523:E523"/>
    <mergeCell ref="B546:C546"/>
    <mergeCell ref="D546:E546"/>
    <mergeCell ref="B569:C569"/>
    <mergeCell ref="D569:E569"/>
    <mergeCell ref="B454:C454"/>
    <mergeCell ref="D454:E454"/>
    <mergeCell ref="B477:C477"/>
    <mergeCell ref="D477:E477"/>
    <mergeCell ref="B500:C500"/>
    <mergeCell ref="D500:E500"/>
    <mergeCell ref="W7:X7"/>
    <mergeCell ref="Y7:Z7"/>
    <mergeCell ref="B408:C408"/>
    <mergeCell ref="D408:E408"/>
    <mergeCell ref="B431:C431"/>
    <mergeCell ref="D431:E4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opLeftCell="A128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170</v>
      </c>
      <c r="C1" s="54" t="s">
        <v>2</v>
      </c>
      <c r="D1" s="1">
        <v>183</v>
      </c>
    </row>
    <row r="2" spans="1:18" x14ac:dyDescent="0.25">
      <c r="A2" s="54" t="s">
        <v>3</v>
      </c>
      <c r="B2" s="1">
        <v>34</v>
      </c>
      <c r="C2" s="54" t="s">
        <v>4</v>
      </c>
      <c r="D2" s="1">
        <v>83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4"/>
      <c r="I7" s="4" t="s">
        <v>17</v>
      </c>
      <c r="J7" s="4" t="s">
        <v>18</v>
      </c>
      <c r="P7" s="4"/>
      <c r="Q7" s="4" t="s">
        <v>17</v>
      </c>
      <c r="R7" s="4" t="s">
        <v>18</v>
      </c>
    </row>
    <row r="8" spans="1:18" x14ac:dyDescent="0.25">
      <c r="A8" s="54" t="s">
        <v>29</v>
      </c>
      <c r="B8">
        <v>4.4379216732254392</v>
      </c>
      <c r="C8">
        <v>3.9046491210391081</v>
      </c>
      <c r="H8" s="4" t="s">
        <v>30</v>
      </c>
      <c r="I8">
        <v>8.9108053537892057E-2</v>
      </c>
      <c r="J8">
        <v>9.8598245762481163E-2</v>
      </c>
      <c r="P8" s="4" t="s">
        <v>31</v>
      </c>
      <c r="Q8">
        <v>-0.51194343451236202</v>
      </c>
      <c r="R8">
        <v>0.99127371593177249</v>
      </c>
    </row>
    <row r="9" spans="1:18" x14ac:dyDescent="0.25">
      <c r="A9" s="54" t="s">
        <v>35</v>
      </c>
      <c r="B9">
        <v>25.34976637521239</v>
      </c>
      <c r="C9">
        <v>16.576907844806431</v>
      </c>
      <c r="H9" s="4" t="s">
        <v>36</v>
      </c>
      <c r="I9">
        <v>5.5304200860512159E-2</v>
      </c>
      <c r="J9">
        <v>6.6720914670338749E-2</v>
      </c>
      <c r="P9" s="4" t="s">
        <v>37</v>
      </c>
      <c r="Q9">
        <v>8.5533715502111995</v>
      </c>
      <c r="R9">
        <v>14.29748548164304</v>
      </c>
    </row>
    <row r="10" spans="1:18" x14ac:dyDescent="0.25">
      <c r="A10" s="54" t="s">
        <v>39</v>
      </c>
      <c r="B10">
        <v>13.53753752399134</v>
      </c>
      <c r="C10">
        <v>4.3763142383272946</v>
      </c>
      <c r="H10" s="4" t="s">
        <v>40</v>
      </c>
      <c r="I10">
        <v>0.1454737683171588</v>
      </c>
      <c r="J10">
        <v>7.0933588077974633E-2</v>
      </c>
      <c r="P10" s="4" t="s">
        <v>41</v>
      </c>
      <c r="Q10">
        <v>36.694172928850278</v>
      </c>
      <c r="R10">
        <v>58.525276992240251</v>
      </c>
    </row>
    <row r="11" spans="1:18" x14ac:dyDescent="0.25">
      <c r="A11" s="54" t="s">
        <v>43</v>
      </c>
      <c r="B11">
        <v>10.079026065273871</v>
      </c>
      <c r="C11">
        <v>13.829465115036211</v>
      </c>
      <c r="H11" s="4" t="s">
        <v>44</v>
      </c>
      <c r="I11">
        <v>5.6704899081364411E-2</v>
      </c>
      <c r="J11">
        <v>0.1128418007447229</v>
      </c>
    </row>
    <row r="12" spans="1:18" x14ac:dyDescent="0.25">
      <c r="H12" s="4" t="s">
        <v>46</v>
      </c>
      <c r="I12">
        <v>0.11371685028663089</v>
      </c>
      <c r="J12">
        <v>7.1335689567923105E-2</v>
      </c>
    </row>
    <row r="13" spans="1:18" x14ac:dyDescent="0.25">
      <c r="H13" s="4" t="s">
        <v>48</v>
      </c>
      <c r="I13">
        <v>9.1806731187939208E-2</v>
      </c>
      <c r="J13">
        <v>6.3002300774954126E-2</v>
      </c>
      <c r="P13" s="4" t="s">
        <v>49</v>
      </c>
      <c r="Q13">
        <v>960.77036079571189</v>
      </c>
    </row>
    <row r="14" spans="1:18" x14ac:dyDescent="0.25">
      <c r="H14" s="4" t="s">
        <v>51</v>
      </c>
      <c r="I14">
        <v>4.3680460172991722E-2</v>
      </c>
      <c r="J14">
        <v>7.6521556159917167E-2</v>
      </c>
    </row>
    <row r="15" spans="1:18" x14ac:dyDescent="0.25">
      <c r="H15" s="4" t="s">
        <v>53</v>
      </c>
      <c r="I15">
        <v>5.485598432897041E-2</v>
      </c>
      <c r="J15">
        <v>5.3720047574799833E-2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4"/>
      <c r="I20" s="4" t="s">
        <v>17</v>
      </c>
      <c r="J20" s="4" t="s">
        <v>18</v>
      </c>
      <c r="P20" s="4"/>
      <c r="Q20" s="4" t="s">
        <v>17</v>
      </c>
      <c r="R20" s="4" t="s">
        <v>18</v>
      </c>
    </row>
    <row r="21" spans="1:18" x14ac:dyDescent="0.25">
      <c r="A21" s="54" t="s">
        <v>29</v>
      </c>
      <c r="B21">
        <v>4.5351794216114936</v>
      </c>
      <c r="C21">
        <v>3.04118749667178</v>
      </c>
      <c r="H21" s="4" t="s">
        <v>30</v>
      </c>
      <c r="I21">
        <v>0.42744009060229893</v>
      </c>
      <c r="J21">
        <v>0.52106785650726017</v>
      </c>
      <c r="P21" s="4" t="s">
        <v>31</v>
      </c>
      <c r="Q21">
        <v>0.29675733830518081</v>
      </c>
      <c r="R21">
        <v>-0.87628328174502823</v>
      </c>
    </row>
    <row r="22" spans="1:18" x14ac:dyDescent="0.25">
      <c r="A22" s="54" t="s">
        <v>35</v>
      </c>
      <c r="B22">
        <v>23.51298513968775</v>
      </c>
      <c r="C22">
        <v>13.988493676031281</v>
      </c>
      <c r="H22" s="4" t="s">
        <v>36</v>
      </c>
      <c r="I22">
        <v>0.52160190901352022</v>
      </c>
      <c r="J22">
        <v>0.40908601755179119</v>
      </c>
      <c r="P22" s="4" t="s">
        <v>37</v>
      </c>
      <c r="Q22">
        <v>3.5037370738137321</v>
      </c>
      <c r="R22">
        <v>5.9865786823968037</v>
      </c>
    </row>
    <row r="23" spans="1:18" x14ac:dyDescent="0.25">
      <c r="A23" s="54" t="s">
        <v>39</v>
      </c>
      <c r="B23">
        <v>5.5848102844853882</v>
      </c>
      <c r="C23">
        <v>4.992776288373765</v>
      </c>
      <c r="H23" s="4" t="s">
        <v>40</v>
      </c>
      <c r="I23">
        <v>0.56603595264192186</v>
      </c>
      <c r="J23">
        <v>0.56371386791427724</v>
      </c>
      <c r="P23" s="4" t="s">
        <v>41</v>
      </c>
      <c r="Q23">
        <v>16.090769982053182</v>
      </c>
      <c r="R23">
        <v>30.624091995789581</v>
      </c>
    </row>
    <row r="24" spans="1:18" x14ac:dyDescent="0.25">
      <c r="A24" s="54" t="s">
        <v>43</v>
      </c>
      <c r="B24">
        <v>6.06631946332738</v>
      </c>
      <c r="C24">
        <v>3.6951660836105811</v>
      </c>
      <c r="H24" s="4" t="s">
        <v>44</v>
      </c>
      <c r="I24">
        <v>0.64672307938512474</v>
      </c>
      <c r="J24">
        <v>0.54715973597459933</v>
      </c>
    </row>
    <row r="25" spans="1:18" x14ac:dyDescent="0.25">
      <c r="H25" s="4" t="s">
        <v>46</v>
      </c>
      <c r="I25">
        <v>0.63611140452214776</v>
      </c>
      <c r="J25">
        <v>0.55273276587780473</v>
      </c>
    </row>
    <row r="26" spans="1:18" x14ac:dyDescent="0.25">
      <c r="H26" s="4" t="s">
        <v>48</v>
      </c>
      <c r="I26">
        <v>0.42738356269398042</v>
      </c>
      <c r="J26">
        <v>0.4401725507108743</v>
      </c>
      <c r="P26" s="4" t="s">
        <v>49</v>
      </c>
      <c r="Q26">
        <v>219.38786804230239</v>
      </c>
    </row>
    <row r="27" spans="1:18" x14ac:dyDescent="0.25">
      <c r="H27" s="4" t="s">
        <v>51</v>
      </c>
      <c r="I27">
        <v>0.76357623782936868</v>
      </c>
      <c r="J27">
        <v>0.72794481768478014</v>
      </c>
    </row>
    <row r="28" spans="1:18" x14ac:dyDescent="0.25">
      <c r="H28" s="4" t="s">
        <v>53</v>
      </c>
      <c r="I28">
        <v>0.80985798513094498</v>
      </c>
      <c r="J28">
        <v>0.66142810206031721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4"/>
      <c r="I33" s="4" t="s">
        <v>17</v>
      </c>
      <c r="J33" s="4" t="s">
        <v>18</v>
      </c>
      <c r="P33" s="4"/>
      <c r="Q33" s="4" t="s">
        <v>17</v>
      </c>
      <c r="R33" s="4" t="s">
        <v>18</v>
      </c>
    </row>
    <row r="34" spans="1:18" x14ac:dyDescent="0.25">
      <c r="A34" s="54" t="s">
        <v>29</v>
      </c>
      <c r="B34">
        <v>11.50647593599134</v>
      </c>
      <c r="C34">
        <v>4.0546373785062437</v>
      </c>
      <c r="H34" s="4" t="s">
        <v>30</v>
      </c>
      <c r="I34">
        <v>0.73529850834691268</v>
      </c>
      <c r="J34">
        <v>0.86412979937531276</v>
      </c>
      <c r="P34" s="4" t="s">
        <v>31</v>
      </c>
      <c r="Q34">
        <v>-1.175807700525523</v>
      </c>
      <c r="R34">
        <v>9.704193559711058</v>
      </c>
    </row>
    <row r="35" spans="1:18" x14ac:dyDescent="0.25">
      <c r="A35" s="54" t="s">
        <v>35</v>
      </c>
      <c r="B35">
        <v>28.360724604543812</v>
      </c>
      <c r="C35">
        <v>29.027837750472418</v>
      </c>
      <c r="H35" s="4" t="s">
        <v>36</v>
      </c>
      <c r="I35">
        <v>0.83312144743380268</v>
      </c>
      <c r="J35">
        <v>0.83732090798255554</v>
      </c>
      <c r="P35" s="4" t="s">
        <v>37</v>
      </c>
      <c r="Q35">
        <v>55.157925693252068</v>
      </c>
      <c r="R35">
        <v>44.775685523373816</v>
      </c>
    </row>
    <row r="36" spans="1:18" x14ac:dyDescent="0.25">
      <c r="A36" s="54" t="s">
        <v>39</v>
      </c>
      <c r="B36">
        <v>68.194699563578112</v>
      </c>
      <c r="C36">
        <v>30.149891111100128</v>
      </c>
      <c r="H36" s="4" t="s">
        <v>40</v>
      </c>
      <c r="I36">
        <v>0.90227991637159699</v>
      </c>
      <c r="J36">
        <v>0.86430922891294915</v>
      </c>
      <c r="P36" s="4" t="s">
        <v>41</v>
      </c>
      <c r="Q36">
        <v>178.90867894805689</v>
      </c>
      <c r="R36">
        <v>149.7637539526099</v>
      </c>
    </row>
    <row r="37" spans="1:18" x14ac:dyDescent="0.25">
      <c r="A37" s="54" t="s">
        <v>43</v>
      </c>
      <c r="B37">
        <v>27.476072568308609</v>
      </c>
      <c r="C37">
        <v>27.813551162464162</v>
      </c>
      <c r="H37" s="4" t="s">
        <v>44</v>
      </c>
      <c r="I37">
        <v>0.79606745261106371</v>
      </c>
      <c r="J37">
        <v>0.87677648513284168</v>
      </c>
    </row>
    <row r="38" spans="1:18" x14ac:dyDescent="0.25">
      <c r="H38" s="4" t="s">
        <v>46</v>
      </c>
      <c r="I38">
        <v>0.61095224970159467</v>
      </c>
      <c r="J38">
        <v>0.71344255914958499</v>
      </c>
    </row>
    <row r="39" spans="1:18" x14ac:dyDescent="0.25">
      <c r="H39" s="4" t="s">
        <v>48</v>
      </c>
      <c r="I39">
        <v>0.56973690890231521</v>
      </c>
      <c r="J39">
        <v>0.66556295339831673</v>
      </c>
      <c r="P39" s="4" t="s">
        <v>49</v>
      </c>
      <c r="Q39">
        <v>6835.5198365351071</v>
      </c>
    </row>
    <row r="40" spans="1:18" x14ac:dyDescent="0.25">
      <c r="H40" s="4" t="s">
        <v>51</v>
      </c>
      <c r="I40">
        <v>0.73100297732556807</v>
      </c>
      <c r="J40">
        <v>0.68231720242992944</v>
      </c>
    </row>
    <row r="41" spans="1:18" x14ac:dyDescent="0.25">
      <c r="H41" s="4" t="s">
        <v>53</v>
      </c>
      <c r="I41">
        <v>0.83090887626908883</v>
      </c>
      <c r="J41">
        <v>0.75477480078276882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4"/>
      <c r="I46" s="4" t="s">
        <v>17</v>
      </c>
      <c r="J46" s="4" t="s">
        <v>18</v>
      </c>
      <c r="P46" s="4"/>
      <c r="Q46" s="4" t="s">
        <v>17</v>
      </c>
      <c r="R46" s="4" t="s">
        <v>18</v>
      </c>
    </row>
    <row r="47" spans="1:18" x14ac:dyDescent="0.25">
      <c r="A47" s="54" t="s">
        <v>29</v>
      </c>
      <c r="B47">
        <v>4.3356017256893438</v>
      </c>
      <c r="C47">
        <v>3.6517762674214151</v>
      </c>
      <c r="H47" s="4" t="s">
        <v>30</v>
      </c>
      <c r="I47">
        <v>7.9482971333555794E-2</v>
      </c>
      <c r="J47">
        <v>6.6963058560920191E-2</v>
      </c>
      <c r="P47" s="4" t="s">
        <v>31</v>
      </c>
      <c r="Q47">
        <v>3.9503246273110491</v>
      </c>
      <c r="R47">
        <v>-2.749456817239134</v>
      </c>
    </row>
    <row r="48" spans="1:18" x14ac:dyDescent="0.25">
      <c r="A48" s="54" t="s">
        <v>35</v>
      </c>
      <c r="B48">
        <v>30.933876864072491</v>
      </c>
      <c r="C48">
        <v>19.707923063124891</v>
      </c>
      <c r="H48" s="4" t="s">
        <v>36</v>
      </c>
      <c r="I48">
        <v>6.7086970136875895E-2</v>
      </c>
      <c r="J48">
        <v>5.8771614748903071E-2</v>
      </c>
      <c r="P48" s="4" t="s">
        <v>37</v>
      </c>
      <c r="Q48">
        <v>25.13497935135333</v>
      </c>
      <c r="R48">
        <v>51.399007303211931</v>
      </c>
    </row>
    <row r="49" spans="1:18" x14ac:dyDescent="0.25">
      <c r="A49" s="54" t="s">
        <v>39</v>
      </c>
      <c r="B49">
        <v>385.54082159210282</v>
      </c>
      <c r="C49">
        <v>26.396615178543911</v>
      </c>
      <c r="H49" s="4" t="s">
        <v>40</v>
      </c>
      <c r="I49">
        <v>0.1200142769674072</v>
      </c>
      <c r="J49">
        <v>0.1240314184929337</v>
      </c>
      <c r="P49" s="4" t="s">
        <v>41</v>
      </c>
      <c r="Q49">
        <v>74.082760654490983</v>
      </c>
      <c r="R49">
        <v>141.36119952805021</v>
      </c>
    </row>
    <row r="50" spans="1:18" x14ac:dyDescent="0.25">
      <c r="A50" s="54" t="s">
        <v>43</v>
      </c>
      <c r="B50">
        <v>35.222043221090459</v>
      </c>
      <c r="C50">
        <v>12.438851908763381</v>
      </c>
      <c r="H50" s="4" t="s">
        <v>44</v>
      </c>
      <c r="I50">
        <v>0.1020905001757899</v>
      </c>
      <c r="J50">
        <v>7.4379450256079185E-2</v>
      </c>
    </row>
    <row r="51" spans="1:18" x14ac:dyDescent="0.25">
      <c r="H51" s="4" t="s">
        <v>46</v>
      </c>
      <c r="I51">
        <v>0.1126148076741126</v>
      </c>
      <c r="J51">
        <v>9.4748797132513635E-2</v>
      </c>
    </row>
    <row r="52" spans="1:18" x14ac:dyDescent="0.25">
      <c r="H52" s="4" t="s">
        <v>48</v>
      </c>
      <c r="I52">
        <v>4.5571593049239703E-2</v>
      </c>
      <c r="J52">
        <v>6.4839721332892619E-2</v>
      </c>
      <c r="P52" s="4" t="s">
        <v>49</v>
      </c>
      <c r="Q52">
        <v>3708.2045207974429</v>
      </c>
    </row>
    <row r="53" spans="1:18" x14ac:dyDescent="0.25">
      <c r="H53" s="4" t="s">
        <v>51</v>
      </c>
      <c r="I53">
        <v>0.16820071097081349</v>
      </c>
      <c r="J53">
        <v>8.0189516676086231E-2</v>
      </c>
    </row>
    <row r="54" spans="1:18" x14ac:dyDescent="0.25">
      <c r="H54" s="4" t="s">
        <v>53</v>
      </c>
      <c r="I54">
        <v>8.700787226384353E-2</v>
      </c>
      <c r="J54">
        <v>9.7104530174323453E-2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4"/>
      <c r="I59" s="4" t="s">
        <v>17</v>
      </c>
      <c r="J59" s="4" t="s">
        <v>18</v>
      </c>
      <c r="P59" s="4"/>
      <c r="Q59" s="4" t="s">
        <v>17</v>
      </c>
      <c r="R59" s="4" t="s">
        <v>18</v>
      </c>
    </row>
    <row r="60" spans="1:18" x14ac:dyDescent="0.25">
      <c r="A60" s="54" t="s">
        <v>29</v>
      </c>
      <c r="B60">
        <v>5.4588465639693471</v>
      </c>
      <c r="C60">
        <v>3.7600328817193351</v>
      </c>
      <c r="H60" s="4" t="s">
        <v>30</v>
      </c>
      <c r="I60">
        <v>3.5355299448789283E-2</v>
      </c>
      <c r="J60">
        <v>4.8615960790229597E-2</v>
      </c>
      <c r="P60" s="4" t="s">
        <v>31</v>
      </c>
      <c r="Q60">
        <v>-0.41895630482238161</v>
      </c>
      <c r="R60">
        <v>0.54594762615396275</v>
      </c>
    </row>
    <row r="61" spans="1:18" x14ac:dyDescent="0.25">
      <c r="A61" s="54" t="s">
        <v>35</v>
      </c>
      <c r="B61">
        <v>29.247339808734349</v>
      </c>
      <c r="C61">
        <v>19.268929865821441</v>
      </c>
      <c r="H61" s="4" t="s">
        <v>36</v>
      </c>
      <c r="I61">
        <v>4.9778557373445761E-2</v>
      </c>
      <c r="J61">
        <v>6.1915250027305448E-2</v>
      </c>
      <c r="P61" s="4" t="s">
        <v>37</v>
      </c>
      <c r="Q61">
        <v>9.8356971218913927</v>
      </c>
      <c r="R61">
        <v>15.7011290104317</v>
      </c>
    </row>
    <row r="62" spans="1:18" x14ac:dyDescent="0.25">
      <c r="A62" s="54" t="s">
        <v>39</v>
      </c>
      <c r="B62">
        <v>11.636379571272609</v>
      </c>
      <c r="C62">
        <v>6.5543075977581076</v>
      </c>
      <c r="H62" s="4" t="s">
        <v>40</v>
      </c>
      <c r="I62">
        <v>3.6015990968894122E-2</v>
      </c>
      <c r="J62">
        <v>3.7796372404189392E-2</v>
      </c>
      <c r="P62" s="4" t="s">
        <v>41</v>
      </c>
      <c r="Q62">
        <v>53.915664797079657</v>
      </c>
      <c r="R62">
        <v>90.022042829611934</v>
      </c>
    </row>
    <row r="63" spans="1:18" x14ac:dyDescent="0.25">
      <c r="A63" s="54" t="s">
        <v>43</v>
      </c>
      <c r="B63">
        <v>9.8891266423430313</v>
      </c>
      <c r="C63">
        <v>6.3610365811905876</v>
      </c>
      <c r="H63" s="4" t="s">
        <v>44</v>
      </c>
      <c r="I63">
        <v>4.8191990604076813E-2</v>
      </c>
      <c r="J63">
        <v>5.6784525935866428E-2</v>
      </c>
    </row>
    <row r="64" spans="1:18" x14ac:dyDescent="0.25">
      <c r="H64" s="4" t="s">
        <v>46</v>
      </c>
      <c r="I64">
        <v>5.4515783264431232E-2</v>
      </c>
      <c r="J64">
        <v>7.0201403085958916E-2</v>
      </c>
    </row>
    <row r="65" spans="1:18" x14ac:dyDescent="0.25">
      <c r="H65" s="4" t="s">
        <v>48</v>
      </c>
      <c r="I65">
        <v>6.1762236195336682E-2</v>
      </c>
      <c r="J65">
        <v>4.2451204844170282E-2</v>
      </c>
      <c r="P65" s="4" t="s">
        <v>49</v>
      </c>
      <c r="Q65">
        <v>1791.6212170153381</v>
      </c>
    </row>
    <row r="66" spans="1:18" x14ac:dyDescent="0.25">
      <c r="H66" s="4" t="s">
        <v>51</v>
      </c>
      <c r="I66">
        <v>0.2615174745002245</v>
      </c>
      <c r="J66">
        <v>8.8186592092358615E-2</v>
      </c>
    </row>
    <row r="67" spans="1:18" x14ac:dyDescent="0.25">
      <c r="H67" s="4" t="s">
        <v>53</v>
      </c>
      <c r="I67">
        <v>0.1169197160893819</v>
      </c>
      <c r="J67">
        <v>6.6296841645581583E-2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4"/>
      <c r="I72" s="4" t="s">
        <v>17</v>
      </c>
      <c r="J72" s="4" t="s">
        <v>18</v>
      </c>
      <c r="P72" s="4"/>
      <c r="Q72" s="4" t="s">
        <v>17</v>
      </c>
      <c r="R72" s="4" t="s">
        <v>18</v>
      </c>
    </row>
    <row r="73" spans="1:18" x14ac:dyDescent="0.25">
      <c r="A73" s="54" t="s">
        <v>29</v>
      </c>
      <c r="B73">
        <v>4.4968883046011259</v>
      </c>
      <c r="C73">
        <v>2.880935853488976</v>
      </c>
      <c r="H73" s="4" t="s">
        <v>30</v>
      </c>
      <c r="I73">
        <v>0.28167396430416519</v>
      </c>
      <c r="J73">
        <v>0.22115841892065941</v>
      </c>
      <c r="P73" s="4" t="s">
        <v>31</v>
      </c>
      <c r="Q73">
        <v>-0.16177796363736141</v>
      </c>
      <c r="R73">
        <v>-0.1209668244353693</v>
      </c>
    </row>
    <row r="74" spans="1:18" x14ac:dyDescent="0.25">
      <c r="A74" s="54" t="s">
        <v>35</v>
      </c>
      <c r="B74">
        <v>23.907035098686961</v>
      </c>
      <c r="C74">
        <v>14.46975231878127</v>
      </c>
      <c r="H74" s="4" t="s">
        <v>36</v>
      </c>
      <c r="I74">
        <v>0.27091659603623952</v>
      </c>
      <c r="J74">
        <v>0.2010489437306579</v>
      </c>
      <c r="P74" s="4" t="s">
        <v>37</v>
      </c>
      <c r="Q74">
        <v>2.511268641398877</v>
      </c>
      <c r="R74">
        <v>5.012886036049645</v>
      </c>
    </row>
    <row r="75" spans="1:18" x14ac:dyDescent="0.25">
      <c r="A75" s="54" t="s">
        <v>39</v>
      </c>
      <c r="B75">
        <v>5.1286510156387353</v>
      </c>
      <c r="C75">
        <v>4.2329456861977244</v>
      </c>
      <c r="H75" s="4" t="s">
        <v>40</v>
      </c>
      <c r="I75">
        <v>0.19231752475223959</v>
      </c>
      <c r="J75">
        <v>0.11795633362393131</v>
      </c>
      <c r="P75" s="4" t="s">
        <v>41</v>
      </c>
      <c r="Q75">
        <v>15.202162722580271</v>
      </c>
      <c r="R75">
        <v>43.204242201431377</v>
      </c>
    </row>
    <row r="76" spans="1:18" x14ac:dyDescent="0.25">
      <c r="A76" s="54" t="s">
        <v>43</v>
      </c>
      <c r="B76">
        <v>6.4723271525127783</v>
      </c>
      <c r="C76">
        <v>3.4358775334810541</v>
      </c>
      <c r="H76" s="4" t="s">
        <v>44</v>
      </c>
      <c r="I76">
        <v>0.25031620103866092</v>
      </c>
      <c r="J76">
        <v>0.20268021823951621</v>
      </c>
    </row>
    <row r="77" spans="1:18" x14ac:dyDescent="0.25">
      <c r="H77" s="4" t="s">
        <v>46</v>
      </c>
      <c r="I77">
        <v>0.20247500808735289</v>
      </c>
      <c r="J77">
        <v>0.15880016585364759</v>
      </c>
    </row>
    <row r="78" spans="1:18" x14ac:dyDescent="0.25">
      <c r="H78" s="4" t="s">
        <v>48</v>
      </c>
      <c r="I78">
        <v>0.18937534741841999</v>
      </c>
      <c r="J78">
        <v>0.1537850810219441</v>
      </c>
      <c r="P78" s="4" t="s">
        <v>49</v>
      </c>
      <c r="Q78">
        <v>264.20609658796201</v>
      </c>
    </row>
    <row r="79" spans="1:18" x14ac:dyDescent="0.25">
      <c r="H79" s="4" t="s">
        <v>51</v>
      </c>
      <c r="I79">
        <v>0.12053394043389801</v>
      </c>
      <c r="J79">
        <v>0.12662038133438949</v>
      </c>
    </row>
    <row r="80" spans="1:18" x14ac:dyDescent="0.25">
      <c r="H80" s="4" t="s">
        <v>53</v>
      </c>
      <c r="I80">
        <v>0.25218618251871983</v>
      </c>
      <c r="J80">
        <v>0.2130663326190374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4"/>
      <c r="I85" s="4" t="s">
        <v>17</v>
      </c>
      <c r="J85" s="4" t="s">
        <v>18</v>
      </c>
      <c r="P85" s="4"/>
      <c r="Q85" s="4" t="s">
        <v>17</v>
      </c>
      <c r="R85" s="4" t="s">
        <v>18</v>
      </c>
    </row>
    <row r="86" spans="1:18" x14ac:dyDescent="0.25">
      <c r="A86" s="54" t="s">
        <v>29</v>
      </c>
      <c r="B86">
        <v>8.7830890758937787</v>
      </c>
      <c r="C86">
        <v>14.816086788182711</v>
      </c>
      <c r="H86" s="4" t="s">
        <v>30</v>
      </c>
      <c r="I86">
        <v>0.99327478126113478</v>
      </c>
      <c r="J86">
        <v>0.9912739844654227</v>
      </c>
      <c r="P86" s="4" t="s">
        <v>31</v>
      </c>
      <c r="Q86">
        <v>-0.37388152822697579</v>
      </c>
      <c r="R86">
        <v>1.647832982217424</v>
      </c>
    </row>
    <row r="87" spans="1:18" x14ac:dyDescent="0.25">
      <c r="A87" s="54" t="s">
        <v>35</v>
      </c>
      <c r="B87">
        <v>56.240018539521458</v>
      </c>
      <c r="C87">
        <v>67.48141421120387</v>
      </c>
      <c r="H87" s="4" t="s">
        <v>36</v>
      </c>
      <c r="I87">
        <v>0.99909172996249784</v>
      </c>
      <c r="J87">
        <v>0.99611967778306731</v>
      </c>
      <c r="P87" s="4" t="s">
        <v>37</v>
      </c>
      <c r="Q87">
        <v>10.158921396926811</v>
      </c>
      <c r="R87">
        <v>17.175173635336481</v>
      </c>
    </row>
    <row r="88" spans="1:18" x14ac:dyDescent="0.25">
      <c r="A88" s="54" t="s">
        <v>39</v>
      </c>
      <c r="B88">
        <v>11.546059782866619</v>
      </c>
      <c r="C88">
        <v>22.663649672469589</v>
      </c>
      <c r="H88" s="4" t="s">
        <v>40</v>
      </c>
      <c r="I88">
        <v>0.99259762046123967</v>
      </c>
      <c r="J88">
        <v>0.97875394532896809</v>
      </c>
      <c r="P88" s="4" t="s">
        <v>41</v>
      </c>
      <c r="Q88">
        <v>60.427546867362203</v>
      </c>
      <c r="R88">
        <v>94.790645401497329</v>
      </c>
    </row>
    <row r="89" spans="1:18" x14ac:dyDescent="0.25">
      <c r="A89" s="54" t="s">
        <v>43</v>
      </c>
      <c r="B89">
        <v>13.01978830093166</v>
      </c>
      <c r="C89">
        <v>6.2375665214787954</v>
      </c>
      <c r="H89" s="4" t="s">
        <v>44</v>
      </c>
      <c r="I89">
        <v>0.98624302945211284</v>
      </c>
      <c r="J89">
        <v>0.98312539652981046</v>
      </c>
    </row>
    <row r="90" spans="1:18" x14ac:dyDescent="0.25">
      <c r="H90" s="4" t="s">
        <v>46</v>
      </c>
      <c r="I90">
        <v>0.94844544046589563</v>
      </c>
      <c r="J90">
        <v>0.9970475219389725</v>
      </c>
    </row>
    <row r="91" spans="1:18" x14ac:dyDescent="0.25">
      <c r="H91" s="4" t="s">
        <v>48</v>
      </c>
      <c r="I91">
        <v>0.98522787729777983</v>
      </c>
      <c r="J91">
        <v>0.93604614712403356</v>
      </c>
      <c r="P91" s="4" t="s">
        <v>49</v>
      </c>
      <c r="Q91">
        <v>2110.1307514437372</v>
      </c>
    </row>
    <row r="92" spans="1:18" x14ac:dyDescent="0.25">
      <c r="H92" s="4" t="s">
        <v>51</v>
      </c>
      <c r="I92">
        <v>0.981228571541779</v>
      </c>
      <c r="J92">
        <v>0.93427326703769298</v>
      </c>
    </row>
    <row r="93" spans="1:18" x14ac:dyDescent="0.25">
      <c r="H93" s="4" t="s">
        <v>53</v>
      </c>
      <c r="I93">
        <v>0.99668760191938721</v>
      </c>
      <c r="J93">
        <v>0.99662385595688818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4"/>
      <c r="I98" s="4" t="s">
        <v>17</v>
      </c>
      <c r="J98" s="4" t="s">
        <v>18</v>
      </c>
      <c r="P98" s="4"/>
      <c r="Q98" s="4" t="s">
        <v>17</v>
      </c>
      <c r="R98" s="4" t="s">
        <v>18</v>
      </c>
    </row>
    <row r="99" spans="1:18" x14ac:dyDescent="0.25">
      <c r="A99" s="54" t="s">
        <v>29</v>
      </c>
      <c r="B99">
        <v>4.928521090662028</v>
      </c>
      <c r="C99">
        <v>3.4743875941587179</v>
      </c>
      <c r="H99" s="4" t="s">
        <v>30</v>
      </c>
      <c r="I99">
        <v>0.20129782428127199</v>
      </c>
      <c r="J99">
        <v>0.15362512140428861</v>
      </c>
      <c r="P99" s="4" t="s">
        <v>31</v>
      </c>
      <c r="Q99">
        <v>-0.34907898994168229</v>
      </c>
      <c r="R99">
        <v>0.74144049624150898</v>
      </c>
    </row>
    <row r="100" spans="1:18" x14ac:dyDescent="0.25">
      <c r="A100" s="54" t="s">
        <v>35</v>
      </c>
      <c r="B100">
        <v>27.068298197746451</v>
      </c>
      <c r="C100">
        <v>16.26565467357381</v>
      </c>
      <c r="H100" s="4" t="s">
        <v>36</v>
      </c>
      <c r="I100">
        <v>0.1755647836646872</v>
      </c>
      <c r="J100">
        <v>0.15396494490737311</v>
      </c>
      <c r="P100" s="4" t="s">
        <v>37</v>
      </c>
      <c r="Q100">
        <v>7.229398058145609</v>
      </c>
      <c r="R100">
        <v>11.936163105145191</v>
      </c>
    </row>
    <row r="101" spans="1:18" x14ac:dyDescent="0.25">
      <c r="A101" s="54" t="s">
        <v>39</v>
      </c>
      <c r="B101">
        <v>4.4783539166351627</v>
      </c>
      <c r="C101">
        <v>12.45717974948688</v>
      </c>
      <c r="H101" s="4" t="s">
        <v>40</v>
      </c>
      <c r="I101">
        <v>7.8644158054657576E-2</v>
      </c>
      <c r="J101">
        <v>9.568211685965626E-2</v>
      </c>
      <c r="P101" s="4" t="s">
        <v>41</v>
      </c>
      <c r="Q101">
        <v>34.974811577142127</v>
      </c>
      <c r="R101">
        <v>50.661500916813047</v>
      </c>
    </row>
    <row r="102" spans="1:18" x14ac:dyDescent="0.25">
      <c r="A102" s="54" t="s">
        <v>43</v>
      </c>
      <c r="B102">
        <v>7.1147541488702979</v>
      </c>
      <c r="C102">
        <v>4.7886924359150171</v>
      </c>
      <c r="H102" s="4" t="s">
        <v>44</v>
      </c>
      <c r="I102">
        <v>0.14653779473878259</v>
      </c>
      <c r="J102">
        <v>0.1102330388126752</v>
      </c>
    </row>
    <row r="103" spans="1:18" x14ac:dyDescent="0.25">
      <c r="H103" s="4" t="s">
        <v>46</v>
      </c>
      <c r="I103">
        <v>0.17265231067907569</v>
      </c>
      <c r="J103">
        <v>0.12480837092641781</v>
      </c>
    </row>
    <row r="104" spans="1:18" x14ac:dyDescent="0.25">
      <c r="H104" s="4" t="s">
        <v>48</v>
      </c>
      <c r="I104">
        <v>0.19765700564580649</v>
      </c>
      <c r="J104">
        <v>0.14670305859066721</v>
      </c>
      <c r="P104" s="4" t="s">
        <v>49</v>
      </c>
      <c r="Q104">
        <v>822.66112230882845</v>
      </c>
    </row>
    <row r="105" spans="1:18" x14ac:dyDescent="0.25">
      <c r="H105" s="4" t="s">
        <v>51</v>
      </c>
      <c r="I105">
        <v>0.21326905819510911</v>
      </c>
      <c r="J105">
        <v>0.14290958564319739</v>
      </c>
    </row>
    <row r="106" spans="1:18" x14ac:dyDescent="0.25">
      <c r="H106" s="4" t="s">
        <v>53</v>
      </c>
      <c r="I106">
        <v>0.17106182202377301</v>
      </c>
      <c r="J106">
        <v>0.14483381731551609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4"/>
      <c r="I111" s="4" t="s">
        <v>17</v>
      </c>
      <c r="J111" s="4" t="s">
        <v>18</v>
      </c>
      <c r="P111" s="4"/>
      <c r="Q111" s="4" t="s">
        <v>17</v>
      </c>
      <c r="R111" s="4" t="s">
        <v>18</v>
      </c>
    </row>
    <row r="112" spans="1:18" x14ac:dyDescent="0.25">
      <c r="A112" s="54" t="s">
        <v>29</v>
      </c>
      <c r="B112">
        <v>5.6807372253494206</v>
      </c>
      <c r="C112">
        <v>4.5767375246257247</v>
      </c>
      <c r="H112" s="4" t="s">
        <v>30</v>
      </c>
      <c r="I112">
        <v>8.1649257193656205E-2</v>
      </c>
      <c r="J112">
        <v>0.1068888573468072</v>
      </c>
      <c r="P112" s="4" t="s">
        <v>31</v>
      </c>
      <c r="Q112">
        <v>15.899580777386349</v>
      </c>
      <c r="R112">
        <v>51.757997434344311</v>
      </c>
    </row>
    <row r="113" spans="1:18" x14ac:dyDescent="0.25">
      <c r="A113" s="54" t="s">
        <v>35</v>
      </c>
      <c r="B113">
        <v>36.576892076819888</v>
      </c>
      <c r="C113">
        <v>20.589632481342349</v>
      </c>
      <c r="H113" s="4" t="s">
        <v>36</v>
      </c>
      <c r="I113">
        <v>8.6413673640210034E-2</v>
      </c>
      <c r="J113">
        <v>0.1206855486741258</v>
      </c>
      <c r="P113" s="4" t="s">
        <v>37</v>
      </c>
      <c r="Q113">
        <v>17.089175934852239</v>
      </c>
      <c r="R113">
        <v>41.569867395055411</v>
      </c>
    </row>
    <row r="114" spans="1:18" x14ac:dyDescent="0.25">
      <c r="A114" s="54" t="s">
        <v>39</v>
      </c>
      <c r="B114">
        <v>19.128736681880721</v>
      </c>
      <c r="C114">
        <v>30.44331188056373</v>
      </c>
      <c r="H114" s="4" t="s">
        <v>40</v>
      </c>
      <c r="I114">
        <v>0.1043375907492898</v>
      </c>
      <c r="J114">
        <v>0.20620161205014531</v>
      </c>
      <c r="P114" s="4" t="s">
        <v>41</v>
      </c>
      <c r="Q114">
        <v>44.934371396284433</v>
      </c>
      <c r="R114">
        <v>131.75906501833759</v>
      </c>
    </row>
    <row r="115" spans="1:18" x14ac:dyDescent="0.25">
      <c r="A115" s="54" t="s">
        <v>43</v>
      </c>
      <c r="B115">
        <v>27.704213121219841</v>
      </c>
      <c r="C115">
        <v>33.71183915307931</v>
      </c>
      <c r="H115" s="4" t="s">
        <v>44</v>
      </c>
      <c r="I115">
        <v>7.2956268987627054E-2</v>
      </c>
      <c r="J115">
        <v>0.1399166778820044</v>
      </c>
    </row>
    <row r="116" spans="1:18" x14ac:dyDescent="0.25">
      <c r="H116" s="4" t="s">
        <v>46</v>
      </c>
      <c r="I116">
        <v>0.1196211083761065</v>
      </c>
      <c r="J116">
        <v>0.14401004490939051</v>
      </c>
    </row>
    <row r="117" spans="1:18" x14ac:dyDescent="0.25">
      <c r="H117" s="4" t="s">
        <v>48</v>
      </c>
      <c r="I117">
        <v>0.15432677806541489</v>
      </c>
      <c r="J117">
        <v>0.15279884637023269</v>
      </c>
      <c r="P117" s="4" t="s">
        <v>49</v>
      </c>
      <c r="Q117">
        <v>1765.262258178821</v>
      </c>
    </row>
    <row r="118" spans="1:18" x14ac:dyDescent="0.25">
      <c r="H118" s="4" t="s">
        <v>51</v>
      </c>
      <c r="I118">
        <v>0.31172828797498903</v>
      </c>
      <c r="J118">
        <v>0.19427603256163131</v>
      </c>
    </row>
    <row r="119" spans="1:18" x14ac:dyDescent="0.25">
      <c r="H119" s="4" t="s">
        <v>53</v>
      </c>
      <c r="I119">
        <v>0.10496341912382361</v>
      </c>
      <c r="J119">
        <v>0.28169563821747351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13.708284549876961</v>
      </c>
      <c r="C146">
        <v>10.22007878820367</v>
      </c>
    </row>
    <row r="147" spans="1:25" x14ac:dyDescent="0.25">
      <c r="A147" s="54" t="s">
        <v>35</v>
      </c>
      <c r="B147">
        <v>18.236652524447742</v>
      </c>
      <c r="C147">
        <v>12.183722738685381</v>
      </c>
    </row>
    <row r="148" spans="1:25" x14ac:dyDescent="0.25">
      <c r="A148" s="54" t="s">
        <v>39</v>
      </c>
      <c r="B148">
        <v>5.0534277676790893</v>
      </c>
      <c r="C148">
        <v>6.026993391463602</v>
      </c>
    </row>
    <row r="149" spans="1:25" x14ac:dyDescent="0.25">
      <c r="A149" s="54" t="s">
        <v>43</v>
      </c>
      <c r="B149">
        <v>6.1176097711502608</v>
      </c>
      <c r="C149">
        <v>42.071376432291387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5"/>
      <c r="B159" s="5" t="s">
        <v>17</v>
      </c>
      <c r="C159" s="5" t="s">
        <v>98</v>
      </c>
      <c r="D159" s="5" t="s">
        <v>99</v>
      </c>
      <c r="H159" s="5"/>
      <c r="I159" s="5" t="s">
        <v>18</v>
      </c>
      <c r="J159" s="5" t="s">
        <v>100</v>
      </c>
      <c r="K159" s="5" t="s">
        <v>101</v>
      </c>
      <c r="O159" s="5"/>
      <c r="P159" s="5" t="s">
        <v>17</v>
      </c>
      <c r="Q159" s="5" t="s">
        <v>18</v>
      </c>
      <c r="W159" s="5"/>
      <c r="X159" s="5" t="s">
        <v>17</v>
      </c>
      <c r="Y159" s="5" t="s">
        <v>18</v>
      </c>
    </row>
    <row r="160" spans="1:25" x14ac:dyDescent="0.25">
      <c r="A160" s="5" t="s">
        <v>29</v>
      </c>
      <c r="B160">
        <v>9.1071128623936112E-2</v>
      </c>
      <c r="C160">
        <v>-6.4271715539133231E-2</v>
      </c>
      <c r="D160">
        <v>-7.0044563507551671E-2</v>
      </c>
      <c r="H160" s="5" t="s">
        <v>102</v>
      </c>
      <c r="I160">
        <v>6.4461036494633542E-2</v>
      </c>
      <c r="J160">
        <v>6.8688154158681389E-2</v>
      </c>
      <c r="K160">
        <v>7.9513628801175434E-2</v>
      </c>
      <c r="O160" s="5" t="s">
        <v>103</v>
      </c>
      <c r="P160">
        <v>-0.26847310670499708</v>
      </c>
      <c r="Q160">
        <v>-9.1760059232765007E-2</v>
      </c>
      <c r="W160" s="5" t="s">
        <v>30</v>
      </c>
      <c r="X160">
        <v>2.185683876198545E-2</v>
      </c>
      <c r="Y160">
        <v>4.8101509333715507E-2</v>
      </c>
    </row>
    <row r="161" spans="1:25" x14ac:dyDescent="0.25">
      <c r="A161" s="5" t="s">
        <v>35</v>
      </c>
      <c r="B161">
        <v>8.9328058573585792E-2</v>
      </c>
      <c r="C161">
        <v>3.324738576191665E-3</v>
      </c>
      <c r="D161">
        <v>-3.4829134912385288E-3</v>
      </c>
      <c r="H161" s="5" t="s">
        <v>104</v>
      </c>
      <c r="I161">
        <v>-9.410586246031781E-2</v>
      </c>
      <c r="J161">
        <v>-0.1096761261882605</v>
      </c>
      <c r="K161">
        <v>-0.12430706997511171</v>
      </c>
      <c r="O161" s="5" t="s">
        <v>105</v>
      </c>
      <c r="P161">
        <v>7.652499997591182E-2</v>
      </c>
      <c r="Q161">
        <v>5.8745887908767613E-2</v>
      </c>
      <c r="W161" s="5" t="s">
        <v>36</v>
      </c>
      <c r="X161">
        <v>3.820722707522186E-2</v>
      </c>
      <c r="Y161">
        <v>9.9047082358648779E-3</v>
      </c>
    </row>
    <row r="162" spans="1:25" x14ac:dyDescent="0.25">
      <c r="A162" s="5" t="s">
        <v>39</v>
      </c>
      <c r="B162">
        <v>2.5196824845593602E-2</v>
      </c>
      <c r="C162">
        <v>2.5921266558394291E-2</v>
      </c>
      <c r="D162">
        <v>1.3019693639486419E-2</v>
      </c>
      <c r="H162" s="5" t="s">
        <v>106</v>
      </c>
      <c r="I162">
        <v>8.1639452132605903E-3</v>
      </c>
      <c r="J162">
        <v>-4.9370711717259458E-2</v>
      </c>
      <c r="K162">
        <v>-6.0887593908849333E-2</v>
      </c>
      <c r="O162" s="5" t="s">
        <v>107</v>
      </c>
      <c r="P162">
        <v>3.7981574337145059E-2</v>
      </c>
      <c r="Q162">
        <v>5.4240601886396307E-4</v>
      </c>
      <c r="W162" s="5" t="s">
        <v>40</v>
      </c>
      <c r="X162">
        <v>5.6052046015889541E-2</v>
      </c>
      <c r="Y162">
        <v>8.317677898874952E-2</v>
      </c>
    </row>
    <row r="163" spans="1:25" x14ac:dyDescent="0.25">
      <c r="A163" s="5" t="s">
        <v>43</v>
      </c>
      <c r="B163">
        <v>-0.24303662632233969</v>
      </c>
      <c r="C163">
        <v>0.13299993462003151</v>
      </c>
      <c r="D163">
        <v>0.1051503271619445</v>
      </c>
      <c r="H163" s="5" t="s">
        <v>108</v>
      </c>
      <c r="I163">
        <v>-7.9402497418583795E-2</v>
      </c>
      <c r="J163">
        <v>5.4066320664292879E-2</v>
      </c>
      <c r="K163">
        <v>3.5476849532027212E-2</v>
      </c>
      <c r="O163" s="5" t="s">
        <v>109</v>
      </c>
      <c r="P163">
        <v>4.7807421695360293E-2</v>
      </c>
      <c r="Q163">
        <v>-6.3197702706448408E-2</v>
      </c>
      <c r="W163" s="5" t="s">
        <v>44</v>
      </c>
      <c r="X163">
        <v>8.7459395118024183E-2</v>
      </c>
      <c r="Y163">
        <v>8.7967058236162021E-2</v>
      </c>
    </row>
    <row r="164" spans="1:25" x14ac:dyDescent="0.25">
      <c r="W164" s="5" t="s">
        <v>46</v>
      </c>
      <c r="X164">
        <v>7.5908547335166443E-2</v>
      </c>
      <c r="Y164">
        <v>0.1137446462568753</v>
      </c>
    </row>
    <row r="165" spans="1:25" x14ac:dyDescent="0.25">
      <c r="W165" s="5" t="s">
        <v>48</v>
      </c>
      <c r="X165">
        <v>6.5746393480160384E-2</v>
      </c>
      <c r="Y165">
        <v>-1.8608470803457691E-2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5" t="s">
        <v>51</v>
      </c>
      <c r="X166">
        <v>7.2853945595016747E-2</v>
      </c>
      <c r="Y166">
        <v>0.1004627382306524</v>
      </c>
    </row>
    <row r="167" spans="1:25" x14ac:dyDescent="0.25">
      <c r="A167" s="5"/>
      <c r="B167" s="5" t="s">
        <v>17</v>
      </c>
      <c r="C167" s="5" t="s">
        <v>98</v>
      </c>
      <c r="D167" s="5" t="s">
        <v>99</v>
      </c>
      <c r="H167" s="5"/>
      <c r="I167" s="5" t="s">
        <v>18</v>
      </c>
      <c r="J167" s="5" t="s">
        <v>100</v>
      </c>
      <c r="K167" s="5" t="s">
        <v>101</v>
      </c>
      <c r="O167" s="5"/>
      <c r="P167" s="5" t="s">
        <v>17</v>
      </c>
      <c r="Q167" s="5" t="s">
        <v>18</v>
      </c>
      <c r="W167" s="5" t="s">
        <v>53</v>
      </c>
      <c r="X167">
        <v>-0.25803294731886223</v>
      </c>
      <c r="Y167">
        <v>-8.1052637478156997E-2</v>
      </c>
    </row>
    <row r="168" spans="1:25" x14ac:dyDescent="0.25">
      <c r="A168" s="5" t="s">
        <v>29</v>
      </c>
      <c r="B168">
        <v>0.2773794305898053</v>
      </c>
      <c r="C168">
        <v>0.19291170209532679</v>
      </c>
      <c r="D168">
        <v>0.25183919142239591</v>
      </c>
      <c r="H168" s="5" t="s">
        <v>102</v>
      </c>
      <c r="I168">
        <v>0.46555618436440099</v>
      </c>
      <c r="J168">
        <v>0.55380538897383658</v>
      </c>
      <c r="K168">
        <v>0.4726483965725885</v>
      </c>
      <c r="O168" s="5" t="s">
        <v>103</v>
      </c>
      <c r="P168">
        <v>0.68587844608283377</v>
      </c>
      <c r="Q168">
        <v>0.55481121215248874</v>
      </c>
    </row>
    <row r="169" spans="1:25" x14ac:dyDescent="0.25">
      <c r="A169" s="5" t="s">
        <v>35</v>
      </c>
      <c r="B169">
        <v>0.28468584878770209</v>
      </c>
      <c r="C169">
        <v>0.23128144308977569</v>
      </c>
      <c r="D169">
        <v>0.34326954656498382</v>
      </c>
      <c r="H169" s="5" t="s">
        <v>104</v>
      </c>
      <c r="I169">
        <v>0.58471996489620848</v>
      </c>
      <c r="J169">
        <v>0.59004622834053477</v>
      </c>
      <c r="K169">
        <v>0.49555295471839672</v>
      </c>
      <c r="O169" s="5" t="s">
        <v>105</v>
      </c>
      <c r="P169">
        <v>0.65090666865774782</v>
      </c>
      <c r="Q169">
        <v>0.49628357197316481</v>
      </c>
    </row>
    <row r="170" spans="1:25" x14ac:dyDescent="0.25">
      <c r="A170" s="5" t="s">
        <v>39</v>
      </c>
      <c r="B170">
        <v>0.35588972803727709</v>
      </c>
      <c r="C170">
        <v>0.19165000390866291</v>
      </c>
      <c r="D170">
        <v>0.12079359508846051</v>
      </c>
      <c r="H170" s="5" t="s">
        <v>106</v>
      </c>
      <c r="I170">
        <v>0.28686102770013361</v>
      </c>
      <c r="J170">
        <v>0.34827345425868861</v>
      </c>
      <c r="K170">
        <v>0.26790548719877277</v>
      </c>
      <c r="O170" s="5" t="s">
        <v>107</v>
      </c>
      <c r="P170">
        <v>0.2360286891466114</v>
      </c>
      <c r="Q170">
        <v>0.31918467760689101</v>
      </c>
      <c r="W170" s="54" t="s">
        <v>111</v>
      </c>
    </row>
    <row r="171" spans="1:25" x14ac:dyDescent="0.25">
      <c r="A171" s="5" t="s">
        <v>43</v>
      </c>
      <c r="B171">
        <v>0.2203784427559829</v>
      </c>
      <c r="C171">
        <v>0.19780110359219749</v>
      </c>
      <c r="D171">
        <v>0.27184489730997308</v>
      </c>
      <c r="H171" s="5" t="s">
        <v>108</v>
      </c>
      <c r="I171">
        <v>0.4227085700321917</v>
      </c>
      <c r="J171">
        <v>0.42546345982598832</v>
      </c>
      <c r="K171">
        <v>0.34265096496910857</v>
      </c>
      <c r="O171" s="5" t="s">
        <v>109</v>
      </c>
      <c r="P171">
        <v>0.61926922605690948</v>
      </c>
      <c r="Q171">
        <v>0.33473183201639339</v>
      </c>
      <c r="W171" s="5"/>
      <c r="X171" s="5" t="s">
        <v>17</v>
      </c>
      <c r="Y171" s="5" t="s">
        <v>18</v>
      </c>
    </row>
    <row r="172" spans="1:25" x14ac:dyDescent="0.25">
      <c r="W172" s="5" t="s">
        <v>30</v>
      </c>
      <c r="X172">
        <v>0.29549160678658248</v>
      </c>
      <c r="Y172">
        <v>0.29327418931773619</v>
      </c>
    </row>
    <row r="173" spans="1:25" x14ac:dyDescent="0.25">
      <c r="W173" s="5" t="s">
        <v>36</v>
      </c>
      <c r="X173">
        <v>0.23104586581753289</v>
      </c>
      <c r="Y173">
        <v>0.20671223683849951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5" t="s">
        <v>40</v>
      </c>
      <c r="X174">
        <v>0.61140677857744741</v>
      </c>
      <c r="Y174">
        <v>0.29888017055549659</v>
      </c>
    </row>
    <row r="175" spans="1:25" x14ac:dyDescent="0.25">
      <c r="A175" s="5"/>
      <c r="B175" s="5" t="s">
        <v>17</v>
      </c>
      <c r="C175" s="5" t="s">
        <v>98</v>
      </c>
      <c r="D175" s="5" t="s">
        <v>99</v>
      </c>
      <c r="H175" s="5"/>
      <c r="I175" s="5" t="s">
        <v>18</v>
      </c>
      <c r="J175" s="5" t="s">
        <v>100</v>
      </c>
      <c r="K175" s="5" t="s">
        <v>101</v>
      </c>
      <c r="O175" s="5"/>
      <c r="P175" s="5" t="s">
        <v>17</v>
      </c>
      <c r="Q175" s="5" t="s">
        <v>18</v>
      </c>
      <c r="W175" s="5" t="s">
        <v>44</v>
      </c>
      <c r="X175">
        <v>0.64104708825649237</v>
      </c>
      <c r="Y175">
        <v>0.48579122124067481</v>
      </c>
    </row>
    <row r="176" spans="1:25" x14ac:dyDescent="0.25">
      <c r="A176" s="5" t="s">
        <v>29</v>
      </c>
      <c r="B176">
        <v>-0.24564337109924911</v>
      </c>
      <c r="C176">
        <v>3.9824052299868927E-2</v>
      </c>
      <c r="D176">
        <v>7.0343328905185763E-3</v>
      </c>
      <c r="H176" s="5" t="s">
        <v>102</v>
      </c>
      <c r="I176">
        <v>0.35567047589270168</v>
      </c>
      <c r="J176">
        <v>0.64304808914100919</v>
      </c>
      <c r="K176">
        <v>0.58281562802005948</v>
      </c>
      <c r="O176" s="5" t="s">
        <v>103</v>
      </c>
      <c r="P176">
        <v>-2.6792902536182679E-2</v>
      </c>
      <c r="Q176">
        <v>3.500429881635273E-4</v>
      </c>
      <c r="W176" s="5" t="s">
        <v>46</v>
      </c>
      <c r="X176">
        <v>0.37798051669675209</v>
      </c>
      <c r="Y176">
        <v>0.25338896594160509</v>
      </c>
    </row>
    <row r="177" spans="1:25" x14ac:dyDescent="0.25">
      <c r="A177" s="5" t="s">
        <v>35</v>
      </c>
      <c r="B177">
        <v>-0.1280466797058549</v>
      </c>
      <c r="C177">
        <v>8.1389219607586771E-2</v>
      </c>
      <c r="D177">
        <v>6.324747571777313E-2</v>
      </c>
      <c r="H177" s="5" t="s">
        <v>104</v>
      </c>
      <c r="I177">
        <v>6.6788765267906504E-3</v>
      </c>
      <c r="J177">
        <v>0.51026571257342412</v>
      </c>
      <c r="K177">
        <v>0.43901678028207147</v>
      </c>
      <c r="O177" s="5" t="s">
        <v>105</v>
      </c>
      <c r="P177">
        <v>0.29277043667328517</v>
      </c>
      <c r="Q177">
        <v>0.36011150047391299</v>
      </c>
      <c r="W177" s="5" t="s">
        <v>48</v>
      </c>
      <c r="X177">
        <v>5.2597689490483789E-2</v>
      </c>
      <c r="Y177">
        <v>3.6072409627461048E-2</v>
      </c>
    </row>
    <row r="178" spans="1:25" x14ac:dyDescent="0.25">
      <c r="A178" s="5" t="s">
        <v>39</v>
      </c>
      <c r="B178">
        <v>-4.174036731827762E-2</v>
      </c>
      <c r="C178">
        <v>0.44453201790463909</v>
      </c>
      <c r="D178">
        <v>0.29965789853310448</v>
      </c>
      <c r="H178" s="5" t="s">
        <v>106</v>
      </c>
      <c r="I178">
        <v>1.8307597961938059E-2</v>
      </c>
      <c r="J178">
        <v>0.48787254796477919</v>
      </c>
      <c r="K178">
        <v>0.44974139027346149</v>
      </c>
      <c r="O178" s="5" t="s">
        <v>107</v>
      </c>
      <c r="P178">
        <v>0.38630391084124249</v>
      </c>
      <c r="Q178">
        <v>0.125269069894757</v>
      </c>
      <c r="W178" s="5" t="s">
        <v>51</v>
      </c>
      <c r="X178">
        <v>0.61492844758593812</v>
      </c>
      <c r="Y178">
        <v>0.4561389413360476</v>
      </c>
    </row>
    <row r="179" spans="1:25" x14ac:dyDescent="0.25">
      <c r="A179" s="5" t="s">
        <v>43</v>
      </c>
      <c r="B179">
        <v>0.39187315417205021</v>
      </c>
      <c r="C179">
        <v>0.46707122234075349</v>
      </c>
      <c r="D179">
        <v>0.35181075603463741</v>
      </c>
      <c r="H179" s="5" t="s">
        <v>108</v>
      </c>
      <c r="I179">
        <v>-0.43370222766406419</v>
      </c>
      <c r="J179">
        <v>-0.20420315192870661</v>
      </c>
      <c r="K179">
        <v>-0.27275692229623433</v>
      </c>
      <c r="O179" s="5" t="s">
        <v>109</v>
      </c>
      <c r="P179">
        <v>-4.9100381447873258E-2</v>
      </c>
      <c r="Q179">
        <v>8.8044768293150596E-3</v>
      </c>
      <c r="W179" s="5" t="s">
        <v>53</v>
      </c>
      <c r="X179">
        <v>0.69955617331048703</v>
      </c>
      <c r="Y179">
        <v>0.56930739896802762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5"/>
      <c r="B183" s="5" t="s">
        <v>17</v>
      </c>
      <c r="C183" s="5" t="s">
        <v>98</v>
      </c>
      <c r="D183" s="5" t="s">
        <v>99</v>
      </c>
      <c r="H183" s="5"/>
      <c r="I183" s="5" t="s">
        <v>18</v>
      </c>
      <c r="J183" s="5" t="s">
        <v>100</v>
      </c>
      <c r="K183" s="5" t="s">
        <v>101</v>
      </c>
      <c r="O183" s="5"/>
      <c r="P183" s="5" t="s">
        <v>17</v>
      </c>
      <c r="Q183" s="5" t="s">
        <v>18</v>
      </c>
      <c r="W183" s="5"/>
      <c r="X183" s="5" t="s">
        <v>17</v>
      </c>
      <c r="Y183" s="5" t="s">
        <v>18</v>
      </c>
    </row>
    <row r="184" spans="1:25" x14ac:dyDescent="0.25">
      <c r="A184" s="5" t="s">
        <v>29</v>
      </c>
      <c r="B184">
        <v>-1.0976386261975359E-2</v>
      </c>
      <c r="C184">
        <v>1.452768567383475E-2</v>
      </c>
      <c r="D184">
        <v>1.9667074740754999E-2</v>
      </c>
      <c r="H184" s="5" t="s">
        <v>102</v>
      </c>
      <c r="I184">
        <v>0.10625543771309549</v>
      </c>
      <c r="J184">
        <v>6.9170315776634461E-2</v>
      </c>
      <c r="K184">
        <v>7.8536237799427797E-2</v>
      </c>
      <c r="O184" s="5" t="s">
        <v>103</v>
      </c>
      <c r="P184">
        <v>0.13372464377241511</v>
      </c>
      <c r="Q184">
        <v>0.15360107634455669</v>
      </c>
      <c r="W184" s="5" t="s">
        <v>30</v>
      </c>
      <c r="X184">
        <v>-0.1077048403437682</v>
      </c>
      <c r="Y184">
        <v>-0.10269335019539889</v>
      </c>
    </row>
    <row r="185" spans="1:25" x14ac:dyDescent="0.25">
      <c r="A185" s="5" t="s">
        <v>35</v>
      </c>
      <c r="B185">
        <v>-3.9419234812463162E-3</v>
      </c>
      <c r="C185">
        <v>-1.556561627611428E-2</v>
      </c>
      <c r="D185">
        <v>-8.3661995197677145E-3</v>
      </c>
      <c r="H185" s="5" t="s">
        <v>104</v>
      </c>
      <c r="I185">
        <v>0.14157640227015469</v>
      </c>
      <c r="J185">
        <v>9.2125016085368189E-2</v>
      </c>
      <c r="K185">
        <v>9.0790306129453768E-2</v>
      </c>
      <c r="O185" s="5" t="s">
        <v>105</v>
      </c>
      <c r="P185">
        <v>0.13518083696990579</v>
      </c>
      <c r="Q185">
        <v>6.0921205501301041E-2</v>
      </c>
      <c r="W185" s="5" t="s">
        <v>36</v>
      </c>
      <c r="X185">
        <v>-1.9194306271480902E-2</v>
      </c>
      <c r="Y185">
        <v>-5.9567226983112287E-2</v>
      </c>
    </row>
    <row r="186" spans="1:25" x14ac:dyDescent="0.25">
      <c r="A186" s="5" t="s">
        <v>39</v>
      </c>
      <c r="B186">
        <v>0.11930281307534379</v>
      </c>
      <c r="C186">
        <v>1.0986960296440839E-2</v>
      </c>
      <c r="D186">
        <v>1.6549023460039329E-2</v>
      </c>
      <c r="H186" s="5" t="s">
        <v>106</v>
      </c>
      <c r="I186">
        <v>-5.4485425593939762E-2</v>
      </c>
      <c r="J186">
        <v>-5.0145529728472818E-2</v>
      </c>
      <c r="K186">
        <v>-4.4698683341973383E-2</v>
      </c>
      <c r="O186" s="5" t="s">
        <v>107</v>
      </c>
      <c r="P186">
        <v>-5.4709321528747502E-2</v>
      </c>
      <c r="Q186">
        <v>-5.6002186264658048E-2</v>
      </c>
      <c r="W186" s="5" t="s">
        <v>40</v>
      </c>
      <c r="X186">
        <v>-3.0253147235550538E-2</v>
      </c>
      <c r="Y186">
        <v>2.2632171875999699E-2</v>
      </c>
    </row>
    <row r="187" spans="1:25" x14ac:dyDescent="0.25">
      <c r="A187" s="5" t="s">
        <v>43</v>
      </c>
      <c r="B187">
        <v>9.3388461764224925E-2</v>
      </c>
      <c r="C187">
        <v>1.9471038001234741E-2</v>
      </c>
      <c r="D187">
        <v>4.4347930080918092E-2</v>
      </c>
      <c r="H187" s="5" t="s">
        <v>108</v>
      </c>
      <c r="I187">
        <v>-0.15136031053096341</v>
      </c>
      <c r="J187">
        <v>-5.6274036677853183E-2</v>
      </c>
      <c r="K187">
        <v>-3.078440166380448E-2</v>
      </c>
      <c r="O187" s="5" t="s">
        <v>109</v>
      </c>
      <c r="P187">
        <v>-0.14918792600428579</v>
      </c>
      <c r="Q187">
        <v>-0.13168794129365091</v>
      </c>
      <c r="W187" s="5" t="s">
        <v>44</v>
      </c>
      <c r="X187">
        <v>0.27783027898741958</v>
      </c>
      <c r="Y187">
        <v>0.33779377091669249</v>
      </c>
    </row>
    <row r="188" spans="1:25" x14ac:dyDescent="0.25">
      <c r="W188" s="5" t="s">
        <v>46</v>
      </c>
      <c r="X188">
        <v>-0.19143116475170119</v>
      </c>
      <c r="Y188">
        <v>-0.24575222750374509</v>
      </c>
    </row>
    <row r="189" spans="1:25" x14ac:dyDescent="0.25">
      <c r="W189" s="5" t="s">
        <v>48</v>
      </c>
      <c r="X189">
        <v>-0.33581297220984863</v>
      </c>
      <c r="Y189">
        <v>7.9437053432274363E-2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5" t="s">
        <v>51</v>
      </c>
      <c r="X190">
        <v>1.072810283222349E-2</v>
      </c>
      <c r="Y190">
        <v>-0.23611572666067901</v>
      </c>
    </row>
    <row r="191" spans="1:25" x14ac:dyDescent="0.25">
      <c r="A191" s="5"/>
      <c r="B191" s="5" t="s">
        <v>17</v>
      </c>
      <c r="C191" s="5" t="s">
        <v>98</v>
      </c>
      <c r="D191" s="5" t="s">
        <v>99</v>
      </c>
      <c r="H191" s="5"/>
      <c r="I191" s="5" t="s">
        <v>18</v>
      </c>
      <c r="J191" s="5" t="s">
        <v>100</v>
      </c>
      <c r="K191" s="5" t="s">
        <v>101</v>
      </c>
      <c r="O191" s="5"/>
      <c r="P191" s="5" t="s">
        <v>17</v>
      </c>
      <c r="Q191" s="5" t="s">
        <v>18</v>
      </c>
      <c r="W191" s="5" t="s">
        <v>53</v>
      </c>
      <c r="X191">
        <v>-5.3855827233013943E-2</v>
      </c>
      <c r="Y191">
        <v>-2.8222329521970589E-2</v>
      </c>
    </row>
    <row r="192" spans="1:25" x14ac:dyDescent="0.25">
      <c r="A192" s="5" t="s">
        <v>29</v>
      </c>
      <c r="B192">
        <v>-4.5147791338630821E-3</v>
      </c>
      <c r="C192">
        <v>1.055871637557807E-2</v>
      </c>
      <c r="D192">
        <v>1.085751817424423E-2</v>
      </c>
      <c r="H192" s="5" t="s">
        <v>102</v>
      </c>
      <c r="I192">
        <v>1.498393246545182E-3</v>
      </c>
      <c r="J192">
        <v>-3.6859338961945903E-2</v>
      </c>
      <c r="K192">
        <v>-5.7819171288744843E-2</v>
      </c>
      <c r="O192" s="5" t="s">
        <v>103</v>
      </c>
      <c r="P192">
        <v>3.6413045992475752E-2</v>
      </c>
      <c r="Q192">
        <v>7.0081415630741911E-2</v>
      </c>
    </row>
    <row r="193" spans="1:25" x14ac:dyDescent="0.25">
      <c r="A193" s="5" t="s">
        <v>35</v>
      </c>
      <c r="B193">
        <v>-2.6599326906928299E-2</v>
      </c>
      <c r="C193">
        <v>3.8851852681099912E-2</v>
      </c>
      <c r="D193">
        <v>3.0861302946377851E-2</v>
      </c>
      <c r="H193" s="5" t="s">
        <v>104</v>
      </c>
      <c r="I193">
        <v>-2.5310058595487839E-2</v>
      </c>
      <c r="J193">
        <v>0.1046153040068174</v>
      </c>
      <c r="K193">
        <v>9.3160824088148297E-2</v>
      </c>
      <c r="O193" s="5" t="s">
        <v>105</v>
      </c>
      <c r="P193">
        <v>-0.11524524642610449</v>
      </c>
      <c r="Q193">
        <v>-2.8691259921958489E-2</v>
      </c>
    </row>
    <row r="194" spans="1:25" x14ac:dyDescent="0.25">
      <c r="A194" s="5" t="s">
        <v>39</v>
      </c>
      <c r="B194">
        <v>-7.6112758232448952E-2</v>
      </c>
      <c r="C194">
        <v>8.108079999291438E-4</v>
      </c>
      <c r="D194">
        <v>-1.12016234878933E-2</v>
      </c>
      <c r="H194" s="5" t="s">
        <v>106</v>
      </c>
      <c r="I194">
        <v>-8.3058259310800891E-3</v>
      </c>
      <c r="J194">
        <v>-5.9320850862548229E-3</v>
      </c>
      <c r="K194">
        <v>6.5778066331070454E-3</v>
      </c>
      <c r="O194" s="5" t="s">
        <v>107</v>
      </c>
      <c r="P194">
        <v>-3.014991215601464E-2</v>
      </c>
      <c r="Q194">
        <v>-1.0111658098553701E-2</v>
      </c>
      <c r="W194" s="54" t="s">
        <v>116</v>
      </c>
    </row>
    <row r="195" spans="1:25" x14ac:dyDescent="0.25">
      <c r="A195" s="5" t="s">
        <v>43</v>
      </c>
      <c r="B195">
        <v>-3.2719062338767632E-2</v>
      </c>
      <c r="C195">
        <v>-6.9373649165881859E-2</v>
      </c>
      <c r="D195">
        <v>-5.8310854698746931E-2</v>
      </c>
      <c r="H195" s="5" t="s">
        <v>108</v>
      </c>
      <c r="I195">
        <v>-5.4832461698557357E-2</v>
      </c>
      <c r="J195">
        <v>-3.784050516026261E-3</v>
      </c>
      <c r="K195">
        <v>1.5433636502580599E-2</v>
      </c>
      <c r="O195" s="5" t="s">
        <v>109</v>
      </c>
      <c r="P195">
        <v>-6.8859375094088487E-2</v>
      </c>
      <c r="Q195">
        <v>-9.8891124570025898E-2</v>
      </c>
      <c r="W195" s="5"/>
      <c r="X195" s="5" t="s">
        <v>17</v>
      </c>
      <c r="Y195" s="5" t="s">
        <v>18</v>
      </c>
    </row>
    <row r="196" spans="1:25" x14ac:dyDescent="0.25">
      <c r="W196" s="5" t="s">
        <v>30</v>
      </c>
      <c r="X196">
        <v>-6.3368668094847716E-2</v>
      </c>
      <c r="Y196">
        <v>-3.7843455737409701E-2</v>
      </c>
    </row>
    <row r="197" spans="1:25" x14ac:dyDescent="0.25">
      <c r="W197" s="5" t="s">
        <v>36</v>
      </c>
      <c r="X197">
        <v>-2.6601800111069159E-2</v>
      </c>
      <c r="Y197">
        <v>-2.34174334827329E-2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5" t="s">
        <v>40</v>
      </c>
      <c r="X198">
        <v>0.16274744365873711</v>
      </c>
      <c r="Y198">
        <v>0.11829409866766399</v>
      </c>
    </row>
    <row r="199" spans="1:25" x14ac:dyDescent="0.25">
      <c r="A199" s="5"/>
      <c r="B199" s="5" t="s">
        <v>17</v>
      </c>
      <c r="C199" s="5" t="s">
        <v>98</v>
      </c>
      <c r="D199" s="5" t="s">
        <v>99</v>
      </c>
      <c r="H199" s="5"/>
      <c r="I199" s="5" t="s">
        <v>18</v>
      </c>
      <c r="J199" s="5" t="s">
        <v>100</v>
      </c>
      <c r="K199" s="5" t="s">
        <v>101</v>
      </c>
      <c r="O199" s="5"/>
      <c r="P199" s="5" t="s">
        <v>17</v>
      </c>
      <c r="Q199" s="5" t="s">
        <v>18</v>
      </c>
      <c r="W199" s="5" t="s">
        <v>44</v>
      </c>
      <c r="X199">
        <v>0.1149249785809926</v>
      </c>
      <c r="Y199">
        <v>5.7870262844306929E-2</v>
      </c>
    </row>
    <row r="200" spans="1:25" x14ac:dyDescent="0.25">
      <c r="A200" s="5" t="s">
        <v>29</v>
      </c>
      <c r="B200">
        <v>-6.5322186559704952E-3</v>
      </c>
      <c r="C200">
        <v>-9.9917840015520148E-2</v>
      </c>
      <c r="D200">
        <v>-8.1954442853750503E-2</v>
      </c>
      <c r="H200" s="5" t="s">
        <v>102</v>
      </c>
      <c r="I200">
        <v>0.1185402467631943</v>
      </c>
      <c r="J200">
        <v>-3.4467177316457223E-2</v>
      </c>
      <c r="K200">
        <v>-1.6158249853442299E-2</v>
      </c>
      <c r="O200" s="5" t="s">
        <v>103</v>
      </c>
      <c r="P200">
        <v>-2.7839341581820061E-2</v>
      </c>
      <c r="Q200">
        <v>8.1175885295968767E-2</v>
      </c>
      <c r="W200" s="5" t="s">
        <v>46</v>
      </c>
      <c r="X200">
        <v>1.008235248635329E-2</v>
      </c>
      <c r="Y200">
        <v>2.9887811902285118E-2</v>
      </c>
    </row>
    <row r="201" spans="1:25" x14ac:dyDescent="0.25">
      <c r="A201" s="5" t="s">
        <v>35</v>
      </c>
      <c r="B201">
        <v>3.894503601870619E-3</v>
      </c>
      <c r="C201">
        <v>-7.7057076309279493E-2</v>
      </c>
      <c r="D201">
        <v>-5.7395807869587277E-2</v>
      </c>
      <c r="H201" s="5" t="s">
        <v>104</v>
      </c>
      <c r="I201">
        <v>0.14865601577989981</v>
      </c>
      <c r="J201">
        <v>-5.2833221960136137E-2</v>
      </c>
      <c r="K201">
        <v>-6.191738431349552E-2</v>
      </c>
      <c r="O201" s="5" t="s">
        <v>105</v>
      </c>
      <c r="P201">
        <v>-2.7601043319028219E-2</v>
      </c>
      <c r="Q201">
        <v>4.7558113999920763E-2</v>
      </c>
      <c r="W201" s="5" t="s">
        <v>48</v>
      </c>
      <c r="X201">
        <v>-3.6137943980765447E-2</v>
      </c>
      <c r="Y201">
        <v>-4.8779102720317727E-2</v>
      </c>
    </row>
    <row r="202" spans="1:25" x14ac:dyDescent="0.25">
      <c r="A202" s="5" t="s">
        <v>39</v>
      </c>
      <c r="B202">
        <v>-7.7862013528406715E-2</v>
      </c>
      <c r="C202">
        <v>-7.1505464417062653E-2</v>
      </c>
      <c r="D202">
        <v>-6.7967431129251493E-2</v>
      </c>
      <c r="H202" s="5" t="s">
        <v>106</v>
      </c>
      <c r="I202">
        <v>4.5769454388849391E-2</v>
      </c>
      <c r="J202">
        <v>-2.7030364404110951E-2</v>
      </c>
      <c r="K202">
        <v>-2.7705934919343009E-2</v>
      </c>
      <c r="O202" s="5" t="s">
        <v>107</v>
      </c>
      <c r="P202">
        <v>-3.2896844364272627E-2</v>
      </c>
      <c r="Q202">
        <v>0.1022755643670462</v>
      </c>
      <c r="W202" s="5" t="s">
        <v>51</v>
      </c>
      <c r="X202">
        <v>0.1277480656914729</v>
      </c>
      <c r="Y202">
        <v>0.18756118406320851</v>
      </c>
    </row>
    <row r="203" spans="1:25" x14ac:dyDescent="0.25">
      <c r="A203" s="5" t="s">
        <v>43</v>
      </c>
      <c r="B203">
        <v>-4.5573691730043123E-2</v>
      </c>
      <c r="C203">
        <v>-0.1092231727244711</v>
      </c>
      <c r="D203">
        <v>-8.7715425468325975E-2</v>
      </c>
      <c r="H203" s="5" t="s">
        <v>108</v>
      </c>
      <c r="I203">
        <v>0.15364090363982311</v>
      </c>
      <c r="J203">
        <v>-6.6031401722942057E-2</v>
      </c>
      <c r="K203">
        <v>-7.5886643606673854E-2</v>
      </c>
      <c r="O203" s="5" t="s">
        <v>109</v>
      </c>
      <c r="P203">
        <v>-0.1055792197525191</v>
      </c>
      <c r="Q203">
        <v>-1.7178898161650798E-2</v>
      </c>
      <c r="W203" s="5" t="s">
        <v>53</v>
      </c>
      <c r="X203">
        <v>5.8187788252624197E-2</v>
      </c>
      <c r="Y203">
        <v>0.1026721509807112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5"/>
      <c r="B207" s="5" t="s">
        <v>17</v>
      </c>
      <c r="C207" s="5" t="s">
        <v>98</v>
      </c>
      <c r="D207" s="5" t="s">
        <v>99</v>
      </c>
      <c r="H207" s="5"/>
      <c r="I207" s="5" t="s">
        <v>18</v>
      </c>
      <c r="J207" s="5" t="s">
        <v>100</v>
      </c>
      <c r="K207" s="5" t="s">
        <v>101</v>
      </c>
      <c r="O207" s="5"/>
      <c r="P207" s="5" t="s">
        <v>17</v>
      </c>
      <c r="Q207" s="5" t="s">
        <v>18</v>
      </c>
      <c r="W207" s="5"/>
      <c r="X207" s="5" t="s">
        <v>17</v>
      </c>
      <c r="Y207" s="5" t="s">
        <v>18</v>
      </c>
    </row>
    <row r="208" spans="1:25" x14ac:dyDescent="0.25">
      <c r="A208" s="5" t="s">
        <v>29</v>
      </c>
      <c r="B208">
        <v>-5.8821183802117628E-2</v>
      </c>
      <c r="C208">
        <v>-5.5607460668137078E-2</v>
      </c>
      <c r="D208">
        <v>-7.1542958871785231E-2</v>
      </c>
      <c r="H208" s="5" t="s">
        <v>102</v>
      </c>
      <c r="I208">
        <v>0.3355271576648175</v>
      </c>
      <c r="J208">
        <v>0.77350885534208036</v>
      </c>
      <c r="K208">
        <v>0.78566764722857085</v>
      </c>
      <c r="O208" s="5" t="s">
        <v>103</v>
      </c>
      <c r="P208">
        <v>0.2234033759865339</v>
      </c>
      <c r="Q208">
        <v>0.30190861323105378</v>
      </c>
      <c r="W208" s="5" t="s">
        <v>30</v>
      </c>
      <c r="X208">
        <v>-7.1561515558475244E-2</v>
      </c>
      <c r="Y208">
        <v>-1.055205416431799E-2</v>
      </c>
    </row>
    <row r="209" spans="1:25" x14ac:dyDescent="0.25">
      <c r="A209" s="5" t="s">
        <v>35</v>
      </c>
      <c r="B209">
        <v>-0.28845677392862479</v>
      </c>
      <c r="C209">
        <v>-0.18665874541832911</v>
      </c>
      <c r="D209">
        <v>-0.19798406445435771</v>
      </c>
      <c r="H209" s="5" t="s">
        <v>104</v>
      </c>
      <c r="I209">
        <v>0.33916831963343769</v>
      </c>
      <c r="J209">
        <v>0.70777226896715129</v>
      </c>
      <c r="K209">
        <v>0.72160272989131991</v>
      </c>
      <c r="O209" s="5" t="s">
        <v>105</v>
      </c>
      <c r="P209">
        <v>0.27061799426097177</v>
      </c>
      <c r="Q209">
        <v>0.3568741638333901</v>
      </c>
      <c r="W209" s="5" t="s">
        <v>36</v>
      </c>
      <c r="X209">
        <v>-4.6066649037343622E-2</v>
      </c>
      <c r="Y209">
        <v>3.6592485691859452E-4</v>
      </c>
    </row>
    <row r="210" spans="1:25" x14ac:dyDescent="0.25">
      <c r="A210" s="5" t="s">
        <v>39</v>
      </c>
      <c r="B210">
        <v>0.40323694488013301</v>
      </c>
      <c r="C210">
        <v>0.34985981827134738</v>
      </c>
      <c r="D210">
        <v>0.36150286724002312</v>
      </c>
      <c r="H210" s="5" t="s">
        <v>106</v>
      </c>
      <c r="I210">
        <v>0.13779558669279299</v>
      </c>
      <c r="J210">
        <v>-3.0508476539840641E-2</v>
      </c>
      <c r="K210">
        <v>-5.2992572984157701E-2</v>
      </c>
      <c r="O210" s="5" t="s">
        <v>107</v>
      </c>
      <c r="P210">
        <v>-0.15257951708666631</v>
      </c>
      <c r="Q210">
        <v>0.16674121558672481</v>
      </c>
      <c r="W210" s="5" t="s">
        <v>40</v>
      </c>
      <c r="X210">
        <v>-1.3287736953723249E-2</v>
      </c>
      <c r="Y210">
        <v>5.8401767374367773E-2</v>
      </c>
    </row>
    <row r="211" spans="1:25" x14ac:dyDescent="0.25">
      <c r="A211" s="5" t="s">
        <v>43</v>
      </c>
      <c r="B211">
        <v>0.2496835574238761</v>
      </c>
      <c r="C211">
        <v>0.41233836841638749</v>
      </c>
      <c r="D211">
        <v>0.43281012635175559</v>
      </c>
      <c r="H211" s="5" t="s">
        <v>108</v>
      </c>
      <c r="I211">
        <v>0.5551198533618843</v>
      </c>
      <c r="J211">
        <v>0.72105230975401113</v>
      </c>
      <c r="K211">
        <v>0.74856434731861721</v>
      </c>
      <c r="O211" s="5" t="s">
        <v>109</v>
      </c>
      <c r="P211">
        <v>0.53795232387440683</v>
      </c>
      <c r="Q211">
        <v>6.522841476484148E-2</v>
      </c>
      <c r="W211" s="5" t="s">
        <v>44</v>
      </c>
      <c r="X211">
        <v>-0.10103924084360801</v>
      </c>
      <c r="Y211">
        <v>-1.5101340627651781E-2</v>
      </c>
    </row>
    <row r="212" spans="1:25" x14ac:dyDescent="0.25">
      <c r="W212" s="5" t="s">
        <v>46</v>
      </c>
      <c r="X212">
        <v>-4.3851858550227142E-2</v>
      </c>
      <c r="Y212">
        <v>1.363744403162421E-2</v>
      </c>
    </row>
    <row r="213" spans="1:25" x14ac:dyDescent="0.25">
      <c r="W213" s="5" t="s">
        <v>48</v>
      </c>
      <c r="X213">
        <v>-5.4184876545559348E-2</v>
      </c>
      <c r="Y213">
        <v>-4.1024911564042962E-2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5" t="s">
        <v>51</v>
      </c>
      <c r="X214">
        <v>-7.3840516000107423E-2</v>
      </c>
      <c r="Y214">
        <v>-1.452567913814911E-2</v>
      </c>
    </row>
    <row r="215" spans="1:25" x14ac:dyDescent="0.25">
      <c r="A215" s="5"/>
      <c r="B215" s="5" t="s">
        <v>17</v>
      </c>
      <c r="C215" s="5" t="s">
        <v>98</v>
      </c>
      <c r="D215" s="5" t="s">
        <v>99</v>
      </c>
      <c r="H215" s="5"/>
      <c r="I215" s="5" t="s">
        <v>18</v>
      </c>
      <c r="J215" s="5" t="s">
        <v>100</v>
      </c>
      <c r="K215" s="5" t="s">
        <v>101</v>
      </c>
      <c r="O215" s="5"/>
      <c r="P215" s="5" t="s">
        <v>17</v>
      </c>
      <c r="Q215" s="5" t="s">
        <v>18</v>
      </c>
      <c r="W215" s="5" t="s">
        <v>53</v>
      </c>
      <c r="X215">
        <v>-9.342910698937569E-2</v>
      </c>
      <c r="Y215">
        <v>1.290494323273121E-2</v>
      </c>
    </row>
    <row r="216" spans="1:25" x14ac:dyDescent="0.25">
      <c r="A216" s="5" t="s">
        <v>29</v>
      </c>
      <c r="B216">
        <v>-6.1640256734011793E-2</v>
      </c>
      <c r="C216">
        <v>-3.1457322262753051E-2</v>
      </c>
      <c r="D216">
        <v>-3.4956982369953302E-2</v>
      </c>
      <c r="H216" s="5" t="s">
        <v>102</v>
      </c>
      <c r="I216">
        <v>0.15000153205303091</v>
      </c>
      <c r="J216">
        <v>3.8441069085202083E-2</v>
      </c>
      <c r="K216">
        <v>2.905163605484852E-2</v>
      </c>
      <c r="O216" s="5" t="s">
        <v>103</v>
      </c>
      <c r="P216">
        <v>-2.0742769418081682E-2</v>
      </c>
      <c r="Q216">
        <v>7.8530605052661573E-3</v>
      </c>
    </row>
    <row r="217" spans="1:25" x14ac:dyDescent="0.25">
      <c r="A217" s="5" t="s">
        <v>35</v>
      </c>
      <c r="B217">
        <v>3.847068995177168E-3</v>
      </c>
      <c r="C217">
        <v>-1.6435815377668452E-2</v>
      </c>
      <c r="D217">
        <v>-2.1115258569163971E-2</v>
      </c>
      <c r="H217" s="5" t="s">
        <v>104</v>
      </c>
      <c r="I217">
        <v>0.1042638284676216</v>
      </c>
      <c r="J217">
        <v>2.9775700318919371E-3</v>
      </c>
      <c r="K217">
        <v>-1.3074362881340481E-2</v>
      </c>
      <c r="O217" s="5" t="s">
        <v>105</v>
      </c>
      <c r="P217">
        <v>8.9145800057085459E-2</v>
      </c>
      <c r="Q217">
        <v>7.1419772035854687E-2</v>
      </c>
    </row>
    <row r="218" spans="1:25" x14ac:dyDescent="0.25">
      <c r="A218" s="5" t="s">
        <v>39</v>
      </c>
      <c r="B218">
        <v>0.1745652904097047</v>
      </c>
      <c r="C218">
        <v>5.0091828214911982E-2</v>
      </c>
      <c r="D218">
        <v>3.809161346364677E-2</v>
      </c>
      <c r="H218" s="5" t="s">
        <v>106</v>
      </c>
      <c r="I218">
        <v>3.870126628917795E-2</v>
      </c>
      <c r="J218">
        <v>-2.1235059258475981E-2</v>
      </c>
      <c r="K218">
        <v>-3.7869515016703117E-2</v>
      </c>
      <c r="O218" s="5" t="s">
        <v>107</v>
      </c>
      <c r="P218">
        <v>3.6521907307654908E-2</v>
      </c>
      <c r="Q218">
        <v>5.108397509371234E-2</v>
      </c>
      <c r="W218" s="54" t="s">
        <v>121</v>
      </c>
    </row>
    <row r="219" spans="1:25" x14ac:dyDescent="0.25">
      <c r="A219" s="5" t="s">
        <v>43</v>
      </c>
      <c r="B219">
        <v>0.12674333821779751</v>
      </c>
      <c r="C219">
        <v>0.1056398250697862</v>
      </c>
      <c r="D219">
        <v>0.1052487417351157</v>
      </c>
      <c r="H219" s="5" t="s">
        <v>108</v>
      </c>
      <c r="I219">
        <v>0.1048472889078654</v>
      </c>
      <c r="J219">
        <v>4.2918721385317639E-2</v>
      </c>
      <c r="K219">
        <v>1.126315232245342E-2</v>
      </c>
      <c r="O219" s="5" t="s">
        <v>109</v>
      </c>
      <c r="P219">
        <v>2.6639544211319002E-2</v>
      </c>
      <c r="Q219">
        <v>5.6947320421706971E-2</v>
      </c>
      <c r="W219" s="5"/>
      <c r="X219" s="5" t="s">
        <v>17</v>
      </c>
      <c r="Y219" s="5" t="s">
        <v>18</v>
      </c>
    </row>
    <row r="220" spans="1:25" x14ac:dyDescent="0.25">
      <c r="W220" s="5" t="s">
        <v>30</v>
      </c>
      <c r="X220">
        <v>-3.6089052346225418E-3</v>
      </c>
      <c r="Y220">
        <v>-6.3371849119818685E-4</v>
      </c>
    </row>
    <row r="221" spans="1:25" x14ac:dyDescent="0.25">
      <c r="W221" s="5" t="s">
        <v>36</v>
      </c>
      <c r="X221">
        <v>-2.0913932733507092E-2</v>
      </c>
      <c r="Y221">
        <v>8.2937354168245908E-2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5" t="s">
        <v>40</v>
      </c>
      <c r="X222">
        <v>8.6385053837676445E-2</v>
      </c>
      <c r="Y222">
        <v>0.23100650587929569</v>
      </c>
    </row>
    <row r="223" spans="1:25" x14ac:dyDescent="0.25">
      <c r="A223" s="5"/>
      <c r="B223" s="5" t="s">
        <v>17</v>
      </c>
      <c r="C223" s="5" t="s">
        <v>98</v>
      </c>
      <c r="D223" s="5" t="s">
        <v>99</v>
      </c>
      <c r="H223" s="5"/>
      <c r="I223" s="5" t="s">
        <v>18</v>
      </c>
      <c r="J223" s="5" t="s">
        <v>100</v>
      </c>
      <c r="K223" s="5" t="s">
        <v>101</v>
      </c>
      <c r="O223" s="5"/>
      <c r="P223" s="5" t="s">
        <v>17</v>
      </c>
      <c r="Q223" s="5" t="s">
        <v>18</v>
      </c>
      <c r="W223" s="5" t="s">
        <v>44</v>
      </c>
      <c r="X223">
        <v>-1.130179762469692E-2</v>
      </c>
      <c r="Y223">
        <v>4.2777257660718278E-2</v>
      </c>
    </row>
    <row r="224" spans="1:25" x14ac:dyDescent="0.25">
      <c r="A224" s="5" t="s">
        <v>29</v>
      </c>
      <c r="B224">
        <v>-2.0925796668274019E-2</v>
      </c>
      <c r="C224">
        <v>5.2845693808207743E-2</v>
      </c>
      <c r="D224">
        <v>5.5494505379998949E-2</v>
      </c>
      <c r="H224" s="5" t="s">
        <v>102</v>
      </c>
      <c r="I224">
        <v>0.35932381330470903</v>
      </c>
      <c r="J224">
        <v>-1.367830591916131E-2</v>
      </c>
      <c r="K224">
        <v>-2.3602463446724418E-2</v>
      </c>
      <c r="O224" s="5" t="s">
        <v>103</v>
      </c>
      <c r="P224">
        <v>0.17152792542499859</v>
      </c>
      <c r="Q224">
        <v>0.25748054466649523</v>
      </c>
      <c r="W224" s="5" t="s">
        <v>46</v>
      </c>
      <c r="X224">
        <v>1.250195469390279E-2</v>
      </c>
      <c r="Y224">
        <v>3.1549839601016073E-2</v>
      </c>
    </row>
    <row r="225" spans="1:25" x14ac:dyDescent="0.25">
      <c r="A225" s="5" t="s">
        <v>35</v>
      </c>
      <c r="B225">
        <v>9.207514352883911E-2</v>
      </c>
      <c r="C225">
        <v>9.2952412567963688E-2</v>
      </c>
      <c r="D225">
        <v>9.8239290756998277E-2</v>
      </c>
      <c r="H225" s="5" t="s">
        <v>104</v>
      </c>
      <c r="I225">
        <v>0.17189703185424249</v>
      </c>
      <c r="J225">
        <v>0.11600921161678091</v>
      </c>
      <c r="K225">
        <v>0.1013538403318781</v>
      </c>
      <c r="O225" s="5" t="s">
        <v>105</v>
      </c>
      <c r="P225">
        <v>0.21131147173787049</v>
      </c>
      <c r="Q225">
        <v>0.31925074553486188</v>
      </c>
      <c r="W225" s="5" t="s">
        <v>48</v>
      </c>
      <c r="X225">
        <v>-3.013382848583555E-2</v>
      </c>
      <c r="Y225">
        <v>0.1005938961464499</v>
      </c>
    </row>
    <row r="226" spans="1:25" x14ac:dyDescent="0.25">
      <c r="A226" s="5" t="s">
        <v>39</v>
      </c>
      <c r="B226">
        <v>0.28458182161665491</v>
      </c>
      <c r="C226">
        <v>2.2555109287782139E-2</v>
      </c>
      <c r="D226">
        <v>2.643982905178803E-2</v>
      </c>
      <c r="H226" s="5" t="s">
        <v>106</v>
      </c>
      <c r="I226">
        <v>1.744847426462063E-2</v>
      </c>
      <c r="J226">
        <v>6.8416633755539052E-2</v>
      </c>
      <c r="K226">
        <v>5.0553222358882363E-2</v>
      </c>
      <c r="O226" s="5" t="s">
        <v>107</v>
      </c>
      <c r="P226">
        <v>-3.515869992845063E-2</v>
      </c>
      <c r="Q226">
        <v>3.94856323073738E-2</v>
      </c>
      <c r="W226" s="5" t="s">
        <v>51</v>
      </c>
      <c r="X226">
        <v>5.0142912922227077E-2</v>
      </c>
      <c r="Y226">
        <v>-3.3950157220242021E-2</v>
      </c>
    </row>
    <row r="227" spans="1:25" x14ac:dyDescent="0.25">
      <c r="A227" s="5" t="s">
        <v>43</v>
      </c>
      <c r="B227">
        <v>0.13566469160489861</v>
      </c>
      <c r="C227">
        <v>-1.4447911763859751E-2</v>
      </c>
      <c r="D227">
        <v>-3.6055744944875137E-2</v>
      </c>
      <c r="H227" s="5" t="s">
        <v>108</v>
      </c>
      <c r="I227">
        <v>5.1154724298147658E-2</v>
      </c>
      <c r="J227">
        <v>0.11168668621838761</v>
      </c>
      <c r="K227">
        <v>8.4406992697430641E-2</v>
      </c>
      <c r="O227" s="5" t="s">
        <v>109</v>
      </c>
      <c r="P227">
        <v>5.4048485427128153E-2</v>
      </c>
      <c r="Q227">
        <v>0.1216309820364626</v>
      </c>
      <c r="W227" s="5" t="s">
        <v>53</v>
      </c>
      <c r="X227">
        <v>1.277647339255787E-2</v>
      </c>
      <c r="Y227">
        <v>-4.9881438244226632E-2</v>
      </c>
    </row>
    <row r="230" spans="1:25" x14ac:dyDescent="0.25">
      <c r="W230" s="54" t="s">
        <v>123</v>
      </c>
    </row>
    <row r="231" spans="1:25" x14ac:dyDescent="0.25">
      <c r="W231" s="5"/>
      <c r="X231" s="5" t="s">
        <v>17</v>
      </c>
      <c r="Y231" s="5" t="s">
        <v>18</v>
      </c>
    </row>
    <row r="232" spans="1:25" x14ac:dyDescent="0.25">
      <c r="W232" s="5" t="s">
        <v>30</v>
      </c>
      <c r="X232">
        <v>-5.9334757844468421E-2</v>
      </c>
      <c r="Y232">
        <v>6.7629743957497282E-2</v>
      </c>
    </row>
    <row r="233" spans="1:25" x14ac:dyDescent="0.25">
      <c r="W233" s="5" t="s">
        <v>36</v>
      </c>
      <c r="X233">
        <v>-4.9919116900645218E-2</v>
      </c>
      <c r="Y233">
        <v>6.1492832729541938E-2</v>
      </c>
    </row>
    <row r="234" spans="1:25" x14ac:dyDescent="0.25">
      <c r="W234" s="5" t="s">
        <v>40</v>
      </c>
      <c r="X234">
        <v>-0.14551517701941169</v>
      </c>
      <c r="Y234">
        <v>4.3256762534507692E-2</v>
      </c>
    </row>
    <row r="235" spans="1:25" x14ac:dyDescent="0.25">
      <c r="W235" s="5" t="s">
        <v>44</v>
      </c>
      <c r="X235">
        <v>0.2195089315754078</v>
      </c>
      <c r="Y235">
        <v>0.3110136453150053</v>
      </c>
    </row>
    <row r="236" spans="1:25" x14ac:dyDescent="0.25">
      <c r="W236" s="5" t="s">
        <v>46</v>
      </c>
      <c r="X236">
        <v>-0.37490218605809011</v>
      </c>
      <c r="Y236">
        <v>-0.22324510643051529</v>
      </c>
    </row>
    <row r="237" spans="1:25" x14ac:dyDescent="0.25">
      <c r="W237" s="5" t="s">
        <v>48</v>
      </c>
      <c r="X237">
        <v>0.1604983578515454</v>
      </c>
      <c r="Y237">
        <v>5.115777202192396E-2</v>
      </c>
    </row>
    <row r="238" spans="1:25" x14ac:dyDescent="0.25">
      <c r="W238" s="5" t="s">
        <v>51</v>
      </c>
      <c r="X238">
        <v>0.117579172201121</v>
      </c>
      <c r="Y238">
        <v>0.27720047275413001</v>
      </c>
    </row>
    <row r="239" spans="1:25" x14ac:dyDescent="0.25">
      <c r="W239" s="5" t="s">
        <v>53</v>
      </c>
      <c r="X239">
        <v>0.18644465342384439</v>
      </c>
      <c r="Y239">
        <v>0.29400172046500639</v>
      </c>
    </row>
    <row r="242" spans="1:25" x14ac:dyDescent="0.25">
      <c r="W242" s="54" t="s">
        <v>124</v>
      </c>
    </row>
    <row r="243" spans="1:25" x14ac:dyDescent="0.25">
      <c r="W243" s="5"/>
      <c r="X243" s="5" t="s">
        <v>17</v>
      </c>
      <c r="Y243" s="5" t="s">
        <v>18</v>
      </c>
    </row>
    <row r="244" spans="1:25" x14ac:dyDescent="0.25">
      <c r="W244" s="5" t="s">
        <v>30</v>
      </c>
      <c r="X244">
        <v>-1.127266290631064E-2</v>
      </c>
      <c r="Y244">
        <v>8.3137284794663926E-4</v>
      </c>
    </row>
    <row r="245" spans="1:25" x14ac:dyDescent="0.25">
      <c r="W245" s="5" t="s">
        <v>36</v>
      </c>
      <c r="X245">
        <v>3.255049849711409E-2</v>
      </c>
      <c r="Y245">
        <v>4.136633224681386E-2</v>
      </c>
    </row>
    <row r="246" spans="1:25" x14ac:dyDescent="0.25">
      <c r="W246" s="5" t="s">
        <v>40</v>
      </c>
      <c r="X246">
        <v>0.1031248367949881</v>
      </c>
      <c r="Y246">
        <v>5.7056185875025207E-2</v>
      </c>
    </row>
    <row r="247" spans="1:25" x14ac:dyDescent="0.25">
      <c r="W247" s="5" t="s">
        <v>44</v>
      </c>
      <c r="X247">
        <v>7.3371330793871023E-2</v>
      </c>
      <c r="Y247">
        <v>6.0180037074314567E-2</v>
      </c>
    </row>
    <row r="248" spans="1:25" x14ac:dyDescent="0.25">
      <c r="W248" s="5" t="s">
        <v>46</v>
      </c>
      <c r="X248">
        <v>3.9579584834355447E-2</v>
      </c>
      <c r="Y248">
        <v>4.162939398240216E-2</v>
      </c>
    </row>
    <row r="249" spans="1:25" x14ac:dyDescent="0.25">
      <c r="W249" s="5" t="s">
        <v>48</v>
      </c>
      <c r="X249">
        <v>5.7826950083689793E-2</v>
      </c>
      <c r="Y249">
        <v>5.8118515911268882E-2</v>
      </c>
    </row>
    <row r="250" spans="1:25" x14ac:dyDescent="0.25">
      <c r="W250" s="5" t="s">
        <v>51</v>
      </c>
      <c r="X250">
        <v>1.0590855019240409E-2</v>
      </c>
      <c r="Y250">
        <v>-1.374999640725446E-2</v>
      </c>
    </row>
    <row r="251" spans="1:25" x14ac:dyDescent="0.25">
      <c r="W251" s="5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5"/>
      <c r="X255" s="5" t="s">
        <v>17</v>
      </c>
      <c r="Y255" s="5" t="s">
        <v>18</v>
      </c>
    </row>
    <row r="256" spans="1:25" x14ac:dyDescent="0.25">
      <c r="W256" s="5" t="s">
        <v>30</v>
      </c>
      <c r="X256">
        <v>5.3891994583956673E-2</v>
      </c>
      <c r="Y256">
        <v>6.5952092424215694E-2</v>
      </c>
    </row>
    <row r="257" spans="1:25" x14ac:dyDescent="0.25">
      <c r="W257" s="5" t="s">
        <v>36</v>
      </c>
      <c r="X257">
        <v>-3.7005623380003752E-2</v>
      </c>
      <c r="Y257">
        <v>5.3047292959259827E-2</v>
      </c>
    </row>
    <row r="258" spans="1:25" x14ac:dyDescent="0.25">
      <c r="A258" s="54" t="s">
        <v>127</v>
      </c>
      <c r="J258" s="54" t="s">
        <v>128</v>
      </c>
      <c r="W258" s="5" t="s">
        <v>40</v>
      </c>
      <c r="X258">
        <v>0.1092861792714333</v>
      </c>
      <c r="Y258">
        <v>0.1639439713649998</v>
      </c>
    </row>
    <row r="259" spans="1:25" x14ac:dyDescent="0.25">
      <c r="A259" s="59"/>
      <c r="B259" s="59" t="s">
        <v>129</v>
      </c>
      <c r="C259" s="59" t="s">
        <v>130</v>
      </c>
      <c r="D259" s="59" t="s">
        <v>131</v>
      </c>
      <c r="E259" s="59" t="s">
        <v>132</v>
      </c>
      <c r="J259" s="59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>
        <v>0.1553210030773618</v>
      </c>
      <c r="Y259">
        <v>0.27660664055929701</v>
      </c>
    </row>
    <row r="260" spans="1:25" x14ac:dyDescent="0.25">
      <c r="A260" s="59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59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5" t="s">
        <v>46</v>
      </c>
      <c r="X260">
        <v>8.1001767600126298E-3</v>
      </c>
      <c r="Y260">
        <v>8.7151041413406946E-2</v>
      </c>
    </row>
    <row r="261" spans="1:25" x14ac:dyDescent="0.25">
      <c r="A261" s="59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59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5" t="s">
        <v>48</v>
      </c>
      <c r="X261">
        <v>6.5802347519743148E-2</v>
      </c>
      <c r="Y261">
        <v>0.13945787439751101</v>
      </c>
    </row>
    <row r="262" spans="1:25" x14ac:dyDescent="0.25">
      <c r="A262" s="59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5" t="s">
        <v>51</v>
      </c>
      <c r="X262">
        <v>0.26507848665219241</v>
      </c>
      <c r="Y262">
        <v>0.26245753935905081</v>
      </c>
    </row>
    <row r="263" spans="1:25" x14ac:dyDescent="0.25">
      <c r="A263" s="59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5" t="s">
        <v>53</v>
      </c>
      <c r="X263">
        <v>0.13980409284390949</v>
      </c>
      <c r="Y263">
        <v>0.16748734447533009</v>
      </c>
    </row>
    <row r="264" spans="1:25" x14ac:dyDescent="0.25">
      <c r="A264" s="59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59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59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59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9"/>
      <c r="B271" s="59" t="s">
        <v>129</v>
      </c>
      <c r="C271" s="59" t="s">
        <v>130</v>
      </c>
      <c r="D271" s="59" t="s">
        <v>131</v>
      </c>
      <c r="E271" s="59" t="s">
        <v>132</v>
      </c>
      <c r="J271" s="59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 x14ac:dyDescent="0.25">
      <c r="A272" s="59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59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59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59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59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59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59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59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59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59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9"/>
      <c r="B283" s="59" t="s">
        <v>129</v>
      </c>
      <c r="C283" s="59" t="s">
        <v>130</v>
      </c>
      <c r="D283" s="59" t="s">
        <v>131</v>
      </c>
      <c r="E283" s="59" t="s">
        <v>132</v>
      </c>
      <c r="J283" s="59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14" x14ac:dyDescent="0.25">
      <c r="A284" s="59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59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59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59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59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59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59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59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59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59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9"/>
      <c r="B295" s="59" t="s">
        <v>129</v>
      </c>
      <c r="C295" s="59" t="s">
        <v>130</v>
      </c>
      <c r="D295" s="59" t="s">
        <v>131</v>
      </c>
      <c r="E295" s="59" t="s">
        <v>132</v>
      </c>
      <c r="J295" s="59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14" x14ac:dyDescent="0.25">
      <c r="A296" s="59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59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59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59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59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59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59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59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59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59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9"/>
      <c r="B307" s="59" t="s">
        <v>129</v>
      </c>
      <c r="C307" s="59" t="s">
        <v>130</v>
      </c>
      <c r="D307" s="59" t="s">
        <v>131</v>
      </c>
      <c r="E307" s="59" t="s">
        <v>132</v>
      </c>
      <c r="J307" s="59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14" x14ac:dyDescent="0.25">
      <c r="A308" s="59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59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59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59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59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59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59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59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59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59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9"/>
      <c r="B319" s="59" t="s">
        <v>129</v>
      </c>
      <c r="C319" s="59" t="s">
        <v>130</v>
      </c>
      <c r="D319" s="59" t="s">
        <v>131</v>
      </c>
      <c r="E319" s="59" t="s">
        <v>132</v>
      </c>
      <c r="J319" s="59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14" x14ac:dyDescent="0.25">
      <c r="A320" s="59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59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59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59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59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59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59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59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59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59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9"/>
      <c r="B331" s="59" t="s">
        <v>129</v>
      </c>
      <c r="C331" s="59" t="s">
        <v>130</v>
      </c>
      <c r="D331" s="59" t="s">
        <v>131</v>
      </c>
      <c r="E331" s="59" t="s">
        <v>132</v>
      </c>
      <c r="J331" s="59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14" x14ac:dyDescent="0.25">
      <c r="A332" s="59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59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59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59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59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59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59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59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59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59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9"/>
      <c r="B343" s="59" t="s">
        <v>129</v>
      </c>
      <c r="C343" s="59" t="s">
        <v>130</v>
      </c>
      <c r="D343" s="59" t="s">
        <v>131</v>
      </c>
      <c r="E343" s="59" t="s">
        <v>132</v>
      </c>
      <c r="J343" s="59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14" x14ac:dyDescent="0.25">
      <c r="A344" s="59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59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59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59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59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59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59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59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59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59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9"/>
      <c r="B355" s="59" t="s">
        <v>129</v>
      </c>
      <c r="C355" s="59" t="s">
        <v>130</v>
      </c>
      <c r="D355" s="59" t="s">
        <v>131</v>
      </c>
      <c r="E355" s="59" t="s">
        <v>132</v>
      </c>
      <c r="J355" s="59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14" x14ac:dyDescent="0.25">
      <c r="A356" s="59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59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59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59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59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59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59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59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59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59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54" t="s">
        <v>149</v>
      </c>
    </row>
    <row r="391" spans="1:5" x14ac:dyDescent="0.25">
      <c r="A391" s="59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5" x14ac:dyDescent="0.25">
      <c r="A392" s="59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59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59" t="s">
        <v>36</v>
      </c>
      <c r="B394">
        <v>0.9765625</v>
      </c>
      <c r="C394">
        <v>3.0698011009481458</v>
      </c>
      <c r="D394">
        <v>2.9296875</v>
      </c>
      <c r="E394">
        <v>4.8828125</v>
      </c>
    </row>
    <row r="395" spans="1:5" x14ac:dyDescent="0.25">
      <c r="A395" s="59" t="s">
        <v>48</v>
      </c>
      <c r="B395">
        <v>0.9765625</v>
      </c>
      <c r="C395">
        <v>3.4971106350947809</v>
      </c>
      <c r="D395">
        <v>2.9296875</v>
      </c>
      <c r="E395">
        <v>4.8828125</v>
      </c>
    </row>
    <row r="396" spans="1:5" x14ac:dyDescent="0.25">
      <c r="A396" s="59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59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59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59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9"/>
      <c r="D408" s="70" t="s">
        <v>19</v>
      </c>
      <c r="E408" s="69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171.59386092093729</v>
      </c>
      <c r="L409" s="51" t="s">
        <v>34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0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0" t="s">
        <v>38</v>
      </c>
      <c r="H410">
        <v>167.8516758741016</v>
      </c>
      <c r="L410" s="51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0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0" t="s">
        <v>42</v>
      </c>
      <c r="H411">
        <v>93.515087008525668</v>
      </c>
      <c r="L411" s="51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0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0" t="s">
        <v>45</v>
      </c>
      <c r="H412">
        <v>172.54918557671701</v>
      </c>
      <c r="L412" s="51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0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0" t="s">
        <v>47</v>
      </c>
      <c r="H413">
        <v>189.9210160564206</v>
      </c>
      <c r="L413" s="51" t="s">
        <v>47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0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0" t="s">
        <v>50</v>
      </c>
      <c r="H414">
        <v>109.5003130137387</v>
      </c>
      <c r="L414" s="51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0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0" t="s">
        <v>52</v>
      </c>
      <c r="H415">
        <v>138.68181762814621</v>
      </c>
      <c r="L415" s="51" t="s">
        <v>52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0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0" t="s">
        <v>54</v>
      </c>
      <c r="H416">
        <v>96.518174338498198</v>
      </c>
      <c r="L416" s="51" t="s">
        <v>54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0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0" t="s">
        <v>55</v>
      </c>
      <c r="H417">
        <v>115.87111360261081</v>
      </c>
      <c r="L417" s="51" t="s">
        <v>55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0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0" t="s">
        <v>56</v>
      </c>
      <c r="H418">
        <v>53.925899515272889</v>
      </c>
      <c r="L418" s="51" t="s">
        <v>56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0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0" t="s">
        <v>57</v>
      </c>
      <c r="H419">
        <v>135.8289204864835</v>
      </c>
      <c r="L419" s="51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0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0" t="s">
        <v>61</v>
      </c>
      <c r="H420">
        <v>96.02558831656404</v>
      </c>
      <c r="L420" s="51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0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9"/>
      <c r="D431" s="70" t="s">
        <v>19</v>
      </c>
      <c r="E431" s="69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73.796620285366629</v>
      </c>
      <c r="L432" s="51" t="s">
        <v>150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0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0" t="s">
        <v>38</v>
      </c>
      <c r="H433">
        <v>28.99359897435529</v>
      </c>
      <c r="L433" s="51" t="s">
        <v>151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0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0" t="s">
        <v>42</v>
      </c>
      <c r="H434">
        <v>24.141268457984349</v>
      </c>
      <c r="L434" s="51" t="s">
        <v>152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0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0" t="s">
        <v>45</v>
      </c>
      <c r="H435">
        <v>30.259089333758709</v>
      </c>
      <c r="L435" s="51" t="s">
        <v>153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0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0" t="s">
        <v>47</v>
      </c>
      <c r="H436">
        <v>16.856903308510599</v>
      </c>
    </row>
    <row r="437" spans="1:20" x14ac:dyDescent="0.25">
      <c r="A437" s="50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0" t="s">
        <v>50</v>
      </c>
      <c r="H437">
        <v>15.659285987435119</v>
      </c>
    </row>
    <row r="438" spans="1:20" x14ac:dyDescent="0.25">
      <c r="A438" s="50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0" t="s">
        <v>52</v>
      </c>
      <c r="H438">
        <v>14.19698511490247</v>
      </c>
    </row>
    <row r="439" spans="1:20" x14ac:dyDescent="0.25">
      <c r="A439" s="50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0" t="s">
        <v>54</v>
      </c>
      <c r="H439">
        <v>9.759760222831428</v>
      </c>
    </row>
    <row r="440" spans="1:20" x14ac:dyDescent="0.25">
      <c r="A440" s="50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0" t="s">
        <v>55</v>
      </c>
      <c r="H440">
        <v>14.667818819075981</v>
      </c>
    </row>
    <row r="441" spans="1:20" x14ac:dyDescent="0.25">
      <c r="A441" s="50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0" t="s">
        <v>56</v>
      </c>
      <c r="H441">
        <v>7.0592450316118764</v>
      </c>
    </row>
    <row r="442" spans="1:20" x14ac:dyDescent="0.25">
      <c r="A442" s="50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0" t="s">
        <v>57</v>
      </c>
      <c r="H442">
        <v>16.32248899590375</v>
      </c>
    </row>
    <row r="443" spans="1:20" x14ac:dyDescent="0.25">
      <c r="A443" s="50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0" t="s">
        <v>61</v>
      </c>
      <c r="H443">
        <v>12.7382828139663</v>
      </c>
    </row>
    <row r="444" spans="1:20" x14ac:dyDescent="0.25">
      <c r="A444" s="50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9"/>
      <c r="D454" s="70" t="s">
        <v>19</v>
      </c>
      <c r="E454" s="69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7.967344677135987</v>
      </c>
      <c r="L455" s="51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0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0" t="s">
        <v>151</v>
      </c>
      <c r="H456">
        <v>730.31970357696423</v>
      </c>
      <c r="L456" s="51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0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0" t="s">
        <v>152</v>
      </c>
      <c r="H457">
        <v>476.53298880369448</v>
      </c>
      <c r="L457" s="51" t="s">
        <v>152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0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0" t="s">
        <v>153</v>
      </c>
      <c r="H458">
        <v>4589.722770785439</v>
      </c>
    </row>
    <row r="459" spans="1:20" x14ac:dyDescent="0.25">
      <c r="A459" s="50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9"/>
      <c r="D477" s="70" t="s">
        <v>19</v>
      </c>
      <c r="E477" s="69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1116.535351714469</v>
      </c>
      <c r="L478" s="51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0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0" t="s">
        <v>151</v>
      </c>
      <c r="H479">
        <v>1332.501012505991</v>
      </c>
      <c r="L479" s="51" t="s">
        <v>38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0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0" t="s">
        <v>152</v>
      </c>
      <c r="H480">
        <v>488.07790879638111</v>
      </c>
      <c r="L480" s="51" t="s">
        <v>42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0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1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1" t="s">
        <v>47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1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1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1" t="s">
        <v>54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1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1" t="s">
        <v>56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1" t="s">
        <v>57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1" t="s">
        <v>61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9"/>
      <c r="D500" s="70" t="s">
        <v>19</v>
      </c>
      <c r="E500" s="69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1557.9925378142041</v>
      </c>
      <c r="L501" s="51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0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0" t="s">
        <v>38</v>
      </c>
      <c r="H502">
        <v>605.28894859734589</v>
      </c>
      <c r="L502" s="51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0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0" t="s">
        <v>42</v>
      </c>
      <c r="H503">
        <v>527.11222555913378</v>
      </c>
      <c r="L503" s="51" t="s">
        <v>42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0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0" t="s">
        <v>45</v>
      </c>
      <c r="H504">
        <v>516.13950674137232</v>
      </c>
      <c r="L504" s="51" t="s">
        <v>45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0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0" t="s">
        <v>47</v>
      </c>
      <c r="H505">
        <v>454.3771176699359</v>
      </c>
      <c r="L505" s="51" t="s">
        <v>47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0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0" t="s">
        <v>50</v>
      </c>
      <c r="H506">
        <v>239.0797271485101</v>
      </c>
      <c r="L506" s="51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0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0" t="s">
        <v>52</v>
      </c>
      <c r="H507">
        <v>578.27290343895299</v>
      </c>
      <c r="L507" s="51" t="s">
        <v>52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0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0" t="s">
        <v>54</v>
      </c>
      <c r="H508">
        <v>367.4561850838104</v>
      </c>
      <c r="L508" s="51" t="s">
        <v>54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0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0" t="s">
        <v>55</v>
      </c>
      <c r="H509">
        <v>229.5027789560736</v>
      </c>
      <c r="L509" s="51" t="s">
        <v>55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0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0" t="s">
        <v>56</v>
      </c>
      <c r="H510">
        <v>654.65154871074321</v>
      </c>
      <c r="L510" s="51" t="s">
        <v>56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0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0" t="s">
        <v>57</v>
      </c>
      <c r="H511">
        <v>237.63231799700071</v>
      </c>
      <c r="L511" s="51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0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0" t="s">
        <v>61</v>
      </c>
      <c r="H512">
        <v>113.86082901355439</v>
      </c>
      <c r="L512" s="51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0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1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1" t="s">
        <v>63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9"/>
      <c r="D523" s="70" t="s">
        <v>19</v>
      </c>
      <c r="E523" s="69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225.7520400251889</v>
      </c>
      <c r="L524" s="51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0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0" t="s">
        <v>38</v>
      </c>
      <c r="H525">
        <v>20.402219770137439</v>
      </c>
      <c r="L525" s="51" t="s">
        <v>38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0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0" t="s">
        <v>42</v>
      </c>
      <c r="H526">
        <v>17.629417819240519</v>
      </c>
      <c r="L526" s="51" t="s">
        <v>42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0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0" t="s">
        <v>45</v>
      </c>
      <c r="H527">
        <v>10.912237860814971</v>
      </c>
      <c r="L527" s="51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0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0" t="s">
        <v>47</v>
      </c>
      <c r="H528">
        <v>22.29767352168647</v>
      </c>
      <c r="L528" s="51" t="s">
        <v>47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0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0" t="s">
        <v>50</v>
      </c>
      <c r="H529">
        <v>13.96365929070719</v>
      </c>
      <c r="L529" s="51" t="s">
        <v>50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0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0" t="s">
        <v>52</v>
      </c>
      <c r="H530">
        <v>12.87781768254416</v>
      </c>
      <c r="L530" s="51" t="s">
        <v>52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0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0" t="s">
        <v>54</v>
      </c>
      <c r="H531">
        <v>10.07761923740085</v>
      </c>
      <c r="L531" s="51" t="s">
        <v>54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0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0" t="s">
        <v>55</v>
      </c>
      <c r="H532">
        <v>8.1404645861532536</v>
      </c>
      <c r="L532" s="51" t="s">
        <v>55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0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0" t="s">
        <v>56</v>
      </c>
      <c r="H533">
        <v>5.4246112501690167</v>
      </c>
      <c r="L533" s="51" t="s">
        <v>56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0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0" t="s">
        <v>57</v>
      </c>
      <c r="H534">
        <v>9.249739025771845</v>
      </c>
      <c r="L534" s="51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0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0" t="s">
        <v>61</v>
      </c>
      <c r="H535">
        <v>14.296908301156201</v>
      </c>
      <c r="L535" s="51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0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9"/>
      <c r="D546" s="70" t="s">
        <v>19</v>
      </c>
      <c r="E546" s="69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583.71275557033755</v>
      </c>
      <c r="L547" s="51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0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0" t="s">
        <v>38</v>
      </c>
      <c r="H548">
        <v>228.30524080591599</v>
      </c>
      <c r="L548" s="51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0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0" t="s">
        <v>42</v>
      </c>
      <c r="H549">
        <v>263.26759705510659</v>
      </c>
    </row>
    <row r="550" spans="1:20" x14ac:dyDescent="0.25">
      <c r="A550" s="50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0" t="s">
        <v>45</v>
      </c>
      <c r="H550">
        <v>192.64152118539371</v>
      </c>
    </row>
    <row r="551" spans="1:20" x14ac:dyDescent="0.25">
      <c r="A551" s="50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0" t="s">
        <v>47</v>
      </c>
      <c r="H551">
        <v>349.27854353777559</v>
      </c>
    </row>
    <row r="552" spans="1:20" x14ac:dyDescent="0.25">
      <c r="A552" s="50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0" t="s">
        <v>50</v>
      </c>
      <c r="H552">
        <v>374.4157020341479</v>
      </c>
    </row>
    <row r="553" spans="1:20" x14ac:dyDescent="0.25">
      <c r="A553" s="50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0" t="s">
        <v>52</v>
      </c>
      <c r="H553">
        <v>303.21970125418949</v>
      </c>
    </row>
    <row r="554" spans="1:20" x14ac:dyDescent="0.25">
      <c r="A554" s="50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0" t="s">
        <v>54</v>
      </c>
      <c r="H554">
        <v>693.29940546773241</v>
      </c>
    </row>
    <row r="555" spans="1:20" x14ac:dyDescent="0.25">
      <c r="A555" s="50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0" t="s">
        <v>55</v>
      </c>
      <c r="H555">
        <v>746.64986731288275</v>
      </c>
    </row>
    <row r="556" spans="1:20" x14ac:dyDescent="0.25">
      <c r="A556" s="50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0" t="s">
        <v>56</v>
      </c>
      <c r="H556">
        <v>172.06729263879291</v>
      </c>
    </row>
    <row r="557" spans="1:20" x14ac:dyDescent="0.25">
      <c r="A557" s="50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9"/>
      <c r="D569" s="70" t="s">
        <v>19</v>
      </c>
      <c r="E569" s="69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88.896214493942281</v>
      </c>
      <c r="L570" s="51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0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0" t="s">
        <v>38</v>
      </c>
      <c r="H571">
        <v>83.484970121915296</v>
      </c>
      <c r="L571" s="51" t="s">
        <v>38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0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0" t="s">
        <v>42</v>
      </c>
      <c r="H572">
        <v>118.19498385592389</v>
      </c>
      <c r="L572" s="51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0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0" t="s">
        <v>45</v>
      </c>
      <c r="H573">
        <v>125.69406869606971</v>
      </c>
      <c r="L573" s="51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0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0" t="s">
        <v>47</v>
      </c>
      <c r="H574">
        <v>235.21041982958309</v>
      </c>
      <c r="L574" s="51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0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0" t="s">
        <v>50</v>
      </c>
      <c r="H575">
        <v>79.886015757297983</v>
      </c>
      <c r="L575" s="51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0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0" t="s">
        <v>52</v>
      </c>
      <c r="H576">
        <v>60.59443283830948</v>
      </c>
      <c r="L576" s="51" t="s">
        <v>52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0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0" t="s">
        <v>54</v>
      </c>
      <c r="H577">
        <v>30.376052844846921</v>
      </c>
      <c r="L577" s="51" t="s">
        <v>54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0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0" t="s">
        <v>55</v>
      </c>
      <c r="H578">
        <v>135.1149629959053</v>
      </c>
      <c r="L578" s="51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0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0" t="s">
        <v>56</v>
      </c>
      <c r="H579">
        <v>55.298742148662633</v>
      </c>
      <c r="L579" s="51" t="s">
        <v>56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0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0" t="s">
        <v>57</v>
      </c>
      <c r="H580">
        <v>114.0185976627845</v>
      </c>
      <c r="L580" s="51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0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0" t="s">
        <v>61</v>
      </c>
      <c r="H581">
        <v>207.17704133876731</v>
      </c>
      <c r="L581" s="51" t="s">
        <v>61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0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0" t="s">
        <v>62</v>
      </c>
      <c r="H582">
        <v>90.768180880542587</v>
      </c>
    </row>
    <row r="583" spans="1:20" x14ac:dyDescent="0.25">
      <c r="A583" s="50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0" t="s">
        <v>63</v>
      </c>
      <c r="H583">
        <v>240.23770719978631</v>
      </c>
    </row>
    <row r="584" spans="1:20" x14ac:dyDescent="0.25">
      <c r="A584" s="50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9"/>
      <c r="D592" s="70" t="s">
        <v>19</v>
      </c>
      <c r="E592" s="69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410.66861104973083</v>
      </c>
      <c r="L593" s="51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0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0" t="s">
        <v>151</v>
      </c>
      <c r="H594">
        <v>561.79355525370681</v>
      </c>
      <c r="L594" s="51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0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1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1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1" t="s">
        <v>47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1" t="s">
        <v>50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1" t="s">
        <v>52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1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1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1" t="s">
        <v>56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A251" workbookViewId="0">
      <selection activeCell="K260" sqref="K260"/>
    </sheetView>
  </sheetViews>
  <sheetFormatPr defaultColWidth="11.42578125" defaultRowHeight="15" x14ac:dyDescent="0.25"/>
  <cols>
    <col min="3" max="3" width="15.42578125" style="55" bestFit="1" customWidth="1"/>
    <col min="5" max="5" width="15.42578125" style="55" bestFit="1" customWidth="1"/>
  </cols>
  <sheetData>
    <row r="1" spans="1:18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18" x14ac:dyDescent="0.25">
      <c r="A2" s="54" t="s">
        <v>3</v>
      </c>
      <c r="B2" s="1">
        <v>44</v>
      </c>
      <c r="C2" s="54" t="s">
        <v>4</v>
      </c>
      <c r="D2" s="1">
        <v>74.8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4"/>
      <c r="I7" s="24" t="s">
        <v>17</v>
      </c>
      <c r="J7" s="24" t="s">
        <v>18</v>
      </c>
      <c r="P7" s="26"/>
      <c r="Q7" s="26" t="s">
        <v>17</v>
      </c>
      <c r="R7" s="26" t="s">
        <v>18</v>
      </c>
    </row>
    <row r="8" spans="1:18" x14ac:dyDescent="0.25">
      <c r="A8" s="54" t="s">
        <v>29</v>
      </c>
      <c r="B8">
        <v>7.9508916111119996</v>
      </c>
      <c r="C8">
        <v>19.255729427544789</v>
      </c>
      <c r="H8" s="24" t="s">
        <v>30</v>
      </c>
      <c r="I8">
        <v>7.8176748037693145E-2</v>
      </c>
      <c r="J8">
        <v>6.3412168229808108E-2</v>
      </c>
      <c r="P8" s="26" t="s">
        <v>31</v>
      </c>
      <c r="Q8">
        <v>0.30892298506132537</v>
      </c>
      <c r="R8">
        <v>0.1903424562788045</v>
      </c>
    </row>
    <row r="9" spans="1:18" x14ac:dyDescent="0.25">
      <c r="A9" s="54" t="s">
        <v>35</v>
      </c>
      <c r="B9">
        <v>27.903752350071411</v>
      </c>
      <c r="C9">
        <v>44.502745766970527</v>
      </c>
      <c r="H9" s="24" t="s">
        <v>36</v>
      </c>
      <c r="I9">
        <v>0.19810640361081039</v>
      </c>
      <c r="J9">
        <v>0.19103087595424609</v>
      </c>
      <c r="P9" s="26" t="s">
        <v>37</v>
      </c>
      <c r="Q9">
        <v>8.1058808501125128</v>
      </c>
      <c r="R9">
        <v>10.29711969539067</v>
      </c>
    </row>
    <row r="10" spans="1:18" x14ac:dyDescent="0.25">
      <c r="A10" s="54" t="s">
        <v>39</v>
      </c>
      <c r="B10">
        <v>18.7487368311483</v>
      </c>
      <c r="C10">
        <v>62.625362617307452</v>
      </c>
      <c r="H10" s="24" t="s">
        <v>40</v>
      </c>
      <c r="I10">
        <v>0.29622137431186357</v>
      </c>
      <c r="J10">
        <v>0.1775250489176286</v>
      </c>
      <c r="P10" s="26" t="s">
        <v>41</v>
      </c>
      <c r="Q10">
        <v>86.086098607174677</v>
      </c>
      <c r="R10">
        <v>91.87452841743476</v>
      </c>
    </row>
    <row r="11" spans="1:18" x14ac:dyDescent="0.25">
      <c r="A11" s="54" t="s">
        <v>43</v>
      </c>
      <c r="B11">
        <v>18.9394430508125</v>
      </c>
      <c r="C11">
        <v>34.624584201956409</v>
      </c>
      <c r="H11" s="24" t="s">
        <v>44</v>
      </c>
      <c r="I11">
        <v>0.28274877684095201</v>
      </c>
      <c r="J11">
        <v>0.2284673021465482</v>
      </c>
    </row>
    <row r="12" spans="1:18" x14ac:dyDescent="0.25">
      <c r="H12" s="24" t="s">
        <v>46</v>
      </c>
      <c r="I12">
        <v>5.885983665402441E-2</v>
      </c>
      <c r="J12">
        <v>0.1067813369728082</v>
      </c>
    </row>
    <row r="13" spans="1:18" x14ac:dyDescent="0.25">
      <c r="H13" s="24" t="s">
        <v>48</v>
      </c>
      <c r="I13">
        <v>0.37311014460957048</v>
      </c>
      <c r="J13">
        <v>0.26723133486782258</v>
      </c>
      <c r="P13" s="26" t="s">
        <v>49</v>
      </c>
      <c r="Q13">
        <v>3607.1249032165392</v>
      </c>
    </row>
    <row r="14" spans="1:18" x14ac:dyDescent="0.25">
      <c r="H14" s="24" t="s">
        <v>51</v>
      </c>
      <c r="I14">
        <v>0.48391513459830982</v>
      </c>
      <c r="J14">
        <v>0.37616527327811428</v>
      </c>
    </row>
    <row r="15" spans="1:18" x14ac:dyDescent="0.25">
      <c r="H15" s="24" t="s">
        <v>53</v>
      </c>
      <c r="I15">
        <v>0.52952346087505497</v>
      </c>
      <c r="J15">
        <v>0.34442671233003619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4"/>
      <c r="I20" s="24" t="s">
        <v>17</v>
      </c>
      <c r="J20" s="24" t="s">
        <v>18</v>
      </c>
      <c r="P20" s="26"/>
      <c r="Q20" s="26" t="s">
        <v>17</v>
      </c>
      <c r="R20" s="26" t="s">
        <v>18</v>
      </c>
    </row>
    <row r="21" spans="1:18" x14ac:dyDescent="0.25">
      <c r="A21" s="54" t="s">
        <v>29</v>
      </c>
      <c r="B21">
        <v>6.1330395038949197</v>
      </c>
      <c r="C21">
        <v>18.686310005623401</v>
      </c>
      <c r="H21" s="24" t="s">
        <v>30</v>
      </c>
      <c r="I21">
        <v>0.16278860961075131</v>
      </c>
      <c r="J21">
        <v>0.16936586089829711</v>
      </c>
      <c r="P21" s="26" t="s">
        <v>31</v>
      </c>
      <c r="Q21">
        <v>-9.2445137352377263E-2</v>
      </c>
      <c r="R21">
        <v>0.17762348452647039</v>
      </c>
    </row>
    <row r="22" spans="1:18" x14ac:dyDescent="0.25">
      <c r="A22" s="54" t="s">
        <v>35</v>
      </c>
      <c r="B22">
        <v>19.094006969437469</v>
      </c>
      <c r="C22">
        <v>15.737520010021431</v>
      </c>
      <c r="H22" s="24" t="s">
        <v>36</v>
      </c>
      <c r="I22">
        <v>0.26022292016809562</v>
      </c>
      <c r="J22">
        <v>0.2081541913365772</v>
      </c>
      <c r="P22" s="26" t="s">
        <v>37</v>
      </c>
      <c r="Q22">
        <v>3.1220115705014151</v>
      </c>
      <c r="R22">
        <v>6.4339750462506471</v>
      </c>
    </row>
    <row r="23" spans="1:18" x14ac:dyDescent="0.25">
      <c r="A23" s="54" t="s">
        <v>39</v>
      </c>
      <c r="B23">
        <v>15.119315917727031</v>
      </c>
      <c r="C23">
        <v>16.689089292389589</v>
      </c>
      <c r="H23" s="24" t="s">
        <v>40</v>
      </c>
      <c r="I23">
        <v>0.59840297064352954</v>
      </c>
      <c r="J23">
        <v>0.68979662855382662</v>
      </c>
      <c r="P23" s="26" t="s">
        <v>41</v>
      </c>
      <c r="Q23">
        <v>17.911197333932851</v>
      </c>
      <c r="R23">
        <v>31.80088939664012</v>
      </c>
    </row>
    <row r="24" spans="1:18" x14ac:dyDescent="0.25">
      <c r="A24" s="54" t="s">
        <v>43</v>
      </c>
      <c r="B24">
        <v>14.67294265418681</v>
      </c>
      <c r="C24">
        <v>9.2116577643794084</v>
      </c>
      <c r="H24" s="24" t="s">
        <v>44</v>
      </c>
      <c r="I24">
        <v>0.51010939352397644</v>
      </c>
      <c r="J24">
        <v>0.43038586827118658</v>
      </c>
    </row>
    <row r="25" spans="1:18" x14ac:dyDescent="0.25">
      <c r="H25" s="24" t="s">
        <v>46</v>
      </c>
      <c r="I25">
        <v>0.19404512739740931</v>
      </c>
      <c r="J25">
        <v>0.24400624100998239</v>
      </c>
    </row>
    <row r="26" spans="1:18" x14ac:dyDescent="0.25">
      <c r="H26" s="24" t="s">
        <v>48</v>
      </c>
      <c r="I26">
        <v>0.67613570669405554</v>
      </c>
      <c r="J26">
        <v>0.62033369540370376</v>
      </c>
      <c r="P26" s="26" t="s">
        <v>49</v>
      </c>
      <c r="Q26">
        <v>134.82972411449271</v>
      </c>
    </row>
    <row r="27" spans="1:18" x14ac:dyDescent="0.25">
      <c r="H27" s="24" t="s">
        <v>51</v>
      </c>
      <c r="I27">
        <v>0.45716404895874613</v>
      </c>
      <c r="J27">
        <v>0.43099140445820788</v>
      </c>
    </row>
    <row r="28" spans="1:18" x14ac:dyDescent="0.25">
      <c r="H28" s="24" t="s">
        <v>53</v>
      </c>
      <c r="I28">
        <v>0.21694746058252329</v>
      </c>
      <c r="J28">
        <v>0.24242758265020309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4"/>
      <c r="I33" s="24" t="s">
        <v>17</v>
      </c>
      <c r="J33" s="24" t="s">
        <v>18</v>
      </c>
      <c r="P33" s="26"/>
      <c r="Q33" s="26" t="s">
        <v>17</v>
      </c>
      <c r="R33" s="26" t="s">
        <v>18</v>
      </c>
    </row>
    <row r="34" spans="1:18" x14ac:dyDescent="0.25">
      <c r="A34" s="54" t="s">
        <v>29</v>
      </c>
      <c r="B34">
        <v>8.2888254919237383</v>
      </c>
      <c r="C34">
        <v>23.730774339315879</v>
      </c>
      <c r="H34" s="24" t="s">
        <v>30</v>
      </c>
      <c r="I34">
        <v>0.37658988657441328</v>
      </c>
      <c r="J34">
        <v>0.29106151056496671</v>
      </c>
      <c r="P34" s="26" t="s">
        <v>31</v>
      </c>
      <c r="Q34">
        <v>1.4586572813230889</v>
      </c>
      <c r="R34">
        <v>-1.119021937984517</v>
      </c>
    </row>
    <row r="35" spans="1:18" x14ac:dyDescent="0.25">
      <c r="A35" s="54" t="s">
        <v>35</v>
      </c>
      <c r="B35">
        <v>22.951462754719639</v>
      </c>
      <c r="C35">
        <v>48.39049257042943</v>
      </c>
      <c r="H35" s="24" t="s">
        <v>36</v>
      </c>
      <c r="I35">
        <v>0.32446823964026589</v>
      </c>
      <c r="J35">
        <v>0.259951710025495</v>
      </c>
      <c r="P35" s="26" t="s">
        <v>37</v>
      </c>
      <c r="Q35">
        <v>43.751286824305843</v>
      </c>
      <c r="R35">
        <v>51.096735510189554</v>
      </c>
    </row>
    <row r="36" spans="1:18" x14ac:dyDescent="0.25">
      <c r="A36" s="54" t="s">
        <v>39</v>
      </c>
      <c r="B36">
        <v>48.788560184709517</v>
      </c>
      <c r="C36">
        <v>28.561191249035119</v>
      </c>
      <c r="H36" s="24" t="s">
        <v>40</v>
      </c>
      <c r="I36">
        <v>0.3512190750714429</v>
      </c>
      <c r="J36">
        <v>0.42045490125051771</v>
      </c>
      <c r="P36" s="26" t="s">
        <v>41</v>
      </c>
      <c r="Q36">
        <v>256.89531895557661</v>
      </c>
      <c r="R36">
        <v>272.08093574265149</v>
      </c>
    </row>
    <row r="37" spans="1:18" x14ac:dyDescent="0.25">
      <c r="A37" s="54" t="s">
        <v>43</v>
      </c>
      <c r="B37">
        <v>32.326972834816679</v>
      </c>
      <c r="C37">
        <v>55.285591264214709</v>
      </c>
      <c r="H37" s="24" t="s">
        <v>44</v>
      </c>
      <c r="I37">
        <v>0.53309440772392769</v>
      </c>
      <c r="J37">
        <v>0.58109360744144123</v>
      </c>
    </row>
    <row r="38" spans="1:18" x14ac:dyDescent="0.25">
      <c r="H38" s="24" t="s">
        <v>46</v>
      </c>
      <c r="I38">
        <v>0.35639720974490419</v>
      </c>
      <c r="J38">
        <v>0.21913209278493839</v>
      </c>
    </row>
    <row r="39" spans="1:18" x14ac:dyDescent="0.25">
      <c r="H39" s="24" t="s">
        <v>48</v>
      </c>
      <c r="I39">
        <v>0.38423916829207388</v>
      </c>
      <c r="J39">
        <v>0.22431960410394031</v>
      </c>
      <c r="P39" s="26" t="s">
        <v>49</v>
      </c>
      <c r="Q39">
        <v>12861.41226522374</v>
      </c>
    </row>
    <row r="40" spans="1:18" x14ac:dyDescent="0.25">
      <c r="H40" s="24" t="s">
        <v>51</v>
      </c>
      <c r="I40">
        <v>0.2602207234729273</v>
      </c>
      <c r="J40">
        <v>0.55711150000676513</v>
      </c>
    </row>
    <row r="41" spans="1:18" x14ac:dyDescent="0.25">
      <c r="H41" s="24" t="s">
        <v>53</v>
      </c>
      <c r="I41">
        <v>0.27563670600447232</v>
      </c>
      <c r="J41">
        <v>0.18052052969622739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4"/>
      <c r="I46" s="24" t="s">
        <v>17</v>
      </c>
      <c r="J46" s="24" t="s">
        <v>18</v>
      </c>
      <c r="P46" s="26"/>
      <c r="Q46" s="26" t="s">
        <v>17</v>
      </c>
      <c r="R46" s="26" t="s">
        <v>18</v>
      </c>
    </row>
    <row r="47" spans="1:18" x14ac:dyDescent="0.25">
      <c r="A47" s="54" t="s">
        <v>29</v>
      </c>
      <c r="B47">
        <v>5.7560827649227999</v>
      </c>
      <c r="C47">
        <v>19.275486294570531</v>
      </c>
      <c r="H47" s="24" t="s">
        <v>30</v>
      </c>
      <c r="I47">
        <v>0.68441642133627834</v>
      </c>
      <c r="J47">
        <v>0.68968517545340102</v>
      </c>
      <c r="P47" s="26" t="s">
        <v>31</v>
      </c>
      <c r="Q47">
        <v>-0.68290803220746055</v>
      </c>
      <c r="R47">
        <v>17.148490392723261</v>
      </c>
    </row>
    <row r="48" spans="1:18" x14ac:dyDescent="0.25">
      <c r="A48" s="54" t="s">
        <v>35</v>
      </c>
      <c r="B48">
        <v>27.801722582700361</v>
      </c>
      <c r="C48">
        <v>22.709170110537158</v>
      </c>
      <c r="H48" s="24" t="s">
        <v>36</v>
      </c>
      <c r="I48">
        <v>0.53131935530749963</v>
      </c>
      <c r="J48">
        <v>0.39128543082491901</v>
      </c>
      <c r="P48" s="26" t="s">
        <v>37</v>
      </c>
      <c r="Q48">
        <v>16.60720053889812</v>
      </c>
      <c r="R48">
        <v>30.240704574871359</v>
      </c>
    </row>
    <row r="49" spans="1:18" x14ac:dyDescent="0.25">
      <c r="A49" s="54" t="s">
        <v>39</v>
      </c>
      <c r="B49">
        <v>51.613037037246322</v>
      </c>
      <c r="C49">
        <v>37.984781120612602</v>
      </c>
      <c r="H49" s="24" t="s">
        <v>40</v>
      </c>
      <c r="I49">
        <v>0.71422046660943816</v>
      </c>
      <c r="J49">
        <v>0.64612017973398406</v>
      </c>
      <c r="P49" s="26" t="s">
        <v>41</v>
      </c>
      <c r="Q49">
        <v>89.451569641607989</v>
      </c>
      <c r="R49">
        <v>163.59145182900431</v>
      </c>
    </row>
    <row r="50" spans="1:18" x14ac:dyDescent="0.25">
      <c r="A50" s="54" t="s">
        <v>43</v>
      </c>
      <c r="B50">
        <v>39.625342206342189</v>
      </c>
      <c r="C50">
        <v>92.403149605860619</v>
      </c>
      <c r="H50" s="24" t="s">
        <v>44</v>
      </c>
      <c r="I50">
        <v>0.7905400703499792</v>
      </c>
      <c r="J50">
        <v>0.89192612230954493</v>
      </c>
    </row>
    <row r="51" spans="1:18" x14ac:dyDescent="0.25">
      <c r="H51" s="24" t="s">
        <v>46</v>
      </c>
      <c r="I51">
        <v>0.32441190593173708</v>
      </c>
      <c r="J51">
        <v>0.32768072201483822</v>
      </c>
    </row>
    <row r="52" spans="1:18" x14ac:dyDescent="0.25">
      <c r="H52" s="24" t="s">
        <v>48</v>
      </c>
      <c r="I52">
        <v>0.65892765584489787</v>
      </c>
      <c r="J52">
        <v>0.78172280213214729</v>
      </c>
      <c r="P52" s="26" t="s">
        <v>49</v>
      </c>
      <c r="Q52">
        <v>8340.3221577222503</v>
      </c>
    </row>
    <row r="53" spans="1:18" x14ac:dyDescent="0.25">
      <c r="H53" s="24" t="s">
        <v>51</v>
      </c>
      <c r="I53">
        <v>0.60540839570260818</v>
      </c>
      <c r="J53">
        <v>0.73957064965041974</v>
      </c>
    </row>
    <row r="54" spans="1:18" x14ac:dyDescent="0.25">
      <c r="H54" s="24" t="s">
        <v>53</v>
      </c>
      <c r="I54">
        <v>0.55462865914989112</v>
      </c>
      <c r="J54">
        <v>0.6288309232227961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4"/>
      <c r="I59" s="24" t="s">
        <v>17</v>
      </c>
      <c r="J59" s="24" t="s">
        <v>18</v>
      </c>
      <c r="P59" s="26"/>
      <c r="Q59" s="26" t="s">
        <v>17</v>
      </c>
      <c r="R59" s="26" t="s">
        <v>18</v>
      </c>
    </row>
    <row r="60" spans="1:18" x14ac:dyDescent="0.25">
      <c r="A60" s="54" t="s">
        <v>29</v>
      </c>
      <c r="B60">
        <v>25.613397414507052</v>
      </c>
      <c r="C60">
        <v>19.425708418394802</v>
      </c>
      <c r="H60" s="24" t="s">
        <v>30</v>
      </c>
      <c r="I60">
        <v>0.10374300158876951</v>
      </c>
      <c r="J60">
        <v>0.1189659425486613</v>
      </c>
      <c r="P60" s="26" t="s">
        <v>31</v>
      </c>
      <c r="Q60">
        <v>-5.5135759179905133</v>
      </c>
      <c r="R60">
        <v>-5.5039393904481182</v>
      </c>
    </row>
    <row r="61" spans="1:18" x14ac:dyDescent="0.25">
      <c r="A61" s="54" t="s">
        <v>35</v>
      </c>
      <c r="B61">
        <v>47.307656623070251</v>
      </c>
      <c r="C61">
        <v>90.931413962394785</v>
      </c>
      <c r="H61" s="24" t="s">
        <v>36</v>
      </c>
      <c r="I61">
        <v>0.1466962440640612</v>
      </c>
      <c r="J61">
        <v>0.1010908449157342</v>
      </c>
      <c r="P61" s="26" t="s">
        <v>37</v>
      </c>
      <c r="Q61">
        <v>16.933790093586381</v>
      </c>
      <c r="R61">
        <v>31.559341141557031</v>
      </c>
    </row>
    <row r="62" spans="1:18" x14ac:dyDescent="0.25">
      <c r="A62" s="54" t="s">
        <v>39</v>
      </c>
      <c r="B62">
        <v>34.353050126452843</v>
      </c>
      <c r="C62">
        <v>157.10493785261119</v>
      </c>
      <c r="H62" s="24" t="s">
        <v>40</v>
      </c>
      <c r="I62">
        <v>0.14449934001153411</v>
      </c>
      <c r="J62">
        <v>0.42009809007955901</v>
      </c>
      <c r="P62" s="26" t="s">
        <v>41</v>
      </c>
      <c r="Q62">
        <v>107.9146485028632</v>
      </c>
      <c r="R62">
        <v>188.9871442448719</v>
      </c>
    </row>
    <row r="63" spans="1:18" x14ac:dyDescent="0.25">
      <c r="A63" s="54" t="s">
        <v>43</v>
      </c>
      <c r="B63">
        <v>42.181293268505463</v>
      </c>
      <c r="C63">
        <v>250.5401148088975</v>
      </c>
      <c r="H63" s="24" t="s">
        <v>44</v>
      </c>
      <c r="I63">
        <v>0.18708837895333141</v>
      </c>
      <c r="J63">
        <v>0.49597703249070341</v>
      </c>
    </row>
    <row r="64" spans="1:18" x14ac:dyDescent="0.25">
      <c r="H64" s="24" t="s">
        <v>46</v>
      </c>
      <c r="I64">
        <v>0.1011173486104663</v>
      </c>
      <c r="J64">
        <v>7.3255240823893814E-2</v>
      </c>
    </row>
    <row r="65" spans="1:18" x14ac:dyDescent="0.25">
      <c r="H65" s="24" t="s">
        <v>48</v>
      </c>
      <c r="I65">
        <v>0.119432454292646</v>
      </c>
      <c r="J65">
        <v>0.37260775741205532</v>
      </c>
      <c r="P65" s="26" t="s">
        <v>49</v>
      </c>
      <c r="Q65">
        <v>10074.38177963049</v>
      </c>
    </row>
    <row r="66" spans="1:18" x14ac:dyDescent="0.25">
      <c r="H66" s="24" t="s">
        <v>51</v>
      </c>
      <c r="I66">
        <v>0.47145846986237161</v>
      </c>
      <c r="J66">
        <v>0.2519044755930388</v>
      </c>
    </row>
    <row r="67" spans="1:18" x14ac:dyDescent="0.25">
      <c r="H67" s="24" t="s">
        <v>53</v>
      </c>
      <c r="I67">
        <v>0.37562254420107272</v>
      </c>
      <c r="J67">
        <v>8.6152869168502219E-2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4"/>
      <c r="I72" s="24" t="s">
        <v>17</v>
      </c>
      <c r="J72" s="24" t="s">
        <v>18</v>
      </c>
      <c r="P72" s="26"/>
      <c r="Q72" s="26" t="s">
        <v>17</v>
      </c>
      <c r="R72" s="26" t="s">
        <v>18</v>
      </c>
    </row>
    <row r="73" spans="1:18" x14ac:dyDescent="0.25">
      <c r="A73" s="54" t="s">
        <v>29</v>
      </c>
      <c r="B73">
        <v>6.2956866481141498</v>
      </c>
      <c r="C73">
        <v>18.67847480904716</v>
      </c>
      <c r="H73" s="24" t="s">
        <v>30</v>
      </c>
      <c r="I73">
        <v>0.18433697493366549</v>
      </c>
      <c r="J73">
        <v>0.16658176812182959</v>
      </c>
      <c r="P73" s="26" t="s">
        <v>31</v>
      </c>
      <c r="Q73">
        <v>-2.724910501992522E-2</v>
      </c>
      <c r="R73">
        <v>1.4983746863884319E-2</v>
      </c>
    </row>
    <row r="74" spans="1:18" x14ac:dyDescent="0.25">
      <c r="A74" s="54" t="s">
        <v>35</v>
      </c>
      <c r="B74">
        <v>19.41549137158534</v>
      </c>
      <c r="C74">
        <v>16.387423667117961</v>
      </c>
      <c r="H74" s="24" t="s">
        <v>36</v>
      </c>
      <c r="I74">
        <v>9.8426958462014727E-2</v>
      </c>
      <c r="J74">
        <v>9.8483280965777575E-2</v>
      </c>
      <c r="P74" s="26" t="s">
        <v>37</v>
      </c>
      <c r="Q74">
        <v>2.503144742951493</v>
      </c>
      <c r="R74">
        <v>4.5799206369833279</v>
      </c>
    </row>
    <row r="75" spans="1:18" x14ac:dyDescent="0.25">
      <c r="A75" s="54" t="s">
        <v>39</v>
      </c>
      <c r="B75">
        <v>13.88334650336594</v>
      </c>
      <c r="C75">
        <v>15.53481647894033</v>
      </c>
      <c r="H75" s="24" t="s">
        <v>40</v>
      </c>
      <c r="I75">
        <v>0.12646243315626601</v>
      </c>
      <c r="J75">
        <v>0.110626350336509</v>
      </c>
      <c r="P75" s="26" t="s">
        <v>41</v>
      </c>
      <c r="Q75">
        <v>12.19860059809865</v>
      </c>
      <c r="R75">
        <v>23.697174808664641</v>
      </c>
    </row>
    <row r="76" spans="1:18" x14ac:dyDescent="0.25">
      <c r="A76" s="54" t="s">
        <v>43</v>
      </c>
      <c r="B76">
        <v>7.2734005142476521</v>
      </c>
      <c r="C76">
        <v>9.0467805335712637</v>
      </c>
      <c r="H76" s="24" t="s">
        <v>44</v>
      </c>
      <c r="I76">
        <v>0.1145740068241258</v>
      </c>
      <c r="J76">
        <v>7.4929479893066239E-2</v>
      </c>
    </row>
    <row r="77" spans="1:18" x14ac:dyDescent="0.25">
      <c r="H77" s="24" t="s">
        <v>46</v>
      </c>
      <c r="I77">
        <v>0.19052659098349331</v>
      </c>
      <c r="J77">
        <v>0.17337873387389419</v>
      </c>
    </row>
    <row r="78" spans="1:18" x14ac:dyDescent="0.25">
      <c r="H78" s="24" t="s">
        <v>48</v>
      </c>
      <c r="I78">
        <v>7.6276358131819932E-2</v>
      </c>
      <c r="J78">
        <v>8.4952657982445154E-2</v>
      </c>
      <c r="P78" s="26" t="s">
        <v>49</v>
      </c>
      <c r="Q78">
        <v>93.166716868684432</v>
      </c>
    </row>
    <row r="79" spans="1:18" x14ac:dyDescent="0.25">
      <c r="H79" s="24" t="s">
        <v>51</v>
      </c>
      <c r="I79">
        <v>7.3391531483803091E-2</v>
      </c>
      <c r="J79">
        <v>7.0187599792682742E-2</v>
      </c>
    </row>
    <row r="80" spans="1:18" x14ac:dyDescent="0.25">
      <c r="H80" s="24" t="s">
        <v>53</v>
      </c>
      <c r="I80">
        <v>6.4371783408809793E-2</v>
      </c>
      <c r="J80">
        <v>8.7230052304440087E-2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4"/>
      <c r="I85" s="24" t="s">
        <v>17</v>
      </c>
      <c r="J85" s="24" t="s">
        <v>18</v>
      </c>
      <c r="P85" s="26"/>
      <c r="Q85" s="26" t="s">
        <v>17</v>
      </c>
      <c r="R85" s="26" t="s">
        <v>18</v>
      </c>
    </row>
    <row r="86" spans="1:18" x14ac:dyDescent="0.25">
      <c r="A86" s="54" t="s">
        <v>29</v>
      </c>
      <c r="B86">
        <v>7.9595594085249219</v>
      </c>
      <c r="C86">
        <v>17.59818842375978</v>
      </c>
      <c r="H86" s="24" t="s">
        <v>30</v>
      </c>
      <c r="I86">
        <v>0.32764813379458591</v>
      </c>
      <c r="J86">
        <v>0.16229123546279511</v>
      </c>
      <c r="P86" s="26" t="s">
        <v>31</v>
      </c>
      <c r="Q86">
        <v>-2.0454287895903578</v>
      </c>
      <c r="R86">
        <v>3.3136361775923122</v>
      </c>
    </row>
    <row r="87" spans="1:18" x14ac:dyDescent="0.25">
      <c r="A87" s="54" t="s">
        <v>35</v>
      </c>
      <c r="B87">
        <v>71.542245883336591</v>
      </c>
      <c r="C87">
        <v>45.126324168124093</v>
      </c>
      <c r="H87" s="24" t="s">
        <v>36</v>
      </c>
      <c r="I87">
        <v>0.22092152571515461</v>
      </c>
      <c r="J87">
        <v>0.18914152043235449</v>
      </c>
      <c r="P87" s="26" t="s">
        <v>37</v>
      </c>
      <c r="Q87">
        <v>15.68072175611306</v>
      </c>
      <c r="R87">
        <v>20.54610136584748</v>
      </c>
    </row>
    <row r="88" spans="1:18" x14ac:dyDescent="0.25">
      <c r="A88" s="54" t="s">
        <v>39</v>
      </c>
      <c r="B88">
        <v>60.98700827871297</v>
      </c>
      <c r="C88">
        <v>20.411095007983072</v>
      </c>
      <c r="H88" s="24" t="s">
        <v>40</v>
      </c>
      <c r="I88">
        <v>0.2040082617680275</v>
      </c>
      <c r="J88">
        <v>0.34560685342086161</v>
      </c>
      <c r="P88" s="26" t="s">
        <v>41</v>
      </c>
      <c r="Q88">
        <v>60.733119536687497</v>
      </c>
      <c r="R88">
        <v>94.619912237541058</v>
      </c>
    </row>
    <row r="89" spans="1:18" x14ac:dyDescent="0.25">
      <c r="A89" s="54" t="s">
        <v>43</v>
      </c>
      <c r="B89">
        <v>53.470941159160972</v>
      </c>
      <c r="C89">
        <v>45.698353102414053</v>
      </c>
      <c r="H89" s="24" t="s">
        <v>44</v>
      </c>
      <c r="I89">
        <v>0.4290291593334073</v>
      </c>
      <c r="J89">
        <v>0.4803818589472274</v>
      </c>
    </row>
    <row r="90" spans="1:18" x14ac:dyDescent="0.25">
      <c r="H90" s="24" t="s">
        <v>46</v>
      </c>
      <c r="I90">
        <v>0.26730034893816801</v>
      </c>
      <c r="J90">
        <v>0.12563400726014379</v>
      </c>
    </row>
    <row r="91" spans="1:18" x14ac:dyDescent="0.25">
      <c r="H91" s="24" t="s">
        <v>48</v>
      </c>
      <c r="I91">
        <v>0.30832705177754738</v>
      </c>
      <c r="J91">
        <v>0.44553222254563968</v>
      </c>
      <c r="P91" s="26" t="s">
        <v>49</v>
      </c>
      <c r="Q91">
        <v>1895.989065309426</v>
      </c>
    </row>
    <row r="92" spans="1:18" x14ac:dyDescent="0.25">
      <c r="H92" s="24" t="s">
        <v>51</v>
      </c>
      <c r="I92">
        <v>0.49411632629446728</v>
      </c>
      <c r="J92">
        <v>0.82186543753893593</v>
      </c>
    </row>
    <row r="93" spans="1:18" x14ac:dyDescent="0.25">
      <c r="H93" s="24" t="s">
        <v>53</v>
      </c>
      <c r="I93">
        <v>0.55011250281860358</v>
      </c>
      <c r="J93">
        <v>0.84097906405442791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4"/>
      <c r="I98" s="24" t="s">
        <v>17</v>
      </c>
      <c r="J98" s="24" t="s">
        <v>18</v>
      </c>
      <c r="P98" s="26"/>
      <c r="Q98" s="26" t="s">
        <v>17</v>
      </c>
      <c r="R98" s="26" t="s">
        <v>18</v>
      </c>
    </row>
    <row r="99" spans="1:18" x14ac:dyDescent="0.25">
      <c r="A99" s="54" t="s">
        <v>29</v>
      </c>
      <c r="B99">
        <v>7.7289648452064821</v>
      </c>
      <c r="C99">
        <v>19.204913581113399</v>
      </c>
      <c r="H99" s="24" t="s">
        <v>30</v>
      </c>
      <c r="I99">
        <v>7.3856052579912304E-2</v>
      </c>
      <c r="J99">
        <v>9.9281436856789196E-2</v>
      </c>
      <c r="P99" s="26" t="s">
        <v>31</v>
      </c>
      <c r="Q99">
        <v>-7.9017727806691682E-2</v>
      </c>
      <c r="R99">
        <v>0.57132833429592311</v>
      </c>
    </row>
    <row r="100" spans="1:18" x14ac:dyDescent="0.25">
      <c r="A100" s="54" t="s">
        <v>35</v>
      </c>
      <c r="B100">
        <v>38.084176418439682</v>
      </c>
      <c r="C100">
        <v>31.358688593754859</v>
      </c>
      <c r="H100" s="24" t="s">
        <v>36</v>
      </c>
      <c r="I100">
        <v>5.5025308417419802E-2</v>
      </c>
      <c r="J100">
        <v>8.8129033435941168E-2</v>
      </c>
      <c r="P100" s="26" t="s">
        <v>37</v>
      </c>
      <c r="Q100">
        <v>19.71544923275292</v>
      </c>
      <c r="R100">
        <v>16.793832104980059</v>
      </c>
    </row>
    <row r="101" spans="1:18" x14ac:dyDescent="0.25">
      <c r="A101" s="54" t="s">
        <v>39</v>
      </c>
      <c r="B101">
        <v>53.697739837940262</v>
      </c>
      <c r="C101">
        <v>35.493092263895633</v>
      </c>
      <c r="H101" s="24" t="s">
        <v>40</v>
      </c>
      <c r="I101">
        <v>6.8198893812528749E-2</v>
      </c>
      <c r="J101">
        <v>6.8794666602905688E-2</v>
      </c>
      <c r="P101" s="26" t="s">
        <v>41</v>
      </c>
      <c r="Q101">
        <v>177.87064853001749</v>
      </c>
      <c r="R101">
        <v>129.0311332217689</v>
      </c>
    </row>
    <row r="102" spans="1:18" x14ac:dyDescent="0.25">
      <c r="A102" s="54" t="s">
        <v>43</v>
      </c>
      <c r="B102">
        <v>47.479353451554353</v>
      </c>
      <c r="C102">
        <v>28.85880759173352</v>
      </c>
      <c r="H102" s="24" t="s">
        <v>44</v>
      </c>
      <c r="I102">
        <v>7.5073588862967083E-2</v>
      </c>
      <c r="J102">
        <v>0.1336021161856383</v>
      </c>
    </row>
    <row r="103" spans="1:18" x14ac:dyDescent="0.25">
      <c r="H103" s="24" t="s">
        <v>46</v>
      </c>
      <c r="I103">
        <v>6.3009703734954556E-2</v>
      </c>
      <c r="J103">
        <v>7.5627045669766649E-2</v>
      </c>
    </row>
    <row r="104" spans="1:18" x14ac:dyDescent="0.25">
      <c r="H104" s="24" t="s">
        <v>48</v>
      </c>
      <c r="I104">
        <v>6.946241681647361E-2</v>
      </c>
      <c r="J104">
        <v>8.1423405899896106E-2</v>
      </c>
      <c r="P104" s="26" t="s">
        <v>49</v>
      </c>
      <c r="Q104">
        <v>6399.5567993721143</v>
      </c>
    </row>
    <row r="105" spans="1:18" x14ac:dyDescent="0.25">
      <c r="H105" s="24" t="s">
        <v>51</v>
      </c>
      <c r="I105">
        <v>9.8050104133723032E-2</v>
      </c>
      <c r="J105">
        <v>0.1453651559503881</v>
      </c>
    </row>
    <row r="106" spans="1:18" x14ac:dyDescent="0.25">
      <c r="H106" s="24" t="s">
        <v>53</v>
      </c>
      <c r="I106">
        <v>0.12216347202313479</v>
      </c>
      <c r="J106">
        <v>0.19331947142047939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4"/>
      <c r="I111" s="24" t="s">
        <v>17</v>
      </c>
      <c r="J111" s="24" t="s">
        <v>18</v>
      </c>
      <c r="P111" s="26"/>
      <c r="Q111" s="26" t="s">
        <v>17</v>
      </c>
      <c r="R111" s="26" t="s">
        <v>18</v>
      </c>
    </row>
    <row r="112" spans="1:18" x14ac:dyDescent="0.25">
      <c r="A112" s="54" t="s">
        <v>29</v>
      </c>
      <c r="B112">
        <v>8.9539044589501096</v>
      </c>
      <c r="C112">
        <v>19.623870718784719</v>
      </c>
      <c r="H112" s="24" t="s">
        <v>30</v>
      </c>
      <c r="I112">
        <v>0.26099483821754299</v>
      </c>
      <c r="J112">
        <v>0.33278924209919808</v>
      </c>
      <c r="P112" s="26" t="s">
        <v>31</v>
      </c>
      <c r="Q112">
        <v>0.15868322011293279</v>
      </c>
      <c r="R112">
        <v>0.43502283789780039</v>
      </c>
    </row>
    <row r="113" spans="1:18" x14ac:dyDescent="0.25">
      <c r="A113" s="54" t="s">
        <v>35</v>
      </c>
      <c r="B113">
        <v>35.704906472890933</v>
      </c>
      <c r="C113">
        <v>49.398835796394437</v>
      </c>
      <c r="H113" s="24" t="s">
        <v>36</v>
      </c>
      <c r="I113">
        <v>0.39722497795961897</v>
      </c>
      <c r="J113">
        <v>0.49310921811551528</v>
      </c>
      <c r="P113" s="26" t="s">
        <v>37</v>
      </c>
      <c r="Q113">
        <v>6.5957394608100266</v>
      </c>
      <c r="R113">
        <v>23.51502625486885</v>
      </c>
    </row>
    <row r="114" spans="1:18" x14ac:dyDescent="0.25">
      <c r="A114" s="54" t="s">
        <v>39</v>
      </c>
      <c r="B114">
        <v>32.676867794496943</v>
      </c>
      <c r="C114">
        <v>50.193880937055248</v>
      </c>
      <c r="H114" s="24" t="s">
        <v>40</v>
      </c>
      <c r="I114">
        <v>0.42065228379154002</v>
      </c>
      <c r="J114">
        <v>0.60155189155741207</v>
      </c>
      <c r="P114" s="26" t="s">
        <v>41</v>
      </c>
      <c r="Q114">
        <v>29.71707151039281</v>
      </c>
      <c r="R114">
        <v>125.7605053616726</v>
      </c>
    </row>
    <row r="115" spans="1:18" x14ac:dyDescent="0.25">
      <c r="A115" s="54" t="s">
        <v>43</v>
      </c>
      <c r="B115">
        <v>47.979769283667757</v>
      </c>
      <c r="C115">
        <v>59.51401461001452</v>
      </c>
      <c r="H115" s="24" t="s">
        <v>44</v>
      </c>
      <c r="I115">
        <v>0.42194038265753059</v>
      </c>
      <c r="J115">
        <v>0.5615293298810089</v>
      </c>
    </row>
    <row r="116" spans="1:18" x14ac:dyDescent="0.25">
      <c r="H116" s="24" t="s">
        <v>46</v>
      </c>
      <c r="I116">
        <v>0.28841344275868891</v>
      </c>
      <c r="J116">
        <v>0.39281242511518499</v>
      </c>
    </row>
    <row r="117" spans="1:18" x14ac:dyDescent="0.25">
      <c r="H117" s="24" t="s">
        <v>48</v>
      </c>
      <c r="I117">
        <v>0.40596393491515631</v>
      </c>
      <c r="J117">
        <v>0.40492577812330133</v>
      </c>
      <c r="P117" s="26" t="s">
        <v>49</v>
      </c>
      <c r="Q117">
        <v>1559.424888171998</v>
      </c>
    </row>
    <row r="118" spans="1:18" x14ac:dyDescent="0.25">
      <c r="H118" s="24" t="s">
        <v>51</v>
      </c>
      <c r="I118">
        <v>0.49796790092434162</v>
      </c>
      <c r="J118">
        <v>0.47013780826486762</v>
      </c>
    </row>
    <row r="119" spans="1:18" x14ac:dyDescent="0.25">
      <c r="H119" s="24" t="s">
        <v>53</v>
      </c>
      <c r="I119">
        <v>0.50872771690528107</v>
      </c>
      <c r="J119">
        <v>0.57758416824706738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12.778757635147411</v>
      </c>
      <c r="C146">
        <v>28.615208255507429</v>
      </c>
    </row>
    <row r="147" spans="1:25" x14ac:dyDescent="0.25">
      <c r="A147" s="54" t="s">
        <v>35</v>
      </c>
      <c r="B147">
        <v>9.8296470534862692</v>
      </c>
      <c r="C147">
        <v>8.4225710759315149</v>
      </c>
    </row>
    <row r="148" spans="1:25" x14ac:dyDescent="0.25">
      <c r="A148" s="54" t="s">
        <v>39</v>
      </c>
      <c r="B148">
        <v>4.6285311211319984</v>
      </c>
      <c r="C148">
        <v>6.1665957376399199</v>
      </c>
    </row>
    <row r="149" spans="1:25" x14ac:dyDescent="0.25">
      <c r="A149" s="54" t="s">
        <v>43</v>
      </c>
      <c r="B149">
        <v>3.7424443672892509</v>
      </c>
      <c r="C149">
        <v>3.926693231996421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25"/>
      <c r="B159" s="25" t="s">
        <v>17</v>
      </c>
      <c r="C159" s="25" t="s">
        <v>98</v>
      </c>
      <c r="D159" s="25" t="s">
        <v>99</v>
      </c>
      <c r="H159" s="25"/>
      <c r="I159" s="25" t="s">
        <v>18</v>
      </c>
      <c r="J159" s="25" t="s">
        <v>100</v>
      </c>
      <c r="K159" s="25" t="s">
        <v>101</v>
      </c>
      <c r="O159" s="25"/>
      <c r="P159" s="25" t="s">
        <v>17</v>
      </c>
      <c r="Q159" s="25" t="s">
        <v>18</v>
      </c>
      <c r="W159" s="25"/>
      <c r="X159" s="25" t="s">
        <v>17</v>
      </c>
      <c r="Y159" s="25" t="s">
        <v>18</v>
      </c>
    </row>
    <row r="160" spans="1:25" x14ac:dyDescent="0.25">
      <c r="A160" s="25" t="s">
        <v>29</v>
      </c>
      <c r="B160">
        <v>-6.283563561262401E-3</v>
      </c>
      <c r="C160">
        <v>-1.916931938436817E-2</v>
      </c>
      <c r="D160">
        <v>-2.3992200600831799E-2</v>
      </c>
      <c r="H160" s="25" t="s">
        <v>102</v>
      </c>
      <c r="I160">
        <v>3.6211838381018747E-2</v>
      </c>
      <c r="J160">
        <v>5.6498547826870513E-2</v>
      </c>
      <c r="K160">
        <v>3.3102917687817902E-2</v>
      </c>
      <c r="O160" s="25" t="s">
        <v>103</v>
      </c>
      <c r="P160">
        <v>8.6819273384407772E-2</v>
      </c>
      <c r="Q160">
        <v>7.4685487900111272E-2</v>
      </c>
      <c r="W160" s="25" t="s">
        <v>30</v>
      </c>
      <c r="X160">
        <v>3.5243632061040142E-2</v>
      </c>
      <c r="Y160">
        <v>4.1329482055679378E-2</v>
      </c>
    </row>
    <row r="161" spans="1:25" x14ac:dyDescent="0.25">
      <c r="A161" s="25" t="s">
        <v>35</v>
      </c>
      <c r="B161">
        <v>-0.18085971946996371</v>
      </c>
      <c r="C161">
        <v>9.776878623117799E-2</v>
      </c>
      <c r="D161">
        <v>9.0593548550330041E-2</v>
      </c>
      <c r="H161" s="25" t="s">
        <v>104</v>
      </c>
      <c r="I161">
        <v>5.0816437050940903E-2</v>
      </c>
      <c r="J161">
        <v>6.5604867289161997E-2</v>
      </c>
      <c r="K161">
        <v>4.2062440583147911E-2</v>
      </c>
      <c r="O161" s="25" t="s">
        <v>105</v>
      </c>
      <c r="P161">
        <v>9.4923724833023762E-3</v>
      </c>
      <c r="Q161">
        <v>-7.0147878693857732E-3</v>
      </c>
      <c r="W161" s="25" t="s">
        <v>36</v>
      </c>
      <c r="X161">
        <v>0.180279107717813</v>
      </c>
      <c r="Y161">
        <v>0.16756742066622299</v>
      </c>
    </row>
    <row r="162" spans="1:25" x14ac:dyDescent="0.25">
      <c r="A162" s="25" t="s">
        <v>39</v>
      </c>
      <c r="B162">
        <v>5.3621245210231858E-2</v>
      </c>
      <c r="C162">
        <v>-4.1623537750393293E-3</v>
      </c>
      <c r="D162">
        <v>-4.8063264584441483E-2</v>
      </c>
      <c r="H162" s="25" t="s">
        <v>106</v>
      </c>
      <c r="I162">
        <v>0.17938249034944129</v>
      </c>
      <c r="J162">
        <v>9.3725949742964734E-2</v>
      </c>
      <c r="K162">
        <v>6.5814504970986967E-2</v>
      </c>
      <c r="O162" s="25" t="s">
        <v>107</v>
      </c>
      <c r="P162">
        <v>-7.4939495943437563E-3</v>
      </c>
      <c r="Q162">
        <v>0.16529270399873619</v>
      </c>
      <c r="W162" s="25" t="s">
        <v>40</v>
      </c>
      <c r="X162">
        <v>8.4855830414686056E-2</v>
      </c>
      <c r="Y162">
        <v>5.3135760650955412E-2</v>
      </c>
    </row>
    <row r="163" spans="1:25" x14ac:dyDescent="0.25">
      <c r="A163" s="25" t="s">
        <v>43</v>
      </c>
      <c r="B163">
        <v>0.1159428320836698</v>
      </c>
      <c r="C163">
        <v>5.0767623654456737E-2</v>
      </c>
      <c r="D163">
        <v>3.8437052524782703E-2</v>
      </c>
      <c r="H163" s="25" t="s">
        <v>108</v>
      </c>
      <c r="I163">
        <v>0.22417521287465739</v>
      </c>
      <c r="J163">
        <v>-5.805035333055035E-2</v>
      </c>
      <c r="K163">
        <v>-7.2961156714606068E-2</v>
      </c>
      <c r="O163" s="25" t="s">
        <v>109</v>
      </c>
      <c r="P163">
        <v>-9.2990376442075584E-2</v>
      </c>
      <c r="Q163">
        <v>5.4127238737530198E-2</v>
      </c>
      <c r="W163" s="25" t="s">
        <v>44</v>
      </c>
      <c r="X163">
        <v>2.2380184486671749E-2</v>
      </c>
      <c r="Y163">
        <v>5.4015766858371332E-2</v>
      </c>
    </row>
    <row r="164" spans="1:25" x14ac:dyDescent="0.25">
      <c r="W164" s="25" t="s">
        <v>46</v>
      </c>
      <c r="X164">
        <v>1.054606211049007E-2</v>
      </c>
      <c r="Y164">
        <v>1.089409455281617E-2</v>
      </c>
    </row>
    <row r="165" spans="1:25" x14ac:dyDescent="0.25">
      <c r="W165" s="25" t="s">
        <v>48</v>
      </c>
      <c r="X165">
        <v>-5.4022026899039732E-2</v>
      </c>
      <c r="Y165">
        <v>5.7265741974032822E-2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5" t="s">
        <v>51</v>
      </c>
      <c r="X166">
        <v>5.3226989935582308E-2</v>
      </c>
      <c r="Y166">
        <v>0.1815010481622715</v>
      </c>
    </row>
    <row r="167" spans="1:25" x14ac:dyDescent="0.25">
      <c r="A167" s="25"/>
      <c r="B167" s="25" t="s">
        <v>17</v>
      </c>
      <c r="C167" s="25" t="s">
        <v>98</v>
      </c>
      <c r="D167" s="25" t="s">
        <v>99</v>
      </c>
      <c r="H167" s="25"/>
      <c r="I167" s="25" t="s">
        <v>18</v>
      </c>
      <c r="J167" s="25" t="s">
        <v>100</v>
      </c>
      <c r="K167" s="25" t="s">
        <v>101</v>
      </c>
      <c r="O167" s="25"/>
      <c r="P167" s="25" t="s">
        <v>17</v>
      </c>
      <c r="Q167" s="25" t="s">
        <v>18</v>
      </c>
      <c r="W167" s="25" t="s">
        <v>53</v>
      </c>
      <c r="X167">
        <v>8.552549854935694E-2</v>
      </c>
      <c r="Y167">
        <v>7.5961000809192533E-2</v>
      </c>
    </row>
    <row r="168" spans="1:25" x14ac:dyDescent="0.25">
      <c r="A168" s="25" t="s">
        <v>29</v>
      </c>
      <c r="B168">
        <v>-6.4542206848787226E-2</v>
      </c>
      <c r="C168">
        <v>0.18398568834237711</v>
      </c>
      <c r="D168">
        <v>-3.0331465583651809E-2</v>
      </c>
      <c r="H168" s="25" t="s">
        <v>102</v>
      </c>
      <c r="I168">
        <v>0.29753292802822928</v>
      </c>
      <c r="J168">
        <v>0.15459765597115999</v>
      </c>
      <c r="K168">
        <v>9.9576791819301319E-2</v>
      </c>
      <c r="O168" s="25" t="s">
        <v>103</v>
      </c>
      <c r="P168">
        <v>0.38923061484608862</v>
      </c>
      <c r="Q168">
        <v>0.37618943434939722</v>
      </c>
    </row>
    <row r="169" spans="1:25" x14ac:dyDescent="0.25">
      <c r="A169" s="25" t="s">
        <v>35</v>
      </c>
      <c r="B169">
        <v>0.38072381969942259</v>
      </c>
      <c r="C169">
        <v>0.54869897246474664</v>
      </c>
      <c r="D169">
        <v>0.17975990512264581</v>
      </c>
      <c r="H169" s="25" t="s">
        <v>104</v>
      </c>
      <c r="I169">
        <v>0.35023174256576067</v>
      </c>
      <c r="J169">
        <v>7.0774851476817738E-2</v>
      </c>
      <c r="K169">
        <v>0.11463713170312451</v>
      </c>
      <c r="O169" s="25" t="s">
        <v>105</v>
      </c>
      <c r="P169">
        <v>0.33441366805869449</v>
      </c>
      <c r="Q169">
        <v>0.20613431764048951</v>
      </c>
    </row>
    <row r="170" spans="1:25" x14ac:dyDescent="0.25">
      <c r="A170" s="25" t="s">
        <v>39</v>
      </c>
      <c r="B170">
        <v>0.50566234286167977</v>
      </c>
      <c r="C170">
        <v>0.34532267344520551</v>
      </c>
      <c r="D170">
        <v>0.27986976665185592</v>
      </c>
      <c r="H170" s="25" t="s">
        <v>106</v>
      </c>
      <c r="I170">
        <v>0.23495532092931329</v>
      </c>
      <c r="J170">
        <v>2.3503318539776129E-2</v>
      </c>
      <c r="K170">
        <v>7.4615649539893927E-2</v>
      </c>
      <c r="O170" s="25" t="s">
        <v>107</v>
      </c>
      <c r="P170">
        <v>0.111807229257294</v>
      </c>
      <c r="Q170">
        <v>9.5162172033636874E-3</v>
      </c>
      <c r="W170" s="54" t="s">
        <v>111</v>
      </c>
    </row>
    <row r="171" spans="1:25" x14ac:dyDescent="0.25">
      <c r="A171" s="25" t="s">
        <v>43</v>
      </c>
      <c r="B171">
        <v>0.32688519916421099</v>
      </c>
      <c r="C171">
        <v>0.23015211393602841</v>
      </c>
      <c r="D171">
        <v>0.15220443939739309</v>
      </c>
      <c r="H171" s="25" t="s">
        <v>108</v>
      </c>
      <c r="I171">
        <v>0.14470393042576871</v>
      </c>
      <c r="J171">
        <v>0.30835883267789749</v>
      </c>
      <c r="K171">
        <v>1.8446717434743021E-2</v>
      </c>
      <c r="O171" s="25" t="s">
        <v>109</v>
      </c>
      <c r="P171">
        <v>0.4158708697606272</v>
      </c>
      <c r="Q171">
        <v>0.2332056886868058</v>
      </c>
      <c r="W171" s="25"/>
      <c r="X171" s="25" t="s">
        <v>17</v>
      </c>
      <c r="Y171" s="25" t="s">
        <v>18</v>
      </c>
    </row>
    <row r="172" spans="1:25" x14ac:dyDescent="0.25">
      <c r="W172" s="25" t="s">
        <v>30</v>
      </c>
      <c r="X172">
        <v>1.841919805469986E-2</v>
      </c>
      <c r="Y172">
        <v>2.989588936826041E-2</v>
      </c>
    </row>
    <row r="173" spans="1:25" x14ac:dyDescent="0.25">
      <c r="W173" s="25" t="s">
        <v>36</v>
      </c>
      <c r="X173">
        <v>4.5113178696744478E-2</v>
      </c>
      <c r="Y173">
        <v>9.057049675648253E-2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5" t="s">
        <v>40</v>
      </c>
      <c r="X174">
        <v>0.23594421543832231</v>
      </c>
      <c r="Y174">
        <v>0.26415695948512907</v>
      </c>
    </row>
    <row r="175" spans="1:25" x14ac:dyDescent="0.25">
      <c r="A175" s="25"/>
      <c r="B175" s="25" t="s">
        <v>17</v>
      </c>
      <c r="C175" s="25" t="s">
        <v>98</v>
      </c>
      <c r="D175" s="25" t="s">
        <v>99</v>
      </c>
      <c r="H175" s="25"/>
      <c r="I175" s="25" t="s">
        <v>18</v>
      </c>
      <c r="J175" s="25" t="s">
        <v>100</v>
      </c>
      <c r="K175" s="25" t="s">
        <v>101</v>
      </c>
      <c r="O175" s="25"/>
      <c r="P175" s="25" t="s">
        <v>17</v>
      </c>
      <c r="Q175" s="25" t="s">
        <v>18</v>
      </c>
      <c r="W175" s="25" t="s">
        <v>44</v>
      </c>
      <c r="X175">
        <v>0.41402872328535212</v>
      </c>
      <c r="Y175">
        <v>0.27370979383137062</v>
      </c>
    </row>
    <row r="176" spans="1:25" x14ac:dyDescent="0.25">
      <c r="A176" s="25" t="s">
        <v>29</v>
      </c>
      <c r="B176">
        <v>8.6623929992726942E-4</v>
      </c>
      <c r="C176">
        <v>-1.6132177236690491E-2</v>
      </c>
      <c r="D176">
        <v>-2.7027809035302119E-2</v>
      </c>
      <c r="H176" s="25" t="s">
        <v>102</v>
      </c>
      <c r="I176">
        <v>4.8191162103935252E-2</v>
      </c>
      <c r="J176">
        <v>-0.24716657051991781</v>
      </c>
      <c r="K176">
        <v>-0.29309334415208532</v>
      </c>
      <c r="O176" s="25" t="s">
        <v>103</v>
      </c>
      <c r="P176">
        <v>-9.8393970013784485E-2</v>
      </c>
      <c r="Q176">
        <v>-7.9814738771701407E-2</v>
      </c>
      <c r="W176" s="25" t="s">
        <v>46</v>
      </c>
      <c r="X176">
        <v>-3.5250330989917027E-2</v>
      </c>
      <c r="Y176">
        <v>-1.342084794150375E-2</v>
      </c>
    </row>
    <row r="177" spans="1:25" x14ac:dyDescent="0.25">
      <c r="A177" s="25" t="s">
        <v>35</v>
      </c>
      <c r="B177">
        <v>8.9711241545642986E-2</v>
      </c>
      <c r="C177">
        <v>2.900334111179434E-2</v>
      </c>
      <c r="D177">
        <v>-2.657932923543771E-3</v>
      </c>
      <c r="H177" s="25" t="s">
        <v>104</v>
      </c>
      <c r="I177">
        <v>-9.4547168442997334E-2</v>
      </c>
      <c r="J177">
        <v>-9.5480634475519424E-2</v>
      </c>
      <c r="K177">
        <v>-0.1130444610153946</v>
      </c>
      <c r="O177" s="25" t="s">
        <v>105</v>
      </c>
      <c r="P177">
        <v>-0.16406968515503481</v>
      </c>
      <c r="Q177">
        <v>1.232472922941984E-2</v>
      </c>
      <c r="W177" s="25" t="s">
        <v>48</v>
      </c>
      <c r="X177">
        <v>0.4258209436829094</v>
      </c>
      <c r="Y177">
        <v>0.26757985166152409</v>
      </c>
    </row>
    <row r="178" spans="1:25" x14ac:dyDescent="0.25">
      <c r="A178" s="25" t="s">
        <v>39</v>
      </c>
      <c r="B178">
        <v>-0.1134669188640903</v>
      </c>
      <c r="C178">
        <v>-9.4607150287872921E-2</v>
      </c>
      <c r="D178">
        <v>-0.14736930070213181</v>
      </c>
      <c r="H178" s="25" t="s">
        <v>106</v>
      </c>
      <c r="I178">
        <v>0.16636726578060951</v>
      </c>
      <c r="J178">
        <v>-3.7664612252198228E-2</v>
      </c>
      <c r="K178">
        <v>-4.0757851479801557E-2</v>
      </c>
      <c r="O178" s="25" t="s">
        <v>107</v>
      </c>
      <c r="P178">
        <v>-2.213964899330504E-2</v>
      </c>
      <c r="Q178">
        <v>-5.5437031657442272E-2</v>
      </c>
      <c r="W178" s="25" t="s">
        <v>51</v>
      </c>
      <c r="X178">
        <v>0.35699000405660009</v>
      </c>
      <c r="Y178">
        <v>0.2306750596937075</v>
      </c>
    </row>
    <row r="179" spans="1:25" x14ac:dyDescent="0.25">
      <c r="A179" s="25" t="s">
        <v>43</v>
      </c>
      <c r="B179">
        <v>-0.10950299959647131</v>
      </c>
      <c r="C179">
        <v>1.3931433617736201E-2</v>
      </c>
      <c r="D179">
        <v>1.171953378929521E-2</v>
      </c>
      <c r="H179" s="25" t="s">
        <v>108</v>
      </c>
      <c r="I179">
        <v>6.6809288152530566E-2</v>
      </c>
      <c r="J179">
        <v>-0.1103924285781462</v>
      </c>
      <c r="K179">
        <v>-0.1364972751231727</v>
      </c>
      <c r="O179" s="25" t="s">
        <v>109</v>
      </c>
      <c r="P179">
        <v>-0.17799767897245999</v>
      </c>
      <c r="Q179">
        <v>2.9095262882128471E-2</v>
      </c>
      <c r="W179" s="25" t="s">
        <v>53</v>
      </c>
      <c r="X179">
        <v>0.36673184977092682</v>
      </c>
      <c r="Y179">
        <v>0.35818004420501698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5"/>
      <c r="B183" s="25" t="s">
        <v>17</v>
      </c>
      <c r="C183" s="25" t="s">
        <v>98</v>
      </c>
      <c r="D183" s="25" t="s">
        <v>99</v>
      </c>
      <c r="H183" s="25"/>
      <c r="I183" s="25" t="s">
        <v>18</v>
      </c>
      <c r="J183" s="25" t="s">
        <v>100</v>
      </c>
      <c r="K183" s="25" t="s">
        <v>101</v>
      </c>
      <c r="O183" s="25"/>
      <c r="P183" s="25" t="s">
        <v>17</v>
      </c>
      <c r="Q183" s="25" t="s">
        <v>18</v>
      </c>
      <c r="W183" s="25"/>
      <c r="X183" s="25" t="s">
        <v>17</v>
      </c>
      <c r="Y183" s="25" t="s">
        <v>18</v>
      </c>
    </row>
    <row r="184" spans="1:25" x14ac:dyDescent="0.25">
      <c r="A184" s="25" t="s">
        <v>29</v>
      </c>
      <c r="B184">
        <v>-9.9671642549047715E-2</v>
      </c>
      <c r="C184">
        <v>-6.9248991237635213E-2</v>
      </c>
      <c r="D184">
        <v>8.540526252615456E-3</v>
      </c>
      <c r="H184" s="25" t="s">
        <v>102</v>
      </c>
      <c r="I184">
        <v>0.71790807054481098</v>
      </c>
      <c r="J184">
        <v>0.72206712173413312</v>
      </c>
      <c r="K184">
        <v>9.3410061600018135E-2</v>
      </c>
      <c r="O184" s="25" t="s">
        <v>103</v>
      </c>
      <c r="P184">
        <v>0.27975338802459299</v>
      </c>
      <c r="Q184">
        <v>0.531941009876292</v>
      </c>
      <c r="W184" s="25" t="s">
        <v>30</v>
      </c>
      <c r="X184">
        <v>-4.8076097867285013E-2</v>
      </c>
      <c r="Y184">
        <v>-8.8168008705789849E-2</v>
      </c>
    </row>
    <row r="185" spans="1:25" x14ac:dyDescent="0.25">
      <c r="A185" s="25" t="s">
        <v>35</v>
      </c>
      <c r="B185">
        <v>0.2215079936152147</v>
      </c>
      <c r="C185">
        <v>0.25644803062327431</v>
      </c>
      <c r="D185">
        <v>6.9030033170787194E-2</v>
      </c>
      <c r="H185" s="25" t="s">
        <v>104</v>
      </c>
      <c r="I185">
        <v>0.54261207032656322</v>
      </c>
      <c r="J185">
        <v>0.24355737103879349</v>
      </c>
      <c r="K185">
        <v>7.776309280607091E-2</v>
      </c>
      <c r="O185" s="25" t="s">
        <v>105</v>
      </c>
      <c r="P185">
        <v>0.57846915709129354</v>
      </c>
      <c r="Q185">
        <v>0.61250905489245322</v>
      </c>
      <c r="W185" s="25" t="s">
        <v>36</v>
      </c>
      <c r="X185">
        <v>2.5214344741295969E-2</v>
      </c>
      <c r="Y185">
        <v>-0.17992827567768249</v>
      </c>
    </row>
    <row r="186" spans="1:25" x14ac:dyDescent="0.25">
      <c r="A186" s="25" t="s">
        <v>39</v>
      </c>
      <c r="B186">
        <v>0.58817865044011441</v>
      </c>
      <c r="C186">
        <v>0.5015566615123509</v>
      </c>
      <c r="D186">
        <v>0.1234022470491991</v>
      </c>
      <c r="H186" s="25" t="s">
        <v>106</v>
      </c>
      <c r="I186">
        <v>0.31809881513615662</v>
      </c>
      <c r="J186">
        <v>0.27947891129049318</v>
      </c>
      <c r="K186">
        <v>-5.5779413876722403E-2</v>
      </c>
      <c r="O186" s="25" t="s">
        <v>107</v>
      </c>
      <c r="P186">
        <v>0.5963445591644817</v>
      </c>
      <c r="Q186">
        <v>0.6725588562160989</v>
      </c>
      <c r="W186" s="25" t="s">
        <v>40</v>
      </c>
      <c r="X186">
        <v>-0.22601645654870231</v>
      </c>
      <c r="Y186">
        <v>-0.33426143374481693</v>
      </c>
    </row>
    <row r="187" spans="1:25" x14ac:dyDescent="0.25">
      <c r="A187" s="25" t="s">
        <v>43</v>
      </c>
      <c r="B187">
        <v>0.22207280488143691</v>
      </c>
      <c r="C187">
        <v>9.0908511778059739E-2</v>
      </c>
      <c r="D187">
        <v>4.8926070095607621E-2</v>
      </c>
      <c r="H187" s="25" t="s">
        <v>108</v>
      </c>
      <c r="I187">
        <v>0.53677431558648869</v>
      </c>
      <c r="J187">
        <v>0.47348733545701588</v>
      </c>
      <c r="K187">
        <v>7.4424014894512946E-2</v>
      </c>
      <c r="O187" s="25" t="s">
        <v>109</v>
      </c>
      <c r="P187">
        <v>0.20650983078571089</v>
      </c>
      <c r="Q187">
        <v>0.4591564532416948</v>
      </c>
      <c r="W187" s="25" t="s">
        <v>44</v>
      </c>
      <c r="X187">
        <v>-0.17258512431969281</v>
      </c>
      <c r="Y187">
        <v>3.2106947175219232E-2</v>
      </c>
    </row>
    <row r="188" spans="1:25" x14ac:dyDescent="0.25">
      <c r="W188" s="25" t="s">
        <v>46</v>
      </c>
      <c r="X188">
        <v>-1.8153353160123131E-2</v>
      </c>
      <c r="Y188">
        <v>-7.884675364940813E-2</v>
      </c>
    </row>
    <row r="189" spans="1:25" x14ac:dyDescent="0.25">
      <c r="W189" s="25" t="s">
        <v>48</v>
      </c>
      <c r="X189">
        <v>6.7585187515667167E-2</v>
      </c>
      <c r="Y189">
        <v>-0.1361449360900221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5" t="s">
        <v>51</v>
      </c>
      <c r="X190">
        <v>-0.15725496260365321</v>
      </c>
      <c r="Y190">
        <v>0.1685868520113139</v>
      </c>
    </row>
    <row r="191" spans="1:25" x14ac:dyDescent="0.25">
      <c r="A191" s="25"/>
      <c r="B191" s="25" t="s">
        <v>17</v>
      </c>
      <c r="C191" s="25" t="s">
        <v>98</v>
      </c>
      <c r="D191" s="25" t="s">
        <v>99</v>
      </c>
      <c r="H191" s="25"/>
      <c r="I191" s="25" t="s">
        <v>18</v>
      </c>
      <c r="J191" s="25" t="s">
        <v>100</v>
      </c>
      <c r="K191" s="25" t="s">
        <v>101</v>
      </c>
      <c r="O191" s="25"/>
      <c r="P191" s="25" t="s">
        <v>17</v>
      </c>
      <c r="Q191" s="25" t="s">
        <v>18</v>
      </c>
      <c r="W191" s="25" t="s">
        <v>53</v>
      </c>
      <c r="X191">
        <v>-8.382164109659028E-2</v>
      </c>
      <c r="Y191">
        <v>-7.0564672277764556E-2</v>
      </c>
    </row>
    <row r="192" spans="1:25" x14ac:dyDescent="0.25">
      <c r="A192" s="25" t="s">
        <v>29</v>
      </c>
      <c r="B192">
        <v>3.1469017524081988E-3</v>
      </c>
      <c r="C192">
        <v>-2.0257905306687311E-2</v>
      </c>
      <c r="D192">
        <v>3.046359158453079E-2</v>
      </c>
      <c r="H192" s="25" t="s">
        <v>102</v>
      </c>
      <c r="I192">
        <v>-7.6294662045743575E-2</v>
      </c>
      <c r="J192">
        <v>2.015823469948665E-2</v>
      </c>
      <c r="K192">
        <v>-2.709542696142813E-2</v>
      </c>
      <c r="O192" s="25" t="s">
        <v>103</v>
      </c>
      <c r="P192">
        <v>0.26868409888449152</v>
      </c>
      <c r="Q192">
        <v>0.26596925142407629</v>
      </c>
    </row>
    <row r="193" spans="1:25" x14ac:dyDescent="0.25">
      <c r="A193" s="25" t="s">
        <v>35</v>
      </c>
      <c r="B193">
        <v>0.33897786554276882</v>
      </c>
      <c r="C193">
        <v>0.23998486803082769</v>
      </c>
      <c r="D193">
        <v>0.1415647890601987</v>
      </c>
      <c r="H193" s="25" t="s">
        <v>104</v>
      </c>
      <c r="I193">
        <v>0.15845344291335059</v>
      </c>
      <c r="J193">
        <v>7.7032571499781613E-2</v>
      </c>
      <c r="K193">
        <v>4.8580444416751523E-2</v>
      </c>
      <c r="O193" s="25" t="s">
        <v>105</v>
      </c>
      <c r="P193">
        <v>-6.2057329723361372E-2</v>
      </c>
      <c r="Q193">
        <v>-3.3321581023191028E-2</v>
      </c>
    </row>
    <row r="194" spans="1:25" x14ac:dyDescent="0.25">
      <c r="A194" s="25" t="s">
        <v>39</v>
      </c>
      <c r="B194">
        <v>-0.13068416307600561</v>
      </c>
      <c r="C194">
        <v>-8.3223741063400594E-2</v>
      </c>
      <c r="D194">
        <v>-8.1375144113078626E-2</v>
      </c>
      <c r="H194" s="25" t="s">
        <v>106</v>
      </c>
      <c r="I194">
        <v>-0.13529647142231499</v>
      </c>
      <c r="J194">
        <v>-6.0620251175755653E-2</v>
      </c>
      <c r="K194">
        <v>-6.0788026226581797E-2</v>
      </c>
      <c r="O194" s="25" t="s">
        <v>107</v>
      </c>
      <c r="P194">
        <v>-5.5542035739757592E-2</v>
      </c>
      <c r="Q194">
        <v>-3.0698478730444921E-2</v>
      </c>
      <c r="W194" s="54" t="s">
        <v>116</v>
      </c>
    </row>
    <row r="195" spans="1:25" x14ac:dyDescent="0.25">
      <c r="A195" s="25" t="s">
        <v>43</v>
      </c>
      <c r="B195">
        <v>-0.16524069166768979</v>
      </c>
      <c r="C195">
        <v>-0.121223440009097</v>
      </c>
      <c r="D195">
        <v>-8.1354982296342526E-2</v>
      </c>
      <c r="H195" s="25" t="s">
        <v>108</v>
      </c>
      <c r="I195">
        <v>-8.1821098413453586E-2</v>
      </c>
      <c r="J195">
        <v>3.6842839391463609E-3</v>
      </c>
      <c r="K195">
        <v>6.2804915152531518E-2</v>
      </c>
      <c r="O195" s="25" t="s">
        <v>109</v>
      </c>
      <c r="P195">
        <v>5.9738760722024963E-2</v>
      </c>
      <c r="Q195">
        <v>5.808359126973444E-2</v>
      </c>
      <c r="W195" s="25"/>
      <c r="X195" s="25" t="s">
        <v>17</v>
      </c>
      <c r="Y195" s="25" t="s">
        <v>18</v>
      </c>
    </row>
    <row r="196" spans="1:25" x14ac:dyDescent="0.25">
      <c r="W196" s="25" t="s">
        <v>30</v>
      </c>
      <c r="X196">
        <v>0.76515164041826911</v>
      </c>
      <c r="Y196">
        <v>0.6813225239672438</v>
      </c>
    </row>
    <row r="197" spans="1:25" x14ac:dyDescent="0.25">
      <c r="W197" s="25" t="s">
        <v>36</v>
      </c>
      <c r="X197">
        <v>0.69639249787293844</v>
      </c>
      <c r="Y197">
        <v>0.64856843395301744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5" t="s">
        <v>40</v>
      </c>
      <c r="X198">
        <v>0.79873570361667812</v>
      </c>
      <c r="Y198">
        <v>0.75205031005199985</v>
      </c>
    </row>
    <row r="199" spans="1:25" x14ac:dyDescent="0.25">
      <c r="A199" s="25"/>
      <c r="B199" s="25" t="s">
        <v>17</v>
      </c>
      <c r="C199" s="25" t="s">
        <v>98</v>
      </c>
      <c r="D199" s="25" t="s">
        <v>99</v>
      </c>
      <c r="H199" s="25"/>
      <c r="I199" s="25" t="s">
        <v>18</v>
      </c>
      <c r="J199" s="25" t="s">
        <v>100</v>
      </c>
      <c r="K199" s="25" t="s">
        <v>101</v>
      </c>
      <c r="O199" s="25"/>
      <c r="P199" s="25" t="s">
        <v>17</v>
      </c>
      <c r="Q199" s="25" t="s">
        <v>18</v>
      </c>
      <c r="W199" s="25" t="s">
        <v>44</v>
      </c>
      <c r="X199">
        <v>0.68535604767091685</v>
      </c>
      <c r="Y199">
        <v>0.73266585239421567</v>
      </c>
    </row>
    <row r="200" spans="1:25" x14ac:dyDescent="0.25">
      <c r="A200" s="25" t="s">
        <v>29</v>
      </c>
      <c r="B200">
        <v>-2.240645115466891E-2</v>
      </c>
      <c r="C200">
        <v>2.7763198194588959E-2</v>
      </c>
      <c r="D200">
        <v>3.0445836311454842E-2</v>
      </c>
      <c r="H200" s="25" t="s">
        <v>102</v>
      </c>
      <c r="I200">
        <v>9.6875905135613047E-2</v>
      </c>
      <c r="J200">
        <v>-2.0635425302983169E-2</v>
      </c>
      <c r="K200">
        <v>5.9252931811492413E-3</v>
      </c>
      <c r="O200" s="25" t="s">
        <v>103</v>
      </c>
      <c r="P200">
        <v>5.9909523846701972E-2</v>
      </c>
      <c r="Q200">
        <v>-1.9644344093265181E-2</v>
      </c>
      <c r="W200" s="25" t="s">
        <v>46</v>
      </c>
      <c r="X200">
        <v>0.37570479990036759</v>
      </c>
      <c r="Y200">
        <v>0.36655814081511379</v>
      </c>
    </row>
    <row r="201" spans="1:25" x14ac:dyDescent="0.25">
      <c r="A201" s="25" t="s">
        <v>35</v>
      </c>
      <c r="B201">
        <v>-3.8781461259516363E-2</v>
      </c>
      <c r="C201">
        <v>-0.1069643805432029</v>
      </c>
      <c r="D201">
        <v>-0.1002437205714414</v>
      </c>
      <c r="H201" s="25" t="s">
        <v>104</v>
      </c>
      <c r="I201">
        <v>1.7104101437140449E-2</v>
      </c>
      <c r="J201">
        <v>-5.5885288125124458E-2</v>
      </c>
      <c r="K201">
        <v>-6.3187174980585292E-2</v>
      </c>
      <c r="O201" s="25" t="s">
        <v>105</v>
      </c>
      <c r="P201">
        <v>4.9815996955166744E-3</v>
      </c>
      <c r="Q201">
        <v>2.6353366623380309E-2</v>
      </c>
      <c r="W201" s="25" t="s">
        <v>48</v>
      </c>
      <c r="X201">
        <v>0.39217979271283698</v>
      </c>
      <c r="Y201">
        <v>0.59501230785232417</v>
      </c>
    </row>
    <row r="202" spans="1:25" x14ac:dyDescent="0.25">
      <c r="A202" s="25" t="s">
        <v>39</v>
      </c>
      <c r="B202">
        <v>-5.4513843750224722E-2</v>
      </c>
      <c r="C202">
        <v>3.0395688676270918E-2</v>
      </c>
      <c r="D202">
        <v>3.5635936525365952E-2</v>
      </c>
      <c r="H202" s="25" t="s">
        <v>106</v>
      </c>
      <c r="I202">
        <v>-5.2192820957362211E-2</v>
      </c>
      <c r="J202">
        <v>-3.2279188421237337E-2</v>
      </c>
      <c r="K202">
        <v>-3.4863237230693372E-2</v>
      </c>
      <c r="O202" s="25" t="s">
        <v>107</v>
      </c>
      <c r="P202">
        <v>-1.804076394261207E-2</v>
      </c>
      <c r="Q202">
        <v>4.7731119674033318E-2</v>
      </c>
      <c r="W202" s="25" t="s">
        <v>51</v>
      </c>
      <c r="X202">
        <v>0.54678557373749859</v>
      </c>
      <c r="Y202">
        <v>0.60026212381317334</v>
      </c>
    </row>
    <row r="203" spans="1:25" x14ac:dyDescent="0.25">
      <c r="A203" s="25" t="s">
        <v>43</v>
      </c>
      <c r="B203">
        <v>-4.4249430787327022E-2</v>
      </c>
      <c r="C203">
        <v>6.8392156066022336E-2</v>
      </c>
      <c r="D203">
        <v>8.6278285745815239E-2</v>
      </c>
      <c r="H203" s="25" t="s">
        <v>108</v>
      </c>
      <c r="I203">
        <v>2.286546046967641E-2</v>
      </c>
      <c r="J203">
        <v>2.9508286793268369E-2</v>
      </c>
      <c r="K203">
        <v>3.1036783536154019E-2</v>
      </c>
      <c r="O203" s="25" t="s">
        <v>109</v>
      </c>
      <c r="P203">
        <v>-3.2041858156863751E-2</v>
      </c>
      <c r="Q203">
        <v>-4.4691405932205303E-2</v>
      </c>
      <c r="W203" s="25" t="s">
        <v>53</v>
      </c>
      <c r="X203">
        <v>0.32347774591720091</v>
      </c>
      <c r="Y203">
        <v>0.5434656641357718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5"/>
      <c r="B207" s="25" t="s">
        <v>17</v>
      </c>
      <c r="C207" s="25" t="s">
        <v>98</v>
      </c>
      <c r="D207" s="25" t="s">
        <v>99</v>
      </c>
      <c r="H207" s="25"/>
      <c r="I207" s="25" t="s">
        <v>18</v>
      </c>
      <c r="J207" s="25" t="s">
        <v>100</v>
      </c>
      <c r="K207" s="25" t="s">
        <v>101</v>
      </c>
      <c r="O207" s="25"/>
      <c r="P207" s="25" t="s">
        <v>17</v>
      </c>
      <c r="Q207" s="25" t="s">
        <v>18</v>
      </c>
      <c r="W207" s="25"/>
      <c r="X207" s="25" t="s">
        <v>17</v>
      </c>
      <c r="Y207" s="25" t="s">
        <v>18</v>
      </c>
    </row>
    <row r="208" spans="1:25" x14ac:dyDescent="0.25">
      <c r="A208" s="25" t="s">
        <v>29</v>
      </c>
      <c r="B208">
        <v>-9.917481647742768E-2</v>
      </c>
      <c r="C208">
        <v>-7.2605350146558251E-2</v>
      </c>
      <c r="D208">
        <v>-4.8789577188161647E-2</v>
      </c>
      <c r="H208" s="25" t="s">
        <v>102</v>
      </c>
      <c r="I208">
        <v>0.7086821374082779</v>
      </c>
      <c r="J208">
        <v>9.0936046085826727E-2</v>
      </c>
      <c r="K208">
        <v>7.1169020417604104E-2</v>
      </c>
      <c r="O208" s="25" t="s">
        <v>103</v>
      </c>
      <c r="P208">
        <v>0.3625140915919976</v>
      </c>
      <c r="Q208">
        <v>0.79030661635853772</v>
      </c>
      <c r="W208" s="25" t="s">
        <v>30</v>
      </c>
      <c r="X208">
        <v>3.8572148540345227E-2</v>
      </c>
      <c r="Y208">
        <v>3.2542207139337739E-2</v>
      </c>
    </row>
    <row r="209" spans="1:25" x14ac:dyDescent="0.25">
      <c r="A209" s="25" t="s">
        <v>35</v>
      </c>
      <c r="B209">
        <v>0.39149510974746382</v>
      </c>
      <c r="C209">
        <v>-3.4057874584850857E-2</v>
      </c>
      <c r="D209">
        <v>-2.3716630158921531E-2</v>
      </c>
      <c r="H209" s="25" t="s">
        <v>104</v>
      </c>
      <c r="I209">
        <v>0.76598441940854367</v>
      </c>
      <c r="J209">
        <v>0.18341166822871391</v>
      </c>
      <c r="K209">
        <v>0.11183819901602959</v>
      </c>
      <c r="O209" s="25" t="s">
        <v>105</v>
      </c>
      <c r="P209">
        <v>0.40567388899710088</v>
      </c>
      <c r="Q209">
        <v>0.61096058555324628</v>
      </c>
      <c r="W209" s="25" t="s">
        <v>36</v>
      </c>
      <c r="X209">
        <v>-6.9022426079797292E-2</v>
      </c>
      <c r="Y209">
        <v>-4.601746789807698E-2</v>
      </c>
    </row>
    <row r="210" spans="1:25" x14ac:dyDescent="0.25">
      <c r="A210" s="25" t="s">
        <v>39</v>
      </c>
      <c r="B210">
        <v>0.36839030820681029</v>
      </c>
      <c r="C210">
        <v>0.10008615564244459</v>
      </c>
      <c r="D210">
        <v>0.10936469151007649</v>
      </c>
      <c r="H210" s="25" t="s">
        <v>106</v>
      </c>
      <c r="I210">
        <v>0.33581356081776342</v>
      </c>
      <c r="J210">
        <v>1.507546725303008E-2</v>
      </c>
      <c r="K210">
        <v>-1.8780666254928441E-2</v>
      </c>
      <c r="O210" s="25" t="s">
        <v>107</v>
      </c>
      <c r="P210">
        <v>0.17922177853578519</v>
      </c>
      <c r="Q210">
        <v>0.71611506414095383</v>
      </c>
      <c r="W210" s="25" t="s">
        <v>40</v>
      </c>
      <c r="X210">
        <v>-0.2426306431633917</v>
      </c>
      <c r="Y210">
        <v>-0.25124419800854841</v>
      </c>
    </row>
    <row r="211" spans="1:25" x14ac:dyDescent="0.25">
      <c r="A211" s="25" t="s">
        <v>43</v>
      </c>
      <c r="B211">
        <v>0.18538841942426201</v>
      </c>
      <c r="C211">
        <v>0.24612232758863331</v>
      </c>
      <c r="D211">
        <v>0.2112266542568032</v>
      </c>
      <c r="H211" s="25" t="s">
        <v>108</v>
      </c>
      <c r="I211">
        <v>0.73449654403075804</v>
      </c>
      <c r="J211">
        <v>0.1096691348114899</v>
      </c>
      <c r="K211">
        <v>4.5245251604219258E-2</v>
      </c>
      <c r="O211" s="25" t="s">
        <v>109</v>
      </c>
      <c r="P211">
        <v>0.40778876221621391</v>
      </c>
      <c r="Q211">
        <v>0.69540223572639281</v>
      </c>
      <c r="W211" s="25" t="s">
        <v>44</v>
      </c>
      <c r="X211">
        <v>-8.6927636494190538E-2</v>
      </c>
      <c r="Y211">
        <v>-6.4465142073898307E-2</v>
      </c>
    </row>
    <row r="212" spans="1:25" x14ac:dyDescent="0.25">
      <c r="W212" s="25" t="s">
        <v>46</v>
      </c>
      <c r="X212">
        <v>1.293237680095833E-2</v>
      </c>
      <c r="Y212">
        <v>6.2660418377841788E-3</v>
      </c>
    </row>
    <row r="213" spans="1:25" x14ac:dyDescent="0.25">
      <c r="W213" s="25" t="s">
        <v>48</v>
      </c>
      <c r="X213">
        <v>0.30952543767965512</v>
      </c>
      <c r="Y213">
        <v>0.25523609556229238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5" t="s">
        <v>51</v>
      </c>
      <c r="X214">
        <v>0.66944838879407276</v>
      </c>
      <c r="Y214">
        <v>0.64528203434296649</v>
      </c>
    </row>
    <row r="215" spans="1:25" x14ac:dyDescent="0.25">
      <c r="A215" s="25"/>
      <c r="B215" s="25" t="s">
        <v>17</v>
      </c>
      <c r="C215" s="25" t="s">
        <v>98</v>
      </c>
      <c r="D215" s="25" t="s">
        <v>99</v>
      </c>
      <c r="H215" s="25"/>
      <c r="I215" s="25" t="s">
        <v>18</v>
      </c>
      <c r="J215" s="25" t="s">
        <v>100</v>
      </c>
      <c r="K215" s="25" t="s">
        <v>101</v>
      </c>
      <c r="O215" s="25"/>
      <c r="P215" s="25" t="s">
        <v>17</v>
      </c>
      <c r="Q215" s="25" t="s">
        <v>18</v>
      </c>
      <c r="W215" s="25" t="s">
        <v>53</v>
      </c>
      <c r="X215">
        <v>0.25190955555467792</v>
      </c>
      <c r="Y215">
        <v>0.24885532754362061</v>
      </c>
    </row>
    <row r="216" spans="1:25" x14ac:dyDescent="0.25">
      <c r="A216" s="25" t="s">
        <v>29</v>
      </c>
      <c r="B216">
        <v>-1.169201784129815E-2</v>
      </c>
      <c r="C216">
        <v>-6.2353227235138711E-2</v>
      </c>
      <c r="D216">
        <v>-4.8944641949524102E-2</v>
      </c>
      <c r="H216" s="25" t="s">
        <v>102</v>
      </c>
      <c r="I216">
        <v>0.22486395340523799</v>
      </c>
      <c r="J216">
        <v>3.5886142150899088E-2</v>
      </c>
      <c r="K216">
        <v>3.8367709368978667E-2</v>
      </c>
      <c r="O216" s="25" t="s">
        <v>103</v>
      </c>
      <c r="P216">
        <v>0.12064421087546399</v>
      </c>
      <c r="Q216">
        <v>0.12516046276713449</v>
      </c>
    </row>
    <row r="217" spans="1:25" x14ac:dyDescent="0.25">
      <c r="A217" s="25" t="s">
        <v>35</v>
      </c>
      <c r="B217">
        <v>-1.3592722424931409E-2</v>
      </c>
      <c r="C217">
        <v>3.7273874652626028E-2</v>
      </c>
      <c r="D217">
        <v>4.7890926849542319E-2</v>
      </c>
      <c r="H217" s="25" t="s">
        <v>104</v>
      </c>
      <c r="I217">
        <v>-4.5867170848414192E-3</v>
      </c>
      <c r="J217">
        <v>-2.3396997549994209E-2</v>
      </c>
      <c r="K217">
        <v>-1.8091509081705041E-2</v>
      </c>
      <c r="O217" s="25" t="s">
        <v>105</v>
      </c>
      <c r="P217">
        <v>-1.8580897965077382E-2</v>
      </c>
      <c r="Q217">
        <v>-3.4049148004572337E-2</v>
      </c>
    </row>
    <row r="218" spans="1:25" x14ac:dyDescent="0.25">
      <c r="A218" s="25" t="s">
        <v>39</v>
      </c>
      <c r="B218">
        <v>3.0039496793788902E-2</v>
      </c>
      <c r="C218">
        <v>-4.2286330252475912E-2</v>
      </c>
      <c r="D218">
        <v>-5.3416664205280497E-2</v>
      </c>
      <c r="H218" s="25" t="s">
        <v>106</v>
      </c>
      <c r="I218">
        <v>-0.12855638347918991</v>
      </c>
      <c r="J218">
        <v>-7.266172495316893E-2</v>
      </c>
      <c r="K218">
        <v>-6.9282270178583488E-2</v>
      </c>
      <c r="O218" s="25" t="s">
        <v>107</v>
      </c>
      <c r="P218">
        <v>-5.382112098008509E-2</v>
      </c>
      <c r="Q218">
        <v>-5.9502957576405939E-2</v>
      </c>
      <c r="W218" s="54" t="s">
        <v>121</v>
      </c>
    </row>
    <row r="219" spans="1:25" x14ac:dyDescent="0.25">
      <c r="A219" s="25" t="s">
        <v>43</v>
      </c>
      <c r="B219">
        <v>5.5180224573291754E-3</v>
      </c>
      <c r="C219">
        <v>2.7015544281054241E-2</v>
      </c>
      <c r="D219">
        <v>3.4600060167877332E-2</v>
      </c>
      <c r="H219" s="25" t="s">
        <v>108</v>
      </c>
      <c r="I219">
        <v>2.8256954523189081E-3</v>
      </c>
      <c r="J219">
        <v>-1.9068018154825409E-2</v>
      </c>
      <c r="K219">
        <v>-4.022508662494621E-3</v>
      </c>
      <c r="O219" s="25" t="s">
        <v>109</v>
      </c>
      <c r="P219">
        <v>-0.1066794544296803</v>
      </c>
      <c r="Q219">
        <v>-0.13231064754025559</v>
      </c>
      <c r="W219" s="25"/>
      <c r="X219" s="25" t="s">
        <v>17</v>
      </c>
      <c r="Y219" s="25" t="s">
        <v>18</v>
      </c>
    </row>
    <row r="220" spans="1:25" x14ac:dyDescent="0.25">
      <c r="W220" s="25" t="s">
        <v>30</v>
      </c>
      <c r="X220">
        <v>-1.348033894080748E-2</v>
      </c>
      <c r="Y220">
        <v>9.4049748342189604E-4</v>
      </c>
    </row>
    <row r="221" spans="1:25" x14ac:dyDescent="0.25">
      <c r="W221" s="25" t="s">
        <v>36</v>
      </c>
      <c r="X221">
        <v>-2.416068114865277E-2</v>
      </c>
      <c r="Y221">
        <v>-1.0033336184498171E-2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5" t="s">
        <v>40</v>
      </c>
      <c r="X222">
        <v>0.1110023817112691</v>
      </c>
      <c r="Y222">
        <v>5.1869880323796622E-2</v>
      </c>
    </row>
    <row r="223" spans="1:25" x14ac:dyDescent="0.25">
      <c r="A223" s="25"/>
      <c r="B223" s="25" t="s">
        <v>17</v>
      </c>
      <c r="C223" s="25" t="s">
        <v>98</v>
      </c>
      <c r="D223" s="25" t="s">
        <v>99</v>
      </c>
      <c r="H223" s="25"/>
      <c r="I223" s="25" t="s">
        <v>18</v>
      </c>
      <c r="J223" s="25" t="s">
        <v>100</v>
      </c>
      <c r="K223" s="25" t="s">
        <v>101</v>
      </c>
      <c r="O223" s="25"/>
      <c r="P223" s="25" t="s">
        <v>17</v>
      </c>
      <c r="Q223" s="25" t="s">
        <v>18</v>
      </c>
      <c r="W223" s="25" t="s">
        <v>44</v>
      </c>
      <c r="X223">
        <v>8.4957668169890699E-2</v>
      </c>
      <c r="Y223">
        <v>7.115218692865348E-2</v>
      </c>
    </row>
    <row r="224" spans="1:25" x14ac:dyDescent="0.25">
      <c r="A224" s="25" t="s">
        <v>29</v>
      </c>
      <c r="B224">
        <v>0.1039679367302532</v>
      </c>
      <c r="C224">
        <v>2.65414702139188E-2</v>
      </c>
      <c r="D224">
        <v>-1.8927990157315021E-2</v>
      </c>
      <c r="H224" s="25" t="s">
        <v>102</v>
      </c>
      <c r="I224">
        <v>-0.32391282966178508</v>
      </c>
      <c r="J224">
        <v>0.1454346002552796</v>
      </c>
      <c r="K224">
        <v>-5.735713931685734E-2</v>
      </c>
      <c r="O224" s="25" t="s">
        <v>103</v>
      </c>
      <c r="P224">
        <v>0.21850100308168849</v>
      </c>
      <c r="Q224">
        <v>0.24840277178376849</v>
      </c>
      <c r="W224" s="25" t="s">
        <v>46</v>
      </c>
      <c r="X224">
        <v>-1.9106671785678639E-2</v>
      </c>
      <c r="Y224">
        <v>-2.5669926031279418E-3</v>
      </c>
    </row>
    <row r="225" spans="1:25" x14ac:dyDescent="0.25">
      <c r="A225" s="25" t="s">
        <v>35</v>
      </c>
      <c r="B225">
        <v>0.31649487836799778</v>
      </c>
      <c r="C225">
        <v>0.41326873353402621</v>
      </c>
      <c r="D225">
        <v>0.28731908312758753</v>
      </c>
      <c r="H225" s="25" t="s">
        <v>104</v>
      </c>
      <c r="I225">
        <v>0.41154464292326259</v>
      </c>
      <c r="J225">
        <v>0.54614774160596824</v>
      </c>
      <c r="K225">
        <v>0.32326312169691712</v>
      </c>
      <c r="O225" s="25" t="s">
        <v>105</v>
      </c>
      <c r="P225">
        <v>-0.26325828538359358</v>
      </c>
      <c r="Q225">
        <v>-0.30699738831868029</v>
      </c>
      <c r="W225" s="25" t="s">
        <v>48</v>
      </c>
      <c r="X225">
        <v>-3.0622333844817561E-2</v>
      </c>
      <c r="Y225">
        <v>-8.8426228253562666E-2</v>
      </c>
    </row>
    <row r="226" spans="1:25" x14ac:dyDescent="0.25">
      <c r="A226" s="25" t="s">
        <v>39</v>
      </c>
      <c r="B226">
        <v>-0.49448589237622659</v>
      </c>
      <c r="C226">
        <v>-1.323550243211994E-2</v>
      </c>
      <c r="D226">
        <v>4.5621733002528579E-2</v>
      </c>
      <c r="H226" s="25" t="s">
        <v>106</v>
      </c>
      <c r="I226">
        <v>1.550148224344495E-2</v>
      </c>
      <c r="J226">
        <v>0.42743112565728453</v>
      </c>
      <c r="K226">
        <v>0.27238959756814329</v>
      </c>
      <c r="O226" s="25" t="s">
        <v>107</v>
      </c>
      <c r="P226">
        <v>0.26749839176891538</v>
      </c>
      <c r="Q226">
        <v>0.24189062976016451</v>
      </c>
      <c r="W226" s="25" t="s">
        <v>51</v>
      </c>
      <c r="X226">
        <v>5.4673103752166483E-2</v>
      </c>
      <c r="Y226">
        <v>-4.0311841104964143E-2</v>
      </c>
    </row>
    <row r="227" spans="1:25" x14ac:dyDescent="0.25">
      <c r="A227" s="25" t="s">
        <v>43</v>
      </c>
      <c r="B227">
        <v>-0.4619043306004062</v>
      </c>
      <c r="C227">
        <v>-7.350383283024323E-3</v>
      </c>
      <c r="D227">
        <v>4.8960056539635748E-2</v>
      </c>
      <c r="H227" s="25" t="s">
        <v>108</v>
      </c>
      <c r="I227">
        <v>5.3462976760578117E-2</v>
      </c>
      <c r="J227">
        <v>0.36668605733038773</v>
      </c>
      <c r="K227">
        <v>0.1551651580125597</v>
      </c>
      <c r="O227" s="25" t="s">
        <v>109</v>
      </c>
      <c r="P227">
        <v>-0.35689344590157479</v>
      </c>
      <c r="Q227">
        <v>-0.30653541248171551</v>
      </c>
      <c r="W227" s="25" t="s">
        <v>53</v>
      </c>
      <c r="X227">
        <v>5.6242624327935767E-2</v>
      </c>
      <c r="Y227">
        <v>-3.5616369532147182E-2</v>
      </c>
    </row>
    <row r="230" spans="1:25" x14ac:dyDescent="0.25">
      <c r="W230" s="54" t="s">
        <v>123</v>
      </c>
    </row>
    <row r="231" spans="1:25" x14ac:dyDescent="0.25">
      <c r="W231" s="25"/>
      <c r="X231" s="25" t="s">
        <v>17</v>
      </c>
      <c r="Y231" s="25" t="s">
        <v>18</v>
      </c>
    </row>
    <row r="232" spans="1:25" x14ac:dyDescent="0.25">
      <c r="W232" s="25" t="s">
        <v>30</v>
      </c>
      <c r="X232">
        <v>0.29109671016285199</v>
      </c>
      <c r="Y232">
        <v>0.40573588050183018</v>
      </c>
    </row>
    <row r="233" spans="1:25" x14ac:dyDescent="0.25">
      <c r="W233" s="25" t="s">
        <v>36</v>
      </c>
      <c r="X233">
        <v>0.23822048858451991</v>
      </c>
      <c r="Y233">
        <v>0.37386470264697058</v>
      </c>
    </row>
    <row r="234" spans="1:25" x14ac:dyDescent="0.25">
      <c r="W234" s="25" t="s">
        <v>40</v>
      </c>
      <c r="X234">
        <v>-6.4405479686328426E-2</v>
      </c>
      <c r="Y234">
        <v>7.0484997554419324E-2</v>
      </c>
    </row>
    <row r="235" spans="1:25" x14ac:dyDescent="0.25">
      <c r="W235" s="25" t="s">
        <v>44</v>
      </c>
      <c r="X235">
        <v>0.46244906019169207</v>
      </c>
      <c r="Y235">
        <v>0.70157801671036413</v>
      </c>
    </row>
    <row r="236" spans="1:25" x14ac:dyDescent="0.25">
      <c r="W236" s="25" t="s">
        <v>46</v>
      </c>
      <c r="X236">
        <v>3.943470075627608E-2</v>
      </c>
      <c r="Y236">
        <v>7.6904343120791294E-2</v>
      </c>
    </row>
    <row r="237" spans="1:25" x14ac:dyDescent="0.25">
      <c r="W237" s="25" t="s">
        <v>48</v>
      </c>
      <c r="X237">
        <v>0.50019428568437385</v>
      </c>
      <c r="Y237">
        <v>0.79851733210478604</v>
      </c>
    </row>
    <row r="238" spans="1:25" x14ac:dyDescent="0.25">
      <c r="W238" s="25" t="s">
        <v>51</v>
      </c>
      <c r="X238">
        <v>0.31640363308882452</v>
      </c>
      <c r="Y238">
        <v>0.74718458943351662</v>
      </c>
    </row>
    <row r="239" spans="1:25" x14ac:dyDescent="0.25">
      <c r="W239" s="25" t="s">
        <v>53</v>
      </c>
      <c r="X239">
        <v>0.38375070004936301</v>
      </c>
      <c r="Y239">
        <v>0.79186382382395637</v>
      </c>
    </row>
    <row r="242" spans="1:25" x14ac:dyDescent="0.25">
      <c r="W242" s="54" t="s">
        <v>124</v>
      </c>
    </row>
    <row r="243" spans="1:25" x14ac:dyDescent="0.25">
      <c r="W243" s="25"/>
      <c r="X243" s="25" t="s">
        <v>17</v>
      </c>
      <c r="Y243" s="25" t="s">
        <v>18</v>
      </c>
    </row>
    <row r="244" spans="1:25" x14ac:dyDescent="0.25">
      <c r="W244" s="25" t="s">
        <v>30</v>
      </c>
      <c r="X244">
        <v>-1.7439467013417431E-3</v>
      </c>
      <c r="Y244">
        <v>-5.8881266772549002E-3</v>
      </c>
    </row>
    <row r="245" spans="1:25" x14ac:dyDescent="0.25">
      <c r="W245" s="25" t="s">
        <v>36</v>
      </c>
      <c r="X245">
        <v>-4.9132711980020873E-2</v>
      </c>
      <c r="Y245">
        <v>-3.4316667472234087E-2</v>
      </c>
    </row>
    <row r="246" spans="1:25" x14ac:dyDescent="0.25">
      <c r="W246" s="25" t="s">
        <v>40</v>
      </c>
      <c r="X246">
        <v>0.15735912841532609</v>
      </c>
      <c r="Y246">
        <v>0.19878272720252449</v>
      </c>
    </row>
    <row r="247" spans="1:25" x14ac:dyDescent="0.25">
      <c r="W247" s="25" t="s">
        <v>44</v>
      </c>
      <c r="X247">
        <v>0.23914186590177361</v>
      </c>
      <c r="Y247">
        <v>0.2682022098516485</v>
      </c>
    </row>
    <row r="248" spans="1:25" x14ac:dyDescent="0.25">
      <c r="W248" s="25" t="s">
        <v>46</v>
      </c>
      <c r="X248">
        <v>-5.4279279208075248E-3</v>
      </c>
      <c r="Y248">
        <v>-1.622895195323731E-2</v>
      </c>
    </row>
    <row r="249" spans="1:25" x14ac:dyDescent="0.25">
      <c r="W249" s="25" t="s">
        <v>48</v>
      </c>
      <c r="X249">
        <v>2.404544046196336E-3</v>
      </c>
      <c r="Y249">
        <v>2.741769542789459E-2</v>
      </c>
    </row>
    <row r="250" spans="1:25" x14ac:dyDescent="0.25">
      <c r="W250" s="25" t="s">
        <v>51</v>
      </c>
      <c r="X250">
        <v>3.4675515482491093E-2</v>
      </c>
      <c r="Y250">
        <v>6.2856138251943541E-2</v>
      </c>
    </row>
    <row r="251" spans="1:25" x14ac:dyDescent="0.25">
      <c r="W251" s="25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5"/>
      <c r="X255" s="25" t="s">
        <v>17</v>
      </c>
      <c r="Y255" s="25" t="s">
        <v>18</v>
      </c>
    </row>
    <row r="256" spans="1:25" x14ac:dyDescent="0.25">
      <c r="W256" s="25" t="s">
        <v>30</v>
      </c>
      <c r="X256">
        <v>0.1943722565901228</v>
      </c>
      <c r="Y256">
        <v>0.20407965212247611</v>
      </c>
    </row>
    <row r="257" spans="1:25" x14ac:dyDescent="0.25">
      <c r="W257" s="25" t="s">
        <v>36</v>
      </c>
      <c r="X257">
        <v>0.23936455341349941</v>
      </c>
      <c r="Y257">
        <v>0.1724636453928316</v>
      </c>
    </row>
    <row r="258" spans="1:25" x14ac:dyDescent="0.25">
      <c r="A258" s="54" t="s">
        <v>127</v>
      </c>
      <c r="J258" s="54" t="s">
        <v>128</v>
      </c>
      <c r="W258" s="25" t="s">
        <v>40</v>
      </c>
      <c r="X258">
        <v>-0.37132376678209428</v>
      </c>
      <c r="Y258">
        <v>-0.40012429392119259</v>
      </c>
    </row>
    <row r="259" spans="1:25" x14ac:dyDescent="0.25">
      <c r="A259" s="60"/>
      <c r="B259" s="60" t="s">
        <v>129</v>
      </c>
      <c r="C259" s="60" t="s">
        <v>130</v>
      </c>
      <c r="D259" s="60" t="s">
        <v>131</v>
      </c>
      <c r="E259" s="60" t="s">
        <v>132</v>
      </c>
      <c r="J259" s="60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>
        <v>-0.2146989633667383</v>
      </c>
      <c r="Y259">
        <v>-0.24106502671107499</v>
      </c>
    </row>
    <row r="260" spans="1:25" x14ac:dyDescent="0.25">
      <c r="A260" s="60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60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25" t="s">
        <v>46</v>
      </c>
      <c r="X260">
        <v>0.12973279734895371</v>
      </c>
      <c r="Y260">
        <v>0.17242917463171989</v>
      </c>
    </row>
    <row r="261" spans="1:25" x14ac:dyDescent="0.25">
      <c r="A261" s="60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60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25" t="s">
        <v>48</v>
      </c>
      <c r="X261">
        <v>0.1622880474448474</v>
      </c>
      <c r="Y261">
        <v>9.0207368912231314E-3</v>
      </c>
    </row>
    <row r="262" spans="1:25" x14ac:dyDescent="0.25">
      <c r="A262" s="60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25" t="s">
        <v>51</v>
      </c>
      <c r="X262">
        <v>0.11266633320454091</v>
      </c>
      <c r="Y262">
        <v>-5.0955385040276448E-2</v>
      </c>
    </row>
    <row r="263" spans="1:25" x14ac:dyDescent="0.25">
      <c r="A263" s="60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25" t="s">
        <v>53</v>
      </c>
      <c r="X263">
        <v>0.22702535238352031</v>
      </c>
      <c r="Y263">
        <v>0.25484196231726569</v>
      </c>
    </row>
    <row r="264" spans="1:25" x14ac:dyDescent="0.25">
      <c r="A264" s="60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60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60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60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0"/>
      <c r="B271" s="60" t="s">
        <v>129</v>
      </c>
      <c r="C271" s="60" t="s">
        <v>130</v>
      </c>
      <c r="D271" s="60" t="s">
        <v>131</v>
      </c>
      <c r="E271" s="60" t="s">
        <v>132</v>
      </c>
      <c r="J271" s="60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 x14ac:dyDescent="0.25">
      <c r="A272" s="60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60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60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60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60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60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60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60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60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60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0"/>
      <c r="B283" s="60" t="s">
        <v>129</v>
      </c>
      <c r="C283" s="60" t="s">
        <v>130</v>
      </c>
      <c r="D283" s="60" t="s">
        <v>131</v>
      </c>
      <c r="E283" s="60" t="s">
        <v>132</v>
      </c>
      <c r="J283" s="60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14" x14ac:dyDescent="0.25">
      <c r="A284" s="60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60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60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60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60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60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60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60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60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60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0"/>
      <c r="B295" s="60" t="s">
        <v>129</v>
      </c>
      <c r="C295" s="60" t="s">
        <v>130</v>
      </c>
      <c r="D295" s="60" t="s">
        <v>131</v>
      </c>
      <c r="E295" s="60" t="s">
        <v>132</v>
      </c>
      <c r="J295" s="60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14" x14ac:dyDescent="0.25">
      <c r="A296" s="60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60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60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60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60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60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60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60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60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60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0"/>
      <c r="B307" s="60" t="s">
        <v>129</v>
      </c>
      <c r="C307" s="60" t="s">
        <v>130</v>
      </c>
      <c r="D307" s="60" t="s">
        <v>131</v>
      </c>
      <c r="E307" s="60" t="s">
        <v>132</v>
      </c>
      <c r="J307" s="60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14" x14ac:dyDescent="0.25">
      <c r="A308" s="60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60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60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60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60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60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60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60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60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60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0"/>
      <c r="B319" s="60" t="s">
        <v>129</v>
      </c>
      <c r="C319" s="60" t="s">
        <v>130</v>
      </c>
      <c r="D319" s="60" t="s">
        <v>131</v>
      </c>
      <c r="E319" s="60" t="s">
        <v>132</v>
      </c>
      <c r="J319" s="60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14" x14ac:dyDescent="0.25">
      <c r="A320" s="60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60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60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60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60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60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60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60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60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60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0"/>
      <c r="B331" s="60" t="s">
        <v>129</v>
      </c>
      <c r="C331" s="60" t="s">
        <v>130</v>
      </c>
      <c r="D331" s="60" t="s">
        <v>131</v>
      </c>
      <c r="E331" s="60" t="s">
        <v>132</v>
      </c>
      <c r="J331" s="60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14" x14ac:dyDescent="0.25">
      <c r="A332" s="60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60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60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60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60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60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60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60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60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60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0"/>
      <c r="B343" s="60" t="s">
        <v>129</v>
      </c>
      <c r="C343" s="60" t="s">
        <v>130</v>
      </c>
      <c r="D343" s="60" t="s">
        <v>131</v>
      </c>
      <c r="E343" s="60" t="s">
        <v>132</v>
      </c>
      <c r="J343" s="60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14" x14ac:dyDescent="0.25">
      <c r="A344" s="60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60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60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60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60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60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60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60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60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60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0"/>
      <c r="B355" s="60" t="s">
        <v>129</v>
      </c>
      <c r="C355" s="60" t="s">
        <v>130</v>
      </c>
      <c r="D355" s="60" t="s">
        <v>131</v>
      </c>
      <c r="E355" s="60" t="s">
        <v>132</v>
      </c>
      <c r="J355" s="60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14" x14ac:dyDescent="0.25">
      <c r="A356" s="60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60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60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60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60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60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60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60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60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60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54" t="s">
        <v>149</v>
      </c>
    </row>
    <row r="391" spans="1:5" x14ac:dyDescent="0.25">
      <c r="A391" s="60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5" x14ac:dyDescent="0.25">
      <c r="A392" s="60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60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60" t="s">
        <v>36</v>
      </c>
      <c r="B394">
        <v>0.9765625</v>
      </c>
      <c r="C394">
        <v>3.3807514346351648</v>
      </c>
      <c r="D394">
        <v>2.9296875</v>
      </c>
      <c r="E394">
        <v>4.8828125</v>
      </c>
    </row>
    <row r="395" spans="1:5" x14ac:dyDescent="0.25">
      <c r="A395" s="60" t="s">
        <v>48</v>
      </c>
      <c r="B395">
        <v>0.9765625</v>
      </c>
      <c r="C395">
        <v>4.0745439808020736</v>
      </c>
      <c r="D395">
        <v>2.9296875</v>
      </c>
      <c r="E395">
        <v>4.8828125</v>
      </c>
    </row>
    <row r="396" spans="1:5" x14ac:dyDescent="0.25">
      <c r="A396" s="60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60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60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60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9"/>
      <c r="D408" s="70" t="s">
        <v>19</v>
      </c>
      <c r="E408" s="69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3058.7916295946029</v>
      </c>
      <c r="L409" s="51" t="s">
        <v>34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0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0" t="s">
        <v>38</v>
      </c>
      <c r="H410">
        <v>367.81349570548991</v>
      </c>
      <c r="L410" s="51" t="s">
        <v>38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0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0" t="s">
        <v>42</v>
      </c>
      <c r="H411">
        <v>121.4121041642906</v>
      </c>
      <c r="L411" s="51" t="s">
        <v>42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0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0" t="s">
        <v>45</v>
      </c>
      <c r="H412">
        <v>183.05746176637129</v>
      </c>
      <c r="L412" s="51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0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0" t="s">
        <v>47</v>
      </c>
      <c r="H413">
        <v>157.45478617190949</v>
      </c>
      <c r="L413" s="51" t="s">
        <v>47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0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0" t="s">
        <v>50</v>
      </c>
      <c r="H414">
        <v>64.643191849453302</v>
      </c>
      <c r="L414" s="51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0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0" t="s">
        <v>52</v>
      </c>
      <c r="H415">
        <v>112.86136981914569</v>
      </c>
      <c r="L415" s="51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0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0" t="s">
        <v>54</v>
      </c>
      <c r="H416">
        <v>138.61896808616899</v>
      </c>
      <c r="L416" s="51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0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0" t="s">
        <v>55</v>
      </c>
      <c r="H417">
        <v>198.7323452065578</v>
      </c>
      <c r="L417" s="51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0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0" t="s">
        <v>56</v>
      </c>
      <c r="H418">
        <v>121.2254966780982</v>
      </c>
      <c r="L418" s="51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0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0" t="s">
        <v>57</v>
      </c>
      <c r="H419">
        <v>142.0208613854104</v>
      </c>
      <c r="L419" s="51" t="s">
        <v>57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0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0" t="s">
        <v>61</v>
      </c>
      <c r="H420">
        <v>98.703994416269367</v>
      </c>
      <c r="L420" s="51" t="s">
        <v>61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0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9"/>
      <c r="D431" s="70" t="s">
        <v>19</v>
      </c>
      <c r="E431" s="69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24.82185055010109</v>
      </c>
      <c r="L432" s="51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0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0" t="s">
        <v>38</v>
      </c>
      <c r="H433">
        <v>9.5292863081813941</v>
      </c>
      <c r="L433" s="51" t="s">
        <v>151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0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0" t="s">
        <v>42</v>
      </c>
      <c r="H434">
        <v>59.821949596608981</v>
      </c>
      <c r="L434" s="51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0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0" t="s">
        <v>45</v>
      </c>
      <c r="H435">
        <v>34.866134728214412</v>
      </c>
      <c r="L435" s="51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0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0" t="s">
        <v>47</v>
      </c>
      <c r="H436">
        <v>20.791275569469029</v>
      </c>
      <c r="L436" s="51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0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0" t="s">
        <v>50</v>
      </c>
      <c r="H437">
        <v>9.3604612199829198</v>
      </c>
      <c r="L437" s="51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0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0" t="s">
        <v>52</v>
      </c>
      <c r="H438">
        <v>23.47842935384632</v>
      </c>
      <c r="L438" s="51" t="s">
        <v>171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0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0" t="s">
        <v>54</v>
      </c>
      <c r="H439">
        <v>13.113720955017889</v>
      </c>
      <c r="L439" s="51" t="s">
        <v>172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0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0" t="s">
        <v>55</v>
      </c>
      <c r="H440">
        <v>20.624196781207761</v>
      </c>
      <c r="L440" s="51" t="s">
        <v>173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0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0" t="s">
        <v>56</v>
      </c>
      <c r="H441">
        <v>8.6834065330507553</v>
      </c>
      <c r="L441" s="51" t="s">
        <v>174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0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0" t="s">
        <v>57</v>
      </c>
      <c r="H442">
        <v>21.72049107296861</v>
      </c>
    </row>
    <row r="443" spans="1:20" x14ac:dyDescent="0.25">
      <c r="A443" s="50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0" t="s">
        <v>61</v>
      </c>
      <c r="H443">
        <v>16.9731549697389</v>
      </c>
    </row>
    <row r="444" spans="1:20" x14ac:dyDescent="0.25">
      <c r="A444" s="50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9"/>
      <c r="D454" s="70" t="s">
        <v>19</v>
      </c>
      <c r="E454" s="69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780.53146124999125</v>
      </c>
      <c r="L455" s="51" t="s">
        <v>150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0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0" t="s">
        <v>151</v>
      </c>
      <c r="H456">
        <v>601.92256545519433</v>
      </c>
      <c r="L456" s="51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0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0" t="s">
        <v>152</v>
      </c>
      <c r="H457">
        <v>28.193058788051939</v>
      </c>
      <c r="L457" s="51" t="s">
        <v>152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0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0" t="s">
        <v>153</v>
      </c>
      <c r="H458">
        <v>37.000769062503053</v>
      </c>
      <c r="L458" s="51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0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0" t="s">
        <v>154</v>
      </c>
      <c r="H459">
        <v>973.78550401083407</v>
      </c>
      <c r="L459" s="51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0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0" t="s">
        <v>155</v>
      </c>
      <c r="H460">
        <v>1664.3819265945251</v>
      </c>
      <c r="L460" s="51" t="s">
        <v>155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0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0" t="s">
        <v>171</v>
      </c>
      <c r="H461">
        <v>6488.7279698868651</v>
      </c>
      <c r="L461" s="51" t="s">
        <v>171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0" t="s">
        <v>171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0" t="s">
        <v>172</v>
      </c>
      <c r="H462">
        <v>346.88723054350032</v>
      </c>
      <c r="L462" s="51" t="s">
        <v>172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0" t="s">
        <v>172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0" t="s">
        <v>173</v>
      </c>
      <c r="H463">
        <v>60.512599292311428</v>
      </c>
    </row>
    <row r="464" spans="1:20" x14ac:dyDescent="0.25">
      <c r="A464" s="50" t="s">
        <v>173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0" t="s">
        <v>174</v>
      </c>
      <c r="H464">
        <v>18.88485127372034</v>
      </c>
    </row>
    <row r="465" spans="1:20" x14ac:dyDescent="0.25">
      <c r="A465" s="50" t="s">
        <v>174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9"/>
      <c r="D477" s="70" t="s">
        <v>19</v>
      </c>
      <c r="E477" s="69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115.4730481304709</v>
      </c>
      <c r="L478" s="51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0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0" t="s">
        <v>151</v>
      </c>
      <c r="H479">
        <v>550.7973772876926</v>
      </c>
      <c r="L479" s="51" t="s">
        <v>38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0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0" t="s">
        <v>152</v>
      </c>
      <c r="H480">
        <v>241.24844940563059</v>
      </c>
    </row>
    <row r="481" spans="1:8" x14ac:dyDescent="0.25">
      <c r="A481" s="50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0" t="s">
        <v>153</v>
      </c>
      <c r="H481">
        <v>56.085954061093517</v>
      </c>
    </row>
    <row r="482" spans="1:8" x14ac:dyDescent="0.25">
      <c r="A482" s="50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0" t="s">
        <v>154</v>
      </c>
      <c r="H482">
        <v>93.533545075412576</v>
      </c>
    </row>
    <row r="483" spans="1:8" x14ac:dyDescent="0.25">
      <c r="A483" s="50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0" t="s">
        <v>155</v>
      </c>
      <c r="H483">
        <v>38.031198484718033</v>
      </c>
    </row>
    <row r="484" spans="1:8" x14ac:dyDescent="0.25">
      <c r="A484" s="50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0" t="s">
        <v>171</v>
      </c>
      <c r="H484">
        <v>246.94963780410819</v>
      </c>
    </row>
    <row r="485" spans="1:8" x14ac:dyDescent="0.25">
      <c r="A485" s="50" t="s">
        <v>171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0" t="s">
        <v>172</v>
      </c>
      <c r="H485">
        <v>1874.556209653826</v>
      </c>
    </row>
    <row r="486" spans="1:8" x14ac:dyDescent="0.25">
      <c r="A486" s="50" t="s">
        <v>172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9"/>
      <c r="D500" s="70" t="s">
        <v>19</v>
      </c>
      <c r="E500" s="69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213.20078153105601</v>
      </c>
      <c r="L501" s="51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0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0" t="s">
        <v>38</v>
      </c>
      <c r="H502">
        <v>2683.4944718416641</v>
      </c>
      <c r="L502" s="51" t="s">
        <v>38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0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1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1" t="s">
        <v>45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1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1" t="s">
        <v>50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1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1" t="s">
        <v>54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1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1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1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1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9"/>
      <c r="D523" s="70" t="s">
        <v>19</v>
      </c>
      <c r="E523" s="69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69.37303042179164</v>
      </c>
      <c r="L524" s="51" t="s">
        <v>34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0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0" t="s">
        <v>38</v>
      </c>
      <c r="H525">
        <v>13.246437910782079</v>
      </c>
      <c r="L525" s="51" t="s">
        <v>38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0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0" t="s">
        <v>42</v>
      </c>
      <c r="H526">
        <v>9.8368319531331956</v>
      </c>
      <c r="L526" s="51" t="s">
        <v>42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0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0" t="s">
        <v>45</v>
      </c>
      <c r="H527">
        <v>28.994651845500279</v>
      </c>
      <c r="L527" s="51" t="s">
        <v>45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0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0" t="s">
        <v>47</v>
      </c>
      <c r="H528">
        <v>19.133888013003979</v>
      </c>
      <c r="L528" s="51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0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0" t="s">
        <v>50</v>
      </c>
      <c r="H529">
        <v>23.275391255506399</v>
      </c>
      <c r="L529" s="51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0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0" t="s">
        <v>52</v>
      </c>
      <c r="H530">
        <v>14.16770410703834</v>
      </c>
      <c r="L530" s="51" t="s">
        <v>52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0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0" t="s">
        <v>54</v>
      </c>
      <c r="H531">
        <v>18.548656604390509</v>
      </c>
      <c r="L531" s="51" t="s">
        <v>54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0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0" t="s">
        <v>55</v>
      </c>
      <c r="H532">
        <v>34.577038858896778</v>
      </c>
      <c r="L532" s="51" t="s">
        <v>55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0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0" t="s">
        <v>56</v>
      </c>
      <c r="H533">
        <v>11.946883230117679</v>
      </c>
      <c r="L533" s="51" t="s">
        <v>56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0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0" t="s">
        <v>57</v>
      </c>
      <c r="H534">
        <v>15.147553285006071</v>
      </c>
      <c r="L534" s="51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0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0" t="s">
        <v>61</v>
      </c>
      <c r="H535">
        <v>19.1110962517571</v>
      </c>
      <c r="L535" s="51" t="s">
        <v>61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0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9"/>
      <c r="D546" s="70" t="s">
        <v>19</v>
      </c>
      <c r="E546" s="69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751.72244171998773</v>
      </c>
      <c r="L547" s="51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0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0" t="s">
        <v>38</v>
      </c>
      <c r="H548">
        <v>455.86733808850391</v>
      </c>
      <c r="L548" s="51" t="s">
        <v>151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0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1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1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1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1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1" t="s">
        <v>171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1" t="s">
        <v>172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1" t="s">
        <v>173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1" t="s">
        <v>174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9"/>
      <c r="D569" s="70" t="s">
        <v>19</v>
      </c>
      <c r="E569" s="69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5016.0932524492309</v>
      </c>
      <c r="L570" s="51" t="s">
        <v>34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0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0" t="s">
        <v>38</v>
      </c>
      <c r="H571">
        <v>1462.925398121132</v>
      </c>
      <c r="L571" s="51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0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0" t="s">
        <v>42</v>
      </c>
      <c r="H572">
        <v>346.10745098330472</v>
      </c>
      <c r="L572" s="51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0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0" t="s">
        <v>45</v>
      </c>
      <c r="H573">
        <v>272.61017537515397</v>
      </c>
      <c r="L573" s="51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0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0" t="s">
        <v>47</v>
      </c>
      <c r="H574">
        <v>81.923049337171435</v>
      </c>
      <c r="L574" s="51" t="s">
        <v>47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0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0" t="s">
        <v>50</v>
      </c>
      <c r="H575">
        <v>243.42106766545541</v>
      </c>
      <c r="L575" s="51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0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0" t="s">
        <v>52</v>
      </c>
      <c r="H576">
        <v>160.00507742183879</v>
      </c>
      <c r="L576" s="51" t="s">
        <v>52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0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0" t="s">
        <v>54</v>
      </c>
      <c r="H577">
        <v>164.02123694545469</v>
      </c>
      <c r="L577" s="51" t="s">
        <v>54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0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0" t="s">
        <v>55</v>
      </c>
      <c r="H578">
        <v>136.63417592972161</v>
      </c>
      <c r="L578" s="51" t="s">
        <v>55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0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0" t="s">
        <v>56</v>
      </c>
      <c r="H579">
        <v>257.50608337207461</v>
      </c>
      <c r="L579" s="51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0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0" t="s">
        <v>57</v>
      </c>
      <c r="H580">
        <v>187.3238027908022</v>
      </c>
      <c r="L580" s="51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0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0" t="s">
        <v>61</v>
      </c>
      <c r="H581">
        <v>158.81886080204791</v>
      </c>
      <c r="L581" s="51" t="s">
        <v>61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0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9"/>
      <c r="D592" s="70" t="s">
        <v>19</v>
      </c>
      <c r="E592" s="69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752.61892447144919</v>
      </c>
      <c r="L593" s="51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0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0" t="s">
        <v>151</v>
      </c>
      <c r="H594">
        <v>501.79162751742871</v>
      </c>
      <c r="L594" s="51" t="s">
        <v>38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0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0" t="s">
        <v>152</v>
      </c>
      <c r="H595">
        <v>131.38482521881471</v>
      </c>
    </row>
    <row r="596" spans="1:20" x14ac:dyDescent="0.25">
      <c r="A596" s="50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0" t="s">
        <v>153</v>
      </c>
      <c r="H596">
        <v>44.194437778876789</v>
      </c>
    </row>
    <row r="597" spans="1:20" x14ac:dyDescent="0.25">
      <c r="A597" s="50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0" t="s">
        <v>154</v>
      </c>
      <c r="H597">
        <v>72.40261438590349</v>
      </c>
    </row>
    <row r="598" spans="1:20" x14ac:dyDescent="0.25">
      <c r="A598" s="50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0" t="s">
        <v>155</v>
      </c>
      <c r="H598">
        <v>38.406009837626748</v>
      </c>
    </row>
    <row r="599" spans="1:20" x14ac:dyDescent="0.25">
      <c r="A599" s="50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0" t="s">
        <v>171</v>
      </c>
      <c r="H599">
        <v>27.244525172097859</v>
      </c>
    </row>
    <row r="600" spans="1:20" x14ac:dyDescent="0.25">
      <c r="A600" s="50" t="s">
        <v>171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0" t="s">
        <v>172</v>
      </c>
      <c r="H600">
        <v>20.34287291213785</v>
      </c>
    </row>
    <row r="601" spans="1:20" x14ac:dyDescent="0.25">
      <c r="A601" s="50" t="s">
        <v>172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0" t="s">
        <v>173</v>
      </c>
      <c r="H601">
        <v>4.3547736877522647</v>
      </c>
    </row>
    <row r="602" spans="1:20" x14ac:dyDescent="0.25">
      <c r="A602" s="50" t="s">
        <v>173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0" t="s">
        <v>174</v>
      </c>
      <c r="H602">
        <v>12.408875001525869</v>
      </c>
    </row>
    <row r="603" spans="1:20" x14ac:dyDescent="0.25">
      <c r="A603" s="50" t="s">
        <v>174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</v>
      </c>
      <c r="C1" s="54" t="s">
        <v>2</v>
      </c>
      <c r="D1" s="1">
        <v>159</v>
      </c>
    </row>
    <row r="2" spans="1:18" x14ac:dyDescent="0.25">
      <c r="A2" s="54" t="s">
        <v>3</v>
      </c>
      <c r="B2" s="1">
        <v>45</v>
      </c>
      <c r="C2" s="54" t="s">
        <v>4</v>
      </c>
      <c r="D2" s="1">
        <v>61</v>
      </c>
      <c r="H2" t="s">
        <v>175</v>
      </c>
    </row>
    <row r="3" spans="1:18" x14ac:dyDescent="0.25">
      <c r="A3" s="54" t="s">
        <v>5</v>
      </c>
      <c r="B3" s="1" t="s">
        <v>176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9"/>
      <c r="I7" s="29" t="s">
        <v>17</v>
      </c>
      <c r="J7" s="29" t="s">
        <v>18</v>
      </c>
      <c r="P7" s="29"/>
      <c r="Q7" s="29" t="s">
        <v>17</v>
      </c>
      <c r="R7" s="29" t="s">
        <v>18</v>
      </c>
    </row>
    <row r="8" spans="1:18" x14ac:dyDescent="0.25">
      <c r="A8" s="54" t="s">
        <v>29</v>
      </c>
      <c r="B8">
        <v>3.561318463899112</v>
      </c>
      <c r="C8">
        <v>4.4036854655620026</v>
      </c>
      <c r="H8" s="29" t="s">
        <v>30</v>
      </c>
      <c r="I8">
        <v>0.1029114777033347</v>
      </c>
      <c r="J8">
        <v>6.5754162316812026E-2</v>
      </c>
      <c r="P8" s="29" t="s">
        <v>31</v>
      </c>
      <c r="Q8">
        <v>-1.440213780661447E-2</v>
      </c>
      <c r="R8">
        <v>9.628189936066954E-2</v>
      </c>
    </row>
    <row r="9" spans="1:18" x14ac:dyDescent="0.25">
      <c r="A9" s="54" t="s">
        <v>35</v>
      </c>
      <c r="B9">
        <v>8.4255257724017145</v>
      </c>
      <c r="C9">
        <v>10.3332423743436</v>
      </c>
      <c r="H9" s="29" t="s">
        <v>36</v>
      </c>
      <c r="I9">
        <v>6.2145383083380842E-2</v>
      </c>
      <c r="J9">
        <v>7.420193887326286E-2</v>
      </c>
      <c r="P9" s="29" t="s">
        <v>37</v>
      </c>
      <c r="Q9">
        <v>4.2574388343851659</v>
      </c>
      <c r="R9">
        <v>4.8376368656839306</v>
      </c>
    </row>
    <row r="10" spans="1:18" x14ac:dyDescent="0.25">
      <c r="A10" s="54" t="s">
        <v>39</v>
      </c>
      <c r="B10">
        <v>24.345002713831189</v>
      </c>
      <c r="C10">
        <v>14.17064586530339</v>
      </c>
      <c r="H10" s="29" t="s">
        <v>40</v>
      </c>
      <c r="I10">
        <v>0.14757556087739121</v>
      </c>
      <c r="J10">
        <v>0.20025277878051409</v>
      </c>
      <c r="P10" s="29" t="s">
        <v>41</v>
      </c>
      <c r="Q10">
        <v>24.626708850564071</v>
      </c>
      <c r="R10">
        <v>31.941376329119709</v>
      </c>
    </row>
    <row r="11" spans="1:18" x14ac:dyDescent="0.25">
      <c r="A11" s="54" t="s">
        <v>43</v>
      </c>
      <c r="B11">
        <v>98.174054627595837</v>
      </c>
      <c r="C11">
        <v>5.2853563782918123</v>
      </c>
      <c r="H11" s="29" t="s">
        <v>44</v>
      </c>
      <c r="I11">
        <v>5.9039699561596139E-2</v>
      </c>
      <c r="J11">
        <v>6.3155255818879361E-2</v>
      </c>
    </row>
    <row r="12" spans="1:18" x14ac:dyDescent="0.25">
      <c r="H12" s="29" t="s">
        <v>46</v>
      </c>
      <c r="I12">
        <v>5.7769802323484443E-2</v>
      </c>
      <c r="J12">
        <v>8.9024514208773053E-2</v>
      </c>
    </row>
    <row r="13" spans="1:18" x14ac:dyDescent="0.25">
      <c r="H13" s="29" t="s">
        <v>48</v>
      </c>
      <c r="I13">
        <v>0.17990105263376349</v>
      </c>
      <c r="J13">
        <v>9.3043345619373566E-2</v>
      </c>
      <c r="P13" s="29" t="s">
        <v>49</v>
      </c>
      <c r="Q13">
        <v>339.86528197845757</v>
      </c>
    </row>
    <row r="14" spans="1:18" x14ac:dyDescent="0.25">
      <c r="H14" s="29" t="s">
        <v>51</v>
      </c>
      <c r="I14">
        <v>7.7130370866536013E-2</v>
      </c>
      <c r="J14">
        <v>7.5296295383003836E-2</v>
      </c>
    </row>
    <row r="15" spans="1:18" x14ac:dyDescent="0.25">
      <c r="H15" s="29" t="s">
        <v>53</v>
      </c>
      <c r="I15">
        <v>8.3334145549995825E-2</v>
      </c>
      <c r="J15">
        <v>8.9607625484050893E-2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9"/>
      <c r="I20" s="29" t="s">
        <v>17</v>
      </c>
      <c r="J20" s="29" t="s">
        <v>18</v>
      </c>
      <c r="P20" s="29"/>
      <c r="Q20" s="29" t="s">
        <v>17</v>
      </c>
      <c r="R20" s="29" t="s">
        <v>18</v>
      </c>
    </row>
    <row r="21" spans="1:18" x14ac:dyDescent="0.25">
      <c r="A21" s="54" t="s">
        <v>29</v>
      </c>
      <c r="B21">
        <v>4.6106886501226754</v>
      </c>
      <c r="C21">
        <v>5.5302696640314144</v>
      </c>
      <c r="H21" s="29" t="s">
        <v>30</v>
      </c>
      <c r="I21">
        <v>0.40593547816756759</v>
      </c>
      <c r="J21">
        <v>0.2964842780752564</v>
      </c>
      <c r="P21" s="29" t="s">
        <v>31</v>
      </c>
      <c r="Q21">
        <v>-0.1509068240117783</v>
      </c>
      <c r="R21">
        <v>9.0426835541044942E-2</v>
      </c>
    </row>
    <row r="22" spans="1:18" x14ac:dyDescent="0.25">
      <c r="A22" s="54" t="s">
        <v>35</v>
      </c>
      <c r="B22">
        <v>9.5810445891653142</v>
      </c>
      <c r="C22">
        <v>9.7917375841171541</v>
      </c>
      <c r="H22" s="29" t="s">
        <v>36</v>
      </c>
      <c r="I22">
        <v>0.48062568918652931</v>
      </c>
      <c r="J22">
        <v>0.46877307804549923</v>
      </c>
      <c r="P22" s="29" t="s">
        <v>37</v>
      </c>
      <c r="Q22">
        <v>11.111323834465651</v>
      </c>
      <c r="R22">
        <v>13.41818750270498</v>
      </c>
    </row>
    <row r="23" spans="1:18" x14ac:dyDescent="0.25">
      <c r="A23" s="54" t="s">
        <v>39</v>
      </c>
      <c r="B23">
        <v>27.470208081710211</v>
      </c>
      <c r="C23">
        <v>37.077648808401648</v>
      </c>
      <c r="H23" s="29" t="s">
        <v>40</v>
      </c>
      <c r="I23">
        <v>0.71814972314041625</v>
      </c>
      <c r="J23">
        <v>0.67376407676147232</v>
      </c>
      <c r="P23" s="29" t="s">
        <v>41</v>
      </c>
      <c r="Q23">
        <v>101.1230698139173</v>
      </c>
      <c r="R23">
        <v>142.4490842202988</v>
      </c>
    </row>
    <row r="24" spans="1:18" x14ac:dyDescent="0.25">
      <c r="A24" s="54" t="s">
        <v>43</v>
      </c>
      <c r="B24">
        <v>104.88418397202901</v>
      </c>
      <c r="C24">
        <v>17.525815546071321</v>
      </c>
      <c r="H24" s="29" t="s">
        <v>44</v>
      </c>
      <c r="I24">
        <v>0.4105133000844291</v>
      </c>
      <c r="J24">
        <v>0.34605901690500879</v>
      </c>
    </row>
    <row r="25" spans="1:18" x14ac:dyDescent="0.25">
      <c r="H25" s="29" t="s">
        <v>46</v>
      </c>
      <c r="I25">
        <v>0.33260489973677659</v>
      </c>
      <c r="J25">
        <v>0.36187990808146148</v>
      </c>
    </row>
    <row r="26" spans="1:18" x14ac:dyDescent="0.25">
      <c r="H26" s="29" t="s">
        <v>48</v>
      </c>
      <c r="I26">
        <v>0.83044587693360095</v>
      </c>
      <c r="J26">
        <v>0.6215644413613588</v>
      </c>
      <c r="P26" s="29" t="s">
        <v>49</v>
      </c>
      <c r="Q26">
        <v>5887.7249069707977</v>
      </c>
    </row>
    <row r="27" spans="1:18" x14ac:dyDescent="0.25">
      <c r="H27" s="29" t="s">
        <v>51</v>
      </c>
      <c r="I27">
        <v>0.579969716394797</v>
      </c>
      <c r="J27">
        <v>0.51039582370313497</v>
      </c>
    </row>
    <row r="28" spans="1:18" x14ac:dyDescent="0.25">
      <c r="H28" s="29" t="s">
        <v>53</v>
      </c>
      <c r="I28">
        <v>0.47330335434520421</v>
      </c>
      <c r="J28">
        <v>0.30324530032137809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9"/>
      <c r="I33" s="29" t="s">
        <v>17</v>
      </c>
      <c r="J33" s="29" t="s">
        <v>18</v>
      </c>
      <c r="P33" s="29"/>
      <c r="Q33" s="29" t="s">
        <v>17</v>
      </c>
      <c r="R33" s="29" t="s">
        <v>18</v>
      </c>
    </row>
    <row r="34" spans="1:18" x14ac:dyDescent="0.25">
      <c r="A34" s="54" t="s">
        <v>29</v>
      </c>
      <c r="B34">
        <v>5.4651627508579672</v>
      </c>
      <c r="C34">
        <v>6.8873758829672056</v>
      </c>
      <c r="H34" s="29" t="s">
        <v>30</v>
      </c>
      <c r="I34">
        <v>0.22840696818780409</v>
      </c>
      <c r="J34">
        <v>0.4630148962021145</v>
      </c>
      <c r="P34" s="29" t="s">
        <v>31</v>
      </c>
      <c r="Q34">
        <v>-0.32900746209984733</v>
      </c>
      <c r="R34">
        <v>0.72339451172727853</v>
      </c>
    </row>
    <row r="35" spans="1:18" x14ac:dyDescent="0.25">
      <c r="A35" s="54" t="s">
        <v>35</v>
      </c>
      <c r="B35">
        <v>12.863600871369281</v>
      </c>
      <c r="C35">
        <v>33.260793364694543</v>
      </c>
      <c r="H35" s="29" t="s">
        <v>36</v>
      </c>
      <c r="I35">
        <v>0.4343517654871169</v>
      </c>
      <c r="J35">
        <v>0.29012975854932649</v>
      </c>
      <c r="P35" s="29" t="s">
        <v>37</v>
      </c>
      <c r="Q35">
        <v>19.335343585280889</v>
      </c>
      <c r="R35">
        <v>13.040467021527499</v>
      </c>
    </row>
    <row r="36" spans="1:18" x14ac:dyDescent="0.25">
      <c r="A36" s="54" t="s">
        <v>39</v>
      </c>
      <c r="B36">
        <v>98.490206077622616</v>
      </c>
      <c r="C36">
        <v>50.501241829599252</v>
      </c>
      <c r="H36" s="29" t="s">
        <v>40</v>
      </c>
      <c r="I36">
        <v>0.68134693622070541</v>
      </c>
      <c r="J36">
        <v>0.32107156753692973</v>
      </c>
      <c r="P36" s="29" t="s">
        <v>41</v>
      </c>
      <c r="Q36">
        <v>77.111438509063674</v>
      </c>
      <c r="R36">
        <v>64.427880522829895</v>
      </c>
    </row>
    <row r="37" spans="1:18" x14ac:dyDescent="0.25">
      <c r="A37" s="54" t="s">
        <v>43</v>
      </c>
      <c r="B37">
        <v>107.9620734995662</v>
      </c>
      <c r="C37">
        <v>17.102373400798061</v>
      </c>
      <c r="H37" s="29" t="s">
        <v>44</v>
      </c>
      <c r="I37">
        <v>0.3510017734737807</v>
      </c>
      <c r="J37">
        <v>0.39071723043270351</v>
      </c>
    </row>
    <row r="38" spans="1:18" x14ac:dyDescent="0.25">
      <c r="H38" s="29" t="s">
        <v>46</v>
      </c>
      <c r="I38">
        <v>0.38664267833159011</v>
      </c>
      <c r="J38">
        <v>0.3781180691758092</v>
      </c>
    </row>
    <row r="39" spans="1:18" x14ac:dyDescent="0.25">
      <c r="H39" s="29" t="s">
        <v>48</v>
      </c>
      <c r="I39">
        <v>0.39338016303965773</v>
      </c>
      <c r="J39">
        <v>0.40208374323735457</v>
      </c>
      <c r="P39" s="29" t="s">
        <v>49</v>
      </c>
      <c r="Q39">
        <v>1442.8449549798181</v>
      </c>
    </row>
    <row r="40" spans="1:18" x14ac:dyDescent="0.25">
      <c r="H40" s="29" t="s">
        <v>51</v>
      </c>
      <c r="I40">
        <v>0.80232113404068606</v>
      </c>
      <c r="J40">
        <v>0.43463680790289561</v>
      </c>
    </row>
    <row r="41" spans="1:18" x14ac:dyDescent="0.25">
      <c r="H41" s="29" t="s">
        <v>53</v>
      </c>
      <c r="I41">
        <v>0.33493746728196772</v>
      </c>
      <c r="J41">
        <v>0.17467685699381169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9"/>
      <c r="I46" s="29" t="s">
        <v>17</v>
      </c>
      <c r="J46" s="29" t="s">
        <v>18</v>
      </c>
      <c r="P46" s="29"/>
      <c r="Q46" s="29" t="s">
        <v>17</v>
      </c>
      <c r="R46" s="29" t="s">
        <v>18</v>
      </c>
    </row>
    <row r="47" spans="1:18" x14ac:dyDescent="0.25">
      <c r="A47" s="54" t="s">
        <v>29</v>
      </c>
      <c r="B47">
        <v>3.781872233322265</v>
      </c>
      <c r="C47">
        <v>5.8698350769254128</v>
      </c>
      <c r="H47" s="29" t="s">
        <v>30</v>
      </c>
      <c r="I47">
        <v>0.1140742996421642</v>
      </c>
      <c r="J47">
        <v>5.6864338693559453E-2</v>
      </c>
      <c r="P47" s="29" t="s">
        <v>31</v>
      </c>
      <c r="Q47">
        <v>0.238125779444922</v>
      </c>
      <c r="R47">
        <v>-0.61236970953833736</v>
      </c>
    </row>
    <row r="48" spans="1:18" x14ac:dyDescent="0.25">
      <c r="A48" s="54" t="s">
        <v>35</v>
      </c>
      <c r="B48">
        <v>12.00560798674943</v>
      </c>
      <c r="C48">
        <v>13.24811467496753</v>
      </c>
      <c r="H48" s="29" t="s">
        <v>36</v>
      </c>
      <c r="I48">
        <v>6.4845552310962062E-2</v>
      </c>
      <c r="J48">
        <v>9.0411409979575266E-2</v>
      </c>
      <c r="P48" s="29" t="s">
        <v>37</v>
      </c>
      <c r="Q48">
        <v>8.03459499897202</v>
      </c>
      <c r="R48">
        <v>24.905251917721682</v>
      </c>
    </row>
    <row r="49" spans="1:18" x14ac:dyDescent="0.25">
      <c r="A49" s="54" t="s">
        <v>39</v>
      </c>
      <c r="B49">
        <v>48.535433647438779</v>
      </c>
      <c r="C49">
        <v>26.918681552480979</v>
      </c>
      <c r="H49" s="29" t="s">
        <v>40</v>
      </c>
      <c r="I49">
        <v>0.19318018006907009</v>
      </c>
      <c r="J49">
        <v>0.1974388097716287</v>
      </c>
      <c r="P49" s="29" t="s">
        <v>41</v>
      </c>
      <c r="Q49">
        <v>38.328436776908831</v>
      </c>
      <c r="R49">
        <v>112.2268577479182</v>
      </c>
    </row>
    <row r="50" spans="1:18" x14ac:dyDescent="0.25">
      <c r="A50" s="54" t="s">
        <v>43</v>
      </c>
      <c r="B50">
        <v>108.0830074153923</v>
      </c>
      <c r="C50">
        <v>21.988477679766401</v>
      </c>
      <c r="H50" s="29" t="s">
        <v>44</v>
      </c>
      <c r="I50">
        <v>7.1555006767499013E-2</v>
      </c>
      <c r="J50">
        <v>4.9484909927380187E-2</v>
      </c>
    </row>
    <row r="51" spans="1:18" x14ac:dyDescent="0.25">
      <c r="H51" s="29" t="s">
        <v>46</v>
      </c>
      <c r="I51">
        <v>6.2396126107477273E-2</v>
      </c>
      <c r="J51">
        <v>8.7966212250385228E-2</v>
      </c>
    </row>
    <row r="52" spans="1:18" x14ac:dyDescent="0.25">
      <c r="H52" s="29" t="s">
        <v>48</v>
      </c>
      <c r="I52">
        <v>0.1042448255931463</v>
      </c>
      <c r="J52">
        <v>0.1010709550827613</v>
      </c>
      <c r="P52" s="29" t="s">
        <v>49</v>
      </c>
      <c r="Q52">
        <v>2643.4408778171178</v>
      </c>
    </row>
    <row r="53" spans="1:18" x14ac:dyDescent="0.25">
      <c r="H53" s="29" t="s">
        <v>51</v>
      </c>
      <c r="I53">
        <v>0.12839869049921601</v>
      </c>
      <c r="J53">
        <v>7.3241595078264055E-2</v>
      </c>
    </row>
    <row r="54" spans="1:18" x14ac:dyDescent="0.25">
      <c r="H54" s="29" t="s">
        <v>53</v>
      </c>
      <c r="I54">
        <v>9.5932641555662057E-2</v>
      </c>
      <c r="J54">
        <v>7.8114451225698253E-2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9"/>
      <c r="I59" s="29" t="s">
        <v>17</v>
      </c>
      <c r="J59" s="29" t="s">
        <v>18</v>
      </c>
      <c r="P59" s="29"/>
      <c r="Q59" s="29" t="s">
        <v>17</v>
      </c>
      <c r="R59" s="29" t="s">
        <v>18</v>
      </c>
    </row>
    <row r="60" spans="1:18" x14ac:dyDescent="0.25">
      <c r="A60" s="54" t="s">
        <v>29</v>
      </c>
      <c r="B60">
        <v>3.9615488814545978</v>
      </c>
      <c r="C60">
        <v>4.576395892638434</v>
      </c>
      <c r="H60" s="29" t="s">
        <v>30</v>
      </c>
      <c r="I60">
        <v>8.9547204897907365E-2</v>
      </c>
      <c r="J60">
        <v>5.4773914644990707E-2</v>
      </c>
      <c r="P60" s="29" t="s">
        <v>31</v>
      </c>
      <c r="Q60">
        <v>0.88864076629523769</v>
      </c>
      <c r="R60">
        <v>0.98136429071495257</v>
      </c>
    </row>
    <row r="61" spans="1:18" x14ac:dyDescent="0.25">
      <c r="A61" s="54" t="s">
        <v>35</v>
      </c>
      <c r="B61">
        <v>7.7606851292923</v>
      </c>
      <c r="C61">
        <v>9.1996660411392348</v>
      </c>
      <c r="H61" s="29" t="s">
        <v>36</v>
      </c>
      <c r="I61">
        <v>8.6426780603681239E-2</v>
      </c>
      <c r="J61">
        <v>6.7412972559011033E-2</v>
      </c>
      <c r="P61" s="29" t="s">
        <v>37</v>
      </c>
      <c r="Q61">
        <v>8.3503436121172196</v>
      </c>
      <c r="R61">
        <v>11.21385128036073</v>
      </c>
    </row>
    <row r="62" spans="1:18" x14ac:dyDescent="0.25">
      <c r="A62" s="54" t="s">
        <v>39</v>
      </c>
      <c r="B62">
        <v>22.43559399701066</v>
      </c>
      <c r="C62">
        <v>21.11513876496079</v>
      </c>
      <c r="H62" s="29" t="s">
        <v>40</v>
      </c>
      <c r="I62">
        <v>0.1014322328613973</v>
      </c>
      <c r="J62">
        <v>6.1825389079345823E-2</v>
      </c>
      <c r="P62" s="29" t="s">
        <v>41</v>
      </c>
      <c r="Q62">
        <v>60.547351472015883</v>
      </c>
      <c r="R62">
        <v>71.995514014466153</v>
      </c>
    </row>
    <row r="63" spans="1:18" x14ac:dyDescent="0.25">
      <c r="A63" s="54" t="s">
        <v>43</v>
      </c>
      <c r="B63">
        <v>102.5620841965851</v>
      </c>
      <c r="C63">
        <v>6.4214362172576323</v>
      </c>
      <c r="H63" s="29" t="s">
        <v>44</v>
      </c>
      <c r="I63">
        <v>0.1106622843529909</v>
      </c>
      <c r="J63">
        <v>8.7823191291044503E-2</v>
      </c>
    </row>
    <row r="64" spans="1:18" x14ac:dyDescent="0.25">
      <c r="H64" s="29" t="s">
        <v>46</v>
      </c>
      <c r="I64">
        <v>8.9013797565855673E-2</v>
      </c>
      <c r="J64">
        <v>6.011353029433511E-2</v>
      </c>
    </row>
    <row r="65" spans="1:18" x14ac:dyDescent="0.25">
      <c r="H65" s="29" t="s">
        <v>48</v>
      </c>
      <c r="I65">
        <v>5.215589008842017E-2</v>
      </c>
      <c r="J65">
        <v>6.190045382212523E-2</v>
      </c>
      <c r="P65" s="29" t="s">
        <v>49</v>
      </c>
      <c r="Q65">
        <v>2587.0985528362589</v>
      </c>
    </row>
    <row r="66" spans="1:18" x14ac:dyDescent="0.25">
      <c r="H66" s="29" t="s">
        <v>51</v>
      </c>
      <c r="I66">
        <v>8.0643967247952378E-2</v>
      </c>
      <c r="J66">
        <v>0.10233531954077819</v>
      </c>
    </row>
    <row r="67" spans="1:18" x14ac:dyDescent="0.25">
      <c r="H67" s="29" t="s">
        <v>53</v>
      </c>
      <c r="I67">
        <v>0.1265741221772074</v>
      </c>
      <c r="J67">
        <v>0.12886596780970419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9"/>
      <c r="I72" s="29" t="s">
        <v>17</v>
      </c>
      <c r="J72" s="29" t="s">
        <v>18</v>
      </c>
      <c r="P72" s="29"/>
      <c r="Q72" s="29" t="s">
        <v>17</v>
      </c>
      <c r="R72" s="29" t="s">
        <v>18</v>
      </c>
    </row>
    <row r="73" spans="1:18" x14ac:dyDescent="0.25">
      <c r="A73" s="54" t="s">
        <v>29</v>
      </c>
      <c r="B73">
        <v>3.770363291200082</v>
      </c>
      <c r="C73">
        <v>5.2801922160418009</v>
      </c>
      <c r="H73" s="29" t="s">
        <v>30</v>
      </c>
      <c r="I73">
        <v>7.8229813541144194E-2</v>
      </c>
      <c r="J73">
        <v>7.8553661676021833E-2</v>
      </c>
      <c r="P73" s="29" t="s">
        <v>31</v>
      </c>
      <c r="Q73">
        <v>-3.9581635197498813E-2</v>
      </c>
      <c r="R73">
        <v>-4.9161541938416098E-2</v>
      </c>
    </row>
    <row r="74" spans="1:18" x14ac:dyDescent="0.25">
      <c r="A74" s="54" t="s">
        <v>35</v>
      </c>
      <c r="B74">
        <v>7.4292500757743714</v>
      </c>
      <c r="C74">
        <v>7.7971697150284793</v>
      </c>
      <c r="H74" s="29" t="s">
        <v>36</v>
      </c>
      <c r="I74">
        <v>0.1024735401652101</v>
      </c>
      <c r="J74">
        <v>7.1903347754761093E-2</v>
      </c>
      <c r="P74" s="29" t="s">
        <v>37</v>
      </c>
      <c r="Q74">
        <v>2.2211279552233569</v>
      </c>
      <c r="R74">
        <v>3.055304529062191</v>
      </c>
    </row>
    <row r="75" spans="1:18" x14ac:dyDescent="0.25">
      <c r="A75" s="54" t="s">
        <v>39</v>
      </c>
      <c r="B75">
        <v>8.8201303315078405</v>
      </c>
      <c r="C75">
        <v>9.6451909585690867</v>
      </c>
      <c r="H75" s="29" t="s">
        <v>40</v>
      </c>
      <c r="I75">
        <v>0.54761855405053361</v>
      </c>
      <c r="J75">
        <v>0.47592304998307328</v>
      </c>
      <c r="P75" s="29" t="s">
        <v>41</v>
      </c>
      <c r="Q75">
        <v>10.732973875925859</v>
      </c>
      <c r="R75">
        <v>17.862454429750759</v>
      </c>
    </row>
    <row r="76" spans="1:18" x14ac:dyDescent="0.25">
      <c r="A76" s="54" t="s">
        <v>43</v>
      </c>
      <c r="B76">
        <v>99.83742072382654</v>
      </c>
      <c r="C76">
        <v>5.3934056285197114</v>
      </c>
      <c r="H76" s="29" t="s">
        <v>44</v>
      </c>
      <c r="I76">
        <v>6.7683148806074747E-2</v>
      </c>
      <c r="J76">
        <v>6.899445829496581E-2</v>
      </c>
    </row>
    <row r="77" spans="1:18" x14ac:dyDescent="0.25">
      <c r="H77" s="29" t="s">
        <v>46</v>
      </c>
      <c r="I77">
        <v>9.4283572754160855E-2</v>
      </c>
      <c r="J77">
        <v>9.0656023002655683E-2</v>
      </c>
    </row>
    <row r="78" spans="1:18" x14ac:dyDescent="0.25">
      <c r="H78" s="29" t="s">
        <v>48</v>
      </c>
      <c r="I78">
        <v>0.10130178172815051</v>
      </c>
      <c r="J78">
        <v>7.1309987740247993E-2</v>
      </c>
      <c r="P78" s="29" t="s">
        <v>49</v>
      </c>
      <c r="Q78">
        <v>129.613760221174</v>
      </c>
    </row>
    <row r="79" spans="1:18" x14ac:dyDescent="0.25">
      <c r="H79" s="29" t="s">
        <v>51</v>
      </c>
      <c r="I79">
        <v>0.54264697463825207</v>
      </c>
      <c r="J79">
        <v>0.52476799547644226</v>
      </c>
    </row>
    <row r="80" spans="1:18" x14ac:dyDescent="0.25">
      <c r="H80" s="29" t="s">
        <v>53</v>
      </c>
      <c r="I80">
        <v>0.33954823113016219</v>
      </c>
      <c r="J80">
        <v>0.2762423594505462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9"/>
      <c r="I85" s="29" t="s">
        <v>17</v>
      </c>
      <c r="J85" s="29" t="s">
        <v>18</v>
      </c>
      <c r="P85" s="29"/>
      <c r="Q85" s="29" t="s">
        <v>17</v>
      </c>
      <c r="R85" s="29" t="s">
        <v>18</v>
      </c>
    </row>
    <row r="86" spans="1:18" x14ac:dyDescent="0.25">
      <c r="A86" s="54" t="s">
        <v>29</v>
      </c>
      <c r="B86">
        <v>4.3830625801104182</v>
      </c>
      <c r="C86">
        <v>5.2998985488661106</v>
      </c>
      <c r="H86" s="29" t="s">
        <v>30</v>
      </c>
      <c r="I86">
        <v>0.23406817940042809</v>
      </c>
      <c r="J86">
        <v>0.38047460698700469</v>
      </c>
      <c r="P86" s="29" t="s">
        <v>31</v>
      </c>
      <c r="Q86">
        <v>-1.6073221992380169</v>
      </c>
      <c r="R86">
        <v>2.205153988694029</v>
      </c>
    </row>
    <row r="87" spans="1:18" x14ac:dyDescent="0.25">
      <c r="A87" s="54" t="s">
        <v>35</v>
      </c>
      <c r="B87">
        <v>20.878111764712319</v>
      </c>
      <c r="C87">
        <v>26.763874067037172</v>
      </c>
      <c r="H87" s="29" t="s">
        <v>36</v>
      </c>
      <c r="I87">
        <v>0.30128812004285382</v>
      </c>
      <c r="J87">
        <v>0.25351098509999059</v>
      </c>
      <c r="P87" s="29" t="s">
        <v>37</v>
      </c>
      <c r="Q87">
        <v>9.0562705630179519</v>
      </c>
      <c r="R87">
        <v>13.601582282007881</v>
      </c>
    </row>
    <row r="88" spans="1:18" x14ac:dyDescent="0.25">
      <c r="A88" s="54" t="s">
        <v>39</v>
      </c>
      <c r="B88">
        <v>25.5968883033655</v>
      </c>
      <c r="C88">
        <v>17.693286546209659</v>
      </c>
      <c r="H88" s="29" t="s">
        <v>40</v>
      </c>
      <c r="I88">
        <v>0.61128891798477691</v>
      </c>
      <c r="J88">
        <v>0.31681866728784153</v>
      </c>
      <c r="P88" s="29" t="s">
        <v>41</v>
      </c>
      <c r="Q88">
        <v>69.386797284202899</v>
      </c>
      <c r="R88">
        <v>100.32367589772559</v>
      </c>
    </row>
    <row r="89" spans="1:18" x14ac:dyDescent="0.25">
      <c r="A89" s="54" t="s">
        <v>43</v>
      </c>
      <c r="B89">
        <v>99.392246058998921</v>
      </c>
      <c r="C89">
        <v>26.16120911801849</v>
      </c>
      <c r="H89" s="29" t="s">
        <v>44</v>
      </c>
      <c r="I89">
        <v>0.63134300955439182</v>
      </c>
      <c r="J89">
        <v>0.81573533963568989</v>
      </c>
    </row>
    <row r="90" spans="1:18" x14ac:dyDescent="0.25">
      <c r="H90" s="29" t="s">
        <v>46</v>
      </c>
      <c r="I90">
        <v>0.27980910713942408</v>
      </c>
      <c r="J90">
        <v>0.39013924304254649</v>
      </c>
    </row>
    <row r="91" spans="1:18" x14ac:dyDescent="0.25">
      <c r="H91" s="29" t="s">
        <v>48</v>
      </c>
      <c r="I91">
        <v>0.25654613903445728</v>
      </c>
      <c r="J91">
        <v>0.39436315163871632</v>
      </c>
      <c r="P91" s="29" t="s">
        <v>49</v>
      </c>
      <c r="Q91">
        <v>1749.0891260271401</v>
      </c>
    </row>
    <row r="92" spans="1:18" x14ac:dyDescent="0.25">
      <c r="H92" s="29" t="s">
        <v>51</v>
      </c>
      <c r="I92">
        <v>0.38592477260173808</v>
      </c>
      <c r="J92">
        <v>0.5146490168704636</v>
      </c>
    </row>
    <row r="93" spans="1:18" x14ac:dyDescent="0.25">
      <c r="H93" s="29" t="s">
        <v>53</v>
      </c>
      <c r="I93">
        <v>0.36096886000711847</v>
      </c>
      <c r="J93">
        <v>0.44514915637568708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9"/>
      <c r="I98" s="29" t="s">
        <v>17</v>
      </c>
      <c r="J98" s="29" t="s">
        <v>18</v>
      </c>
      <c r="P98" s="29"/>
      <c r="Q98" s="29" t="s">
        <v>17</v>
      </c>
      <c r="R98" s="29" t="s">
        <v>18</v>
      </c>
    </row>
    <row r="99" spans="1:18" x14ac:dyDescent="0.25">
      <c r="A99" s="54" t="s">
        <v>29</v>
      </c>
      <c r="B99">
        <v>3.7915295035582939</v>
      </c>
      <c r="C99">
        <v>4.7644695285285668</v>
      </c>
      <c r="H99" s="29" t="s">
        <v>30</v>
      </c>
      <c r="I99">
        <v>0.22653060508075029</v>
      </c>
      <c r="J99">
        <v>0.14843628867951481</v>
      </c>
      <c r="P99" s="29" t="s">
        <v>31</v>
      </c>
      <c r="Q99">
        <v>-0.18459995269172949</v>
      </c>
      <c r="R99">
        <v>-0.19799542581410859</v>
      </c>
    </row>
    <row r="100" spans="1:18" x14ac:dyDescent="0.25">
      <c r="A100" s="54" t="s">
        <v>35</v>
      </c>
      <c r="B100">
        <v>8.3395429492670718</v>
      </c>
      <c r="C100">
        <v>9.9846320591647366</v>
      </c>
      <c r="H100" s="29" t="s">
        <v>36</v>
      </c>
      <c r="I100">
        <v>0.1391123235508446</v>
      </c>
      <c r="J100">
        <v>0.1067795418078297</v>
      </c>
      <c r="P100" s="29" t="s">
        <v>37</v>
      </c>
      <c r="Q100">
        <v>3.361764823648056</v>
      </c>
      <c r="R100">
        <v>5.5002994147465456</v>
      </c>
    </row>
    <row r="101" spans="1:18" x14ac:dyDescent="0.25">
      <c r="A101" s="54" t="s">
        <v>39</v>
      </c>
      <c r="B101">
        <v>13.21885190308539</v>
      </c>
      <c r="C101">
        <v>14.08794973355824</v>
      </c>
      <c r="H101" s="29" t="s">
        <v>40</v>
      </c>
      <c r="I101">
        <v>0.23345684406763731</v>
      </c>
      <c r="J101">
        <v>0.17976531183394759</v>
      </c>
      <c r="P101" s="29" t="s">
        <v>41</v>
      </c>
      <c r="Q101">
        <v>18.444774598301638</v>
      </c>
      <c r="R101">
        <v>34.878235501161193</v>
      </c>
    </row>
    <row r="102" spans="1:18" x14ac:dyDescent="0.25">
      <c r="A102" s="54" t="s">
        <v>43</v>
      </c>
      <c r="B102">
        <v>99.044190215059004</v>
      </c>
      <c r="C102">
        <v>11.593295325746229</v>
      </c>
      <c r="H102" s="29" t="s">
        <v>44</v>
      </c>
      <c r="I102">
        <v>6.3205273348181906E-2</v>
      </c>
      <c r="J102">
        <v>6.5605539140833433E-2</v>
      </c>
    </row>
    <row r="103" spans="1:18" x14ac:dyDescent="0.25">
      <c r="H103" s="29" t="s">
        <v>46</v>
      </c>
      <c r="I103">
        <v>0.2143085864945371</v>
      </c>
      <c r="J103">
        <v>0.14806091613519681</v>
      </c>
    </row>
    <row r="104" spans="1:18" x14ac:dyDescent="0.25">
      <c r="H104" s="29" t="s">
        <v>48</v>
      </c>
      <c r="I104">
        <v>0.17406060142990901</v>
      </c>
      <c r="J104">
        <v>9.7661344480023365E-2</v>
      </c>
      <c r="P104" s="29" t="s">
        <v>49</v>
      </c>
      <c r="Q104">
        <v>293.53139295700089</v>
      </c>
    </row>
    <row r="105" spans="1:18" x14ac:dyDescent="0.25">
      <c r="H105" s="29" t="s">
        <v>51</v>
      </c>
      <c r="I105">
        <v>0.1581501386238893</v>
      </c>
      <c r="J105">
        <v>0.1223615841770847</v>
      </c>
    </row>
    <row r="106" spans="1:18" x14ac:dyDescent="0.25">
      <c r="H106" s="29" t="s">
        <v>53</v>
      </c>
      <c r="I106">
        <v>0.22262708401475781</v>
      </c>
      <c r="J106">
        <v>0.15365195448481811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9"/>
      <c r="I111" s="29" t="s">
        <v>17</v>
      </c>
      <c r="J111" s="29" t="s">
        <v>18</v>
      </c>
      <c r="P111" s="29"/>
      <c r="Q111" s="29" t="s">
        <v>17</v>
      </c>
      <c r="R111" s="29" t="s">
        <v>18</v>
      </c>
    </row>
    <row r="112" spans="1:18" x14ac:dyDescent="0.25">
      <c r="A112" s="54" t="s">
        <v>29</v>
      </c>
      <c r="B112">
        <v>5.5364993814248216</v>
      </c>
      <c r="C112">
        <v>5.6440967501417676</v>
      </c>
      <c r="H112" s="29" t="s">
        <v>30</v>
      </c>
      <c r="I112">
        <v>5.2606306475408253E-2</v>
      </c>
      <c r="J112">
        <v>4.6632327309707032E-2</v>
      </c>
      <c r="P112" s="29" t="s">
        <v>31</v>
      </c>
      <c r="Q112">
        <v>-2.2890348281301161</v>
      </c>
      <c r="R112">
        <v>0.86440460600648283</v>
      </c>
    </row>
    <row r="113" spans="1:18" x14ac:dyDescent="0.25">
      <c r="A113" s="54" t="s">
        <v>35</v>
      </c>
      <c r="B113">
        <v>7.1461895800744228</v>
      </c>
      <c r="C113">
        <v>8.5933104961058184</v>
      </c>
      <c r="H113" s="29" t="s">
        <v>36</v>
      </c>
      <c r="I113">
        <v>5.3413196809045577E-2</v>
      </c>
      <c r="J113">
        <v>0.11642703436909239</v>
      </c>
      <c r="P113" s="29" t="s">
        <v>37</v>
      </c>
      <c r="Q113">
        <v>11.183239078688439</v>
      </c>
      <c r="R113">
        <v>22.149434795309151</v>
      </c>
    </row>
    <row r="114" spans="1:18" x14ac:dyDescent="0.25">
      <c r="A114" s="54" t="s">
        <v>39</v>
      </c>
      <c r="B114">
        <v>25.988460433060599</v>
      </c>
      <c r="C114">
        <v>40.354612560574388</v>
      </c>
      <c r="H114" s="29" t="s">
        <v>40</v>
      </c>
      <c r="I114">
        <v>9.1453977621670152E-2</v>
      </c>
      <c r="J114">
        <v>0.12348521044166801</v>
      </c>
      <c r="P114" s="29" t="s">
        <v>41</v>
      </c>
      <c r="Q114">
        <v>50.525634694910771</v>
      </c>
      <c r="R114">
        <v>109.81087601201079</v>
      </c>
    </row>
    <row r="115" spans="1:18" x14ac:dyDescent="0.25">
      <c r="A115" s="54" t="s">
        <v>43</v>
      </c>
      <c r="B115">
        <v>1347.487262836318</v>
      </c>
      <c r="C115">
        <v>32.75537411819338</v>
      </c>
      <c r="H115" s="29" t="s">
        <v>44</v>
      </c>
      <c r="I115">
        <v>5.9247488992394563E-2</v>
      </c>
      <c r="J115">
        <v>7.838671968560279E-2</v>
      </c>
    </row>
    <row r="116" spans="1:18" x14ac:dyDescent="0.25">
      <c r="H116" s="29" t="s">
        <v>46</v>
      </c>
      <c r="I116">
        <v>7.9841588557396773E-2</v>
      </c>
      <c r="J116">
        <v>8.5525666838650843E-2</v>
      </c>
    </row>
    <row r="117" spans="1:18" x14ac:dyDescent="0.25">
      <c r="H117" s="29" t="s">
        <v>48</v>
      </c>
      <c r="I117">
        <v>9.0373332888177463E-2</v>
      </c>
      <c r="J117">
        <v>0.1383662855952365</v>
      </c>
      <c r="P117" s="29" t="s">
        <v>49</v>
      </c>
      <c r="Q117">
        <v>3294.1291522922852</v>
      </c>
    </row>
    <row r="118" spans="1:18" x14ac:dyDescent="0.25">
      <c r="H118" s="29" t="s">
        <v>51</v>
      </c>
      <c r="I118">
        <v>8.9491149985492541E-2</v>
      </c>
      <c r="J118">
        <v>0.12995371580888079</v>
      </c>
    </row>
    <row r="119" spans="1:18" x14ac:dyDescent="0.25">
      <c r="H119" s="29" t="s">
        <v>53</v>
      </c>
      <c r="I119">
        <v>0.12926610654004589</v>
      </c>
      <c r="J119">
        <v>0.1258178807853233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6.8894677531915551</v>
      </c>
      <c r="C146">
        <v>6.1723275048703483</v>
      </c>
    </row>
    <row r="147" spans="1:25" x14ac:dyDescent="0.25">
      <c r="A147" s="54" t="s">
        <v>35</v>
      </c>
      <c r="B147">
        <v>11.489263196847499</v>
      </c>
      <c r="C147">
        <v>9.8747459427168085</v>
      </c>
    </row>
    <row r="148" spans="1:25" x14ac:dyDescent="0.25">
      <c r="A148" s="54" t="s">
        <v>39</v>
      </c>
      <c r="B148">
        <v>9.4400162572114699</v>
      </c>
      <c r="C148">
        <v>12.377668548144261</v>
      </c>
    </row>
    <row r="149" spans="1:25" x14ac:dyDescent="0.25">
      <c r="A149" s="54" t="s">
        <v>43</v>
      </c>
      <c r="B149">
        <v>5944.31862831341</v>
      </c>
      <c r="C149">
        <v>16.609534027108559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30"/>
      <c r="B159" s="30" t="s">
        <v>17</v>
      </c>
      <c r="C159" s="30" t="s">
        <v>98</v>
      </c>
      <c r="D159" s="30" t="s">
        <v>99</v>
      </c>
      <c r="H159" s="30"/>
      <c r="I159" s="30" t="s">
        <v>18</v>
      </c>
      <c r="J159" s="30" t="s">
        <v>100</v>
      </c>
      <c r="K159" s="30" t="s">
        <v>101</v>
      </c>
      <c r="O159" s="30"/>
      <c r="P159" s="30" t="s">
        <v>17</v>
      </c>
      <c r="Q159" s="30" t="s">
        <v>18</v>
      </c>
      <c r="W159" s="30"/>
      <c r="X159" s="30" t="s">
        <v>17</v>
      </c>
      <c r="Y159" s="30" t="s">
        <v>18</v>
      </c>
    </row>
    <row r="160" spans="1:25" x14ac:dyDescent="0.25">
      <c r="A160" s="30" t="s">
        <v>29</v>
      </c>
      <c r="B160">
        <v>8.0338151611233071E-3</v>
      </c>
      <c r="C160">
        <v>-3.26189781616343E-3</v>
      </c>
      <c r="D160">
        <v>1.127296510675632E-2</v>
      </c>
      <c r="H160" s="30" t="s">
        <v>102</v>
      </c>
      <c r="I160">
        <v>2.95126202697868E-2</v>
      </c>
      <c r="J160">
        <v>-3.0911685762849968E-2</v>
      </c>
      <c r="K160">
        <v>-2.876272061016482E-2</v>
      </c>
      <c r="O160" s="30" t="s">
        <v>103</v>
      </c>
      <c r="P160">
        <v>-1.2027220668417609E-2</v>
      </c>
      <c r="Q160">
        <v>-7.3837389576512882E-2</v>
      </c>
      <c r="W160" s="30" t="s">
        <v>30</v>
      </c>
      <c r="X160">
        <v>-7.2198665830054054E-3</v>
      </c>
      <c r="Y160">
        <v>-5.2829388985631838E-2</v>
      </c>
    </row>
    <row r="161" spans="1:25" x14ac:dyDescent="0.25">
      <c r="A161" s="30" t="s">
        <v>35</v>
      </c>
      <c r="B161">
        <v>-4.4097380580790338E-2</v>
      </c>
      <c r="C161">
        <v>3.3327342183658369E-2</v>
      </c>
      <c r="D161">
        <v>4.6370002021510627E-2</v>
      </c>
      <c r="H161" s="30" t="s">
        <v>104</v>
      </c>
      <c r="I161">
        <v>-2.0939017691447039E-2</v>
      </c>
      <c r="J161">
        <v>8.1270499584738809E-3</v>
      </c>
      <c r="K161">
        <v>1.137375980934667E-2</v>
      </c>
      <c r="O161" s="30" t="s">
        <v>105</v>
      </c>
      <c r="P161">
        <v>-1.9208165895019821E-3</v>
      </c>
      <c r="Q161">
        <v>3.0011406981157292E-2</v>
      </c>
      <c r="W161" s="30" t="s">
        <v>36</v>
      </c>
      <c r="X161">
        <v>4.8845540136955683E-2</v>
      </c>
      <c r="Y161">
        <v>4.1418057653422317E-2</v>
      </c>
    </row>
    <row r="162" spans="1:25" x14ac:dyDescent="0.25">
      <c r="A162" s="30" t="s">
        <v>39</v>
      </c>
      <c r="B162">
        <v>-1.4373637546252821E-2</v>
      </c>
      <c r="C162">
        <v>-5.3630852992825377E-2</v>
      </c>
      <c r="D162">
        <v>-4.7510619454904868E-2</v>
      </c>
      <c r="H162" s="30" t="s">
        <v>106</v>
      </c>
      <c r="I162">
        <v>-5.6583962780299847E-2</v>
      </c>
      <c r="J162">
        <v>4.0433429309152752E-2</v>
      </c>
      <c r="K162">
        <v>6.8847347664805755E-2</v>
      </c>
      <c r="O162" s="30" t="s">
        <v>107</v>
      </c>
      <c r="P162">
        <v>4.9505553377316623E-2</v>
      </c>
      <c r="Q162">
        <v>-2.568406636717829E-2</v>
      </c>
      <c r="W162" s="30" t="s">
        <v>40</v>
      </c>
      <c r="X162">
        <v>-5.8223887412880877E-2</v>
      </c>
      <c r="Y162">
        <v>-4.630547699668805E-2</v>
      </c>
    </row>
    <row r="163" spans="1:25" x14ac:dyDescent="0.25">
      <c r="A163" s="30" t="s">
        <v>43</v>
      </c>
      <c r="B163">
        <v>-1.5756296463377499E-4</v>
      </c>
      <c r="C163">
        <v>-7.9422852685295711E-2</v>
      </c>
      <c r="D163">
        <v>-7.117935098737542E-2</v>
      </c>
      <c r="H163" s="30" t="s">
        <v>108</v>
      </c>
      <c r="I163">
        <v>1.6612406470932879E-2</v>
      </c>
      <c r="J163">
        <v>9.1068186170246816E-4</v>
      </c>
      <c r="K163">
        <v>2.196417162316007E-2</v>
      </c>
      <c r="O163" s="30" t="s">
        <v>109</v>
      </c>
      <c r="P163">
        <v>-2.771374441018816E-2</v>
      </c>
      <c r="Q163">
        <v>-2.2871309301840951E-2</v>
      </c>
      <c r="W163" s="30" t="s">
        <v>44</v>
      </c>
      <c r="X163">
        <v>-2.8967570542080098E-3</v>
      </c>
      <c r="Y163">
        <v>1.020885503096728E-2</v>
      </c>
    </row>
    <row r="164" spans="1:25" x14ac:dyDescent="0.25">
      <c r="W164" s="30" t="s">
        <v>46</v>
      </c>
      <c r="X164">
        <v>-2.9434236581845712E-3</v>
      </c>
      <c r="Y164">
        <v>-5.213486859969791E-2</v>
      </c>
    </row>
    <row r="165" spans="1:25" x14ac:dyDescent="0.25">
      <c r="W165" s="30" t="s">
        <v>48</v>
      </c>
      <c r="X165">
        <v>-3.7377040376440802E-2</v>
      </c>
      <c r="Y165">
        <v>-1.1506530486071941E-2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0" t="s">
        <v>51</v>
      </c>
      <c r="X166">
        <v>8.2715521920733795E-2</v>
      </c>
      <c r="Y166">
        <v>6.0620120245028495E-4</v>
      </c>
    </row>
    <row r="167" spans="1:25" x14ac:dyDescent="0.25">
      <c r="A167" s="30"/>
      <c r="B167" s="30" t="s">
        <v>17</v>
      </c>
      <c r="C167" s="30" t="s">
        <v>98</v>
      </c>
      <c r="D167" s="30" t="s">
        <v>99</v>
      </c>
      <c r="H167" s="30"/>
      <c r="I167" s="30" t="s">
        <v>18</v>
      </c>
      <c r="J167" s="30" t="s">
        <v>100</v>
      </c>
      <c r="K167" s="30" t="s">
        <v>101</v>
      </c>
      <c r="O167" s="30"/>
      <c r="P167" s="30" t="s">
        <v>17</v>
      </c>
      <c r="Q167" s="30" t="s">
        <v>18</v>
      </c>
      <c r="W167" s="30" t="s">
        <v>53</v>
      </c>
      <c r="X167">
        <v>-5.2565362153422848E-3</v>
      </c>
      <c r="Y167">
        <v>-6.0015259850476912E-2</v>
      </c>
    </row>
    <row r="168" spans="1:25" x14ac:dyDescent="0.25">
      <c r="A168" s="30" t="s">
        <v>29</v>
      </c>
      <c r="B168">
        <v>-9.3233595469167305E-2</v>
      </c>
      <c r="C168">
        <v>1.126017529292296E-3</v>
      </c>
      <c r="D168">
        <v>-5.3952462201736651E-3</v>
      </c>
      <c r="H168" s="30" t="s">
        <v>102</v>
      </c>
      <c r="I168">
        <v>-1.193714991719156E-2</v>
      </c>
      <c r="J168">
        <v>-0.1150999108722609</v>
      </c>
      <c r="K168">
        <v>-0.1196716917242146</v>
      </c>
      <c r="O168" s="30" t="s">
        <v>103</v>
      </c>
      <c r="P168">
        <v>0.46898616006138688</v>
      </c>
      <c r="Q168">
        <v>0.27444266841306142</v>
      </c>
    </row>
    <row r="169" spans="1:25" x14ac:dyDescent="0.25">
      <c r="A169" s="30" t="s">
        <v>35</v>
      </c>
      <c r="B169">
        <v>0.106634527861089</v>
      </c>
      <c r="C169">
        <v>0.2334403031243712</v>
      </c>
      <c r="D169">
        <v>0.2155984124153062</v>
      </c>
      <c r="H169" s="30" t="s">
        <v>104</v>
      </c>
      <c r="I169">
        <v>0.2911701553470033</v>
      </c>
      <c r="J169">
        <v>0.23315733944517941</v>
      </c>
      <c r="K169">
        <v>0.2181329763804081</v>
      </c>
      <c r="O169" s="30" t="s">
        <v>105</v>
      </c>
      <c r="P169">
        <v>-0.1021222075949566</v>
      </c>
      <c r="Q169">
        <v>2.8978287602203279E-2</v>
      </c>
    </row>
    <row r="170" spans="1:25" x14ac:dyDescent="0.25">
      <c r="A170" s="30" t="s">
        <v>39</v>
      </c>
      <c r="B170">
        <v>0.36195313737746571</v>
      </c>
      <c r="C170">
        <v>0.46155133552433281</v>
      </c>
      <c r="D170">
        <v>0.44716845990459342</v>
      </c>
      <c r="H170" s="30" t="s">
        <v>106</v>
      </c>
      <c r="I170">
        <v>0.1098949928978521</v>
      </c>
      <c r="J170">
        <v>0.14452740873928049</v>
      </c>
      <c r="K170">
        <v>0.15650647955312311</v>
      </c>
      <c r="O170" s="30" t="s">
        <v>107</v>
      </c>
      <c r="P170">
        <v>0.63008585023833175</v>
      </c>
      <c r="Q170">
        <v>0.43825429679420552</v>
      </c>
      <c r="W170" s="54" t="s">
        <v>111</v>
      </c>
    </row>
    <row r="171" spans="1:25" x14ac:dyDescent="0.25">
      <c r="A171" s="30" t="s">
        <v>43</v>
      </c>
      <c r="B171">
        <v>-0.54374288514293145</v>
      </c>
      <c r="C171">
        <v>-0.3890101859929278</v>
      </c>
      <c r="D171">
        <v>-0.37012694404998903</v>
      </c>
      <c r="H171" s="30" t="s">
        <v>108</v>
      </c>
      <c r="I171">
        <v>0.49542366809250071</v>
      </c>
      <c r="J171">
        <v>0.46514012132131211</v>
      </c>
      <c r="K171">
        <v>0.46335922614798758</v>
      </c>
      <c r="O171" s="30" t="s">
        <v>109</v>
      </c>
      <c r="P171">
        <v>0.28911518558558807</v>
      </c>
      <c r="Q171">
        <v>0.15783208349816519</v>
      </c>
      <c r="W171" s="30"/>
      <c r="X171" s="30" t="s">
        <v>17</v>
      </c>
      <c r="Y171" s="30" t="s">
        <v>18</v>
      </c>
    </row>
    <row r="172" spans="1:25" x14ac:dyDescent="0.25">
      <c r="W172" s="30" t="s">
        <v>30</v>
      </c>
      <c r="X172">
        <v>0.20608253328181081</v>
      </c>
      <c r="Y172">
        <v>0.16105649741374581</v>
      </c>
    </row>
    <row r="173" spans="1:25" x14ac:dyDescent="0.25">
      <c r="W173" s="30" t="s">
        <v>36</v>
      </c>
      <c r="X173">
        <v>0.50167207066173503</v>
      </c>
      <c r="Y173">
        <v>0.34321583314900561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0" t="s">
        <v>40</v>
      </c>
      <c r="X174">
        <v>0.26219616054631312</v>
      </c>
      <c r="Y174">
        <v>0.14798402474976191</v>
      </c>
    </row>
    <row r="175" spans="1:25" x14ac:dyDescent="0.25">
      <c r="A175" s="30"/>
      <c r="B175" s="30" t="s">
        <v>17</v>
      </c>
      <c r="C175" s="30" t="s">
        <v>98</v>
      </c>
      <c r="D175" s="30" t="s">
        <v>99</v>
      </c>
      <c r="H175" s="30"/>
      <c r="I175" s="30" t="s">
        <v>18</v>
      </c>
      <c r="J175" s="30" t="s">
        <v>100</v>
      </c>
      <c r="K175" s="30" t="s">
        <v>101</v>
      </c>
      <c r="O175" s="30"/>
      <c r="P175" s="30" t="s">
        <v>17</v>
      </c>
      <c r="Q175" s="30" t="s">
        <v>18</v>
      </c>
      <c r="W175" s="30" t="s">
        <v>44</v>
      </c>
      <c r="X175">
        <v>-9.5930315436252179E-3</v>
      </c>
      <c r="Y175">
        <v>8.8996567255314116E-2</v>
      </c>
    </row>
    <row r="176" spans="1:25" x14ac:dyDescent="0.25">
      <c r="A176" s="30" t="s">
        <v>29</v>
      </c>
      <c r="B176">
        <v>0.1099297742040274</v>
      </c>
      <c r="C176">
        <v>7.3168749124393445E-2</v>
      </c>
      <c r="D176">
        <v>7.745323545617952E-2</v>
      </c>
      <c r="H176" s="30" t="s">
        <v>102</v>
      </c>
      <c r="I176">
        <v>-9.1332821003348077E-3</v>
      </c>
      <c r="J176">
        <v>-0.13795953705557709</v>
      </c>
      <c r="K176">
        <v>-0.12828387787398871</v>
      </c>
      <c r="O176" s="30" t="s">
        <v>103</v>
      </c>
      <c r="P176">
        <v>-0.58165110511865548</v>
      </c>
      <c r="Q176">
        <v>-0.36613987191680469</v>
      </c>
      <c r="W176" s="30" t="s">
        <v>46</v>
      </c>
      <c r="X176">
        <v>0.13809065812662741</v>
      </c>
      <c r="Y176">
        <v>8.0413458181616645E-2</v>
      </c>
    </row>
    <row r="177" spans="1:25" x14ac:dyDescent="0.25">
      <c r="A177" s="30" t="s">
        <v>35</v>
      </c>
      <c r="B177">
        <v>-0.30979677390845078</v>
      </c>
      <c r="C177">
        <v>0.14702380340607291</v>
      </c>
      <c r="D177">
        <v>0.15536281577468419</v>
      </c>
      <c r="H177" s="30" t="s">
        <v>104</v>
      </c>
      <c r="I177">
        <v>-0.37877276232789647</v>
      </c>
      <c r="J177">
        <v>-0.29530516343369112</v>
      </c>
      <c r="K177">
        <v>-0.22169113389463771</v>
      </c>
      <c r="O177" s="30" t="s">
        <v>105</v>
      </c>
      <c r="P177">
        <v>2.359764250108971E-2</v>
      </c>
      <c r="Q177">
        <v>-4.2126873386242422E-2</v>
      </c>
      <c r="W177" s="30" t="s">
        <v>48</v>
      </c>
      <c r="X177">
        <v>8.725414531326052E-2</v>
      </c>
      <c r="Y177">
        <v>2.0827899470336409E-2</v>
      </c>
    </row>
    <row r="178" spans="1:25" x14ac:dyDescent="0.25">
      <c r="A178" s="30" t="s">
        <v>39</v>
      </c>
      <c r="B178">
        <v>0.1560157160318755</v>
      </c>
      <c r="C178">
        <v>0.38161104018157133</v>
      </c>
      <c r="D178">
        <v>0.39002960990514568</v>
      </c>
      <c r="H178" s="30" t="s">
        <v>106</v>
      </c>
      <c r="I178">
        <v>0.3548035093408865</v>
      </c>
      <c r="J178">
        <v>0.4350539698678425</v>
      </c>
      <c r="K178">
        <v>0.38744297139399569</v>
      </c>
      <c r="O178" s="30" t="s">
        <v>107</v>
      </c>
      <c r="P178">
        <v>0.14434629772256319</v>
      </c>
      <c r="Q178">
        <v>0.32053643201658982</v>
      </c>
      <c r="W178" s="30" t="s">
        <v>51</v>
      </c>
      <c r="X178">
        <v>0.64487207154437265</v>
      </c>
      <c r="Y178">
        <v>0.45459877145453559</v>
      </c>
    </row>
    <row r="179" spans="1:25" x14ac:dyDescent="0.25">
      <c r="A179" s="30" t="s">
        <v>43</v>
      </c>
      <c r="B179">
        <v>0.55657910238352326</v>
      </c>
      <c r="C179">
        <v>2.5833856971668449E-2</v>
      </c>
      <c r="D179">
        <v>-3.0257587383541069E-2</v>
      </c>
      <c r="H179" s="30" t="s">
        <v>108</v>
      </c>
      <c r="I179">
        <v>0.37118876492144959</v>
      </c>
      <c r="J179">
        <v>0.43685024244981352</v>
      </c>
      <c r="K179">
        <v>0.38933048831819339</v>
      </c>
      <c r="O179" s="30" t="s">
        <v>109</v>
      </c>
      <c r="P179">
        <v>0.1188033122975081</v>
      </c>
      <c r="Q179">
        <v>0.37755431637537967</v>
      </c>
      <c r="W179" s="30" t="s">
        <v>53</v>
      </c>
      <c r="X179">
        <v>0.50515491527073431</v>
      </c>
      <c r="Y179">
        <v>0.314279248533192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0"/>
      <c r="B183" s="30" t="s">
        <v>17</v>
      </c>
      <c r="C183" s="30" t="s">
        <v>98</v>
      </c>
      <c r="D183" s="30" t="s">
        <v>99</v>
      </c>
      <c r="H183" s="30"/>
      <c r="I183" s="30" t="s">
        <v>18</v>
      </c>
      <c r="J183" s="30" t="s">
        <v>100</v>
      </c>
      <c r="K183" s="30" t="s">
        <v>101</v>
      </c>
      <c r="O183" s="30"/>
      <c r="P183" s="30" t="s">
        <v>17</v>
      </c>
      <c r="Q183" s="30" t="s">
        <v>18</v>
      </c>
      <c r="W183" s="30"/>
      <c r="X183" s="30" t="s">
        <v>17</v>
      </c>
      <c r="Y183" s="30" t="s">
        <v>18</v>
      </c>
    </row>
    <row r="184" spans="1:25" x14ac:dyDescent="0.25">
      <c r="A184" s="30" t="s">
        <v>29</v>
      </c>
      <c r="B184">
        <v>9.2715037906926628E-3</v>
      </c>
      <c r="C184">
        <v>-7.5757965082461354E-2</v>
      </c>
      <c r="D184">
        <v>-6.7143933612402437E-2</v>
      </c>
      <c r="H184" s="30" t="s">
        <v>102</v>
      </c>
      <c r="I184">
        <v>-0.1169452074775796</v>
      </c>
      <c r="J184">
        <v>2.1488581158626299E-2</v>
      </c>
      <c r="K184">
        <v>-2.3604814699719058E-3</v>
      </c>
      <c r="O184" s="30" t="s">
        <v>103</v>
      </c>
      <c r="P184">
        <v>0.28363891074979303</v>
      </c>
      <c r="Q184">
        <v>8.0213420985938019E-2</v>
      </c>
      <c r="W184" s="30" t="s">
        <v>30</v>
      </c>
      <c r="X184">
        <v>-5.925225891705925E-2</v>
      </c>
      <c r="Y184">
        <v>-2.7558985297173471E-2</v>
      </c>
    </row>
    <row r="185" spans="1:25" x14ac:dyDescent="0.25">
      <c r="A185" s="30" t="s">
        <v>35</v>
      </c>
      <c r="B185">
        <v>5.7325103635461262E-2</v>
      </c>
      <c r="C185">
        <v>7.3969326898146295E-2</v>
      </c>
      <c r="D185">
        <v>9.977025944687859E-2</v>
      </c>
      <c r="H185" s="30" t="s">
        <v>104</v>
      </c>
      <c r="I185">
        <v>6.8071263392460474E-2</v>
      </c>
      <c r="J185">
        <v>-3.43342988049527E-3</v>
      </c>
      <c r="K185">
        <v>-3.8606544032361562E-4</v>
      </c>
      <c r="O185" s="30" t="s">
        <v>105</v>
      </c>
      <c r="P185">
        <v>-4.8551543915047173E-2</v>
      </c>
      <c r="Q185">
        <v>-0.1245294509819683</v>
      </c>
      <c r="W185" s="30" t="s">
        <v>36</v>
      </c>
      <c r="X185">
        <v>-0.1999086033930457</v>
      </c>
      <c r="Y185">
        <v>6.1864910506220401E-3</v>
      </c>
    </row>
    <row r="186" spans="1:25" x14ac:dyDescent="0.25">
      <c r="A186" s="30" t="s">
        <v>39</v>
      </c>
      <c r="B186">
        <v>0.14648386106179831</v>
      </c>
      <c r="C186">
        <v>-3.1610006298842468E-2</v>
      </c>
      <c r="D186">
        <v>-3.5272862058625877E-2</v>
      </c>
      <c r="H186" s="30" t="s">
        <v>106</v>
      </c>
      <c r="I186">
        <v>0.10625328518072891</v>
      </c>
      <c r="J186">
        <v>3.8340255473448531E-3</v>
      </c>
      <c r="K186">
        <v>-1.3146712564866899E-2</v>
      </c>
      <c r="O186" s="30" t="s">
        <v>107</v>
      </c>
      <c r="P186">
        <v>0.29060684471228831</v>
      </c>
      <c r="Q186">
        <v>0.1219962631012128</v>
      </c>
      <c r="W186" s="30" t="s">
        <v>40</v>
      </c>
      <c r="X186">
        <v>6.1721351339322987E-2</v>
      </c>
      <c r="Y186">
        <v>0.33602845993291919</v>
      </c>
    </row>
    <row r="187" spans="1:25" x14ac:dyDescent="0.25">
      <c r="A187" s="30" t="s">
        <v>43</v>
      </c>
      <c r="B187">
        <v>-0.1007250126327395</v>
      </c>
      <c r="C187">
        <v>4.6022854712059268E-2</v>
      </c>
      <c r="D187">
        <v>3.6192468309361951E-2</v>
      </c>
      <c r="H187" s="30" t="s">
        <v>108</v>
      </c>
      <c r="I187">
        <v>8.4875862160231685E-2</v>
      </c>
      <c r="J187">
        <v>-2.4315664157737379E-2</v>
      </c>
      <c r="K187">
        <v>-6.3850301905309742E-2</v>
      </c>
      <c r="O187" s="30" t="s">
        <v>109</v>
      </c>
      <c r="P187">
        <v>0.13992040179296161</v>
      </c>
      <c r="Q187">
        <v>7.2766962809441602E-2</v>
      </c>
      <c r="W187" s="30" t="s">
        <v>44</v>
      </c>
      <c r="X187">
        <v>1.7807107333702311E-2</v>
      </c>
      <c r="Y187">
        <v>-2.1417073961807542E-2</v>
      </c>
    </row>
    <row r="188" spans="1:25" x14ac:dyDescent="0.25">
      <c r="W188" s="30" t="s">
        <v>46</v>
      </c>
      <c r="X188">
        <v>-6.4096046102870034E-3</v>
      </c>
      <c r="Y188">
        <v>3.009107517826776E-2</v>
      </c>
    </row>
    <row r="189" spans="1:25" x14ac:dyDescent="0.25">
      <c r="W189" s="30" t="s">
        <v>48</v>
      </c>
      <c r="X189">
        <v>-0.32333886300931969</v>
      </c>
      <c r="Y189">
        <v>-0.19104161833310149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0" t="s">
        <v>51</v>
      </c>
      <c r="X190">
        <v>9.4264201355167582E-2</v>
      </c>
      <c r="Y190">
        <v>0.33057645788480711</v>
      </c>
    </row>
    <row r="191" spans="1:25" x14ac:dyDescent="0.25">
      <c r="A191" s="30"/>
      <c r="B191" s="30" t="s">
        <v>17</v>
      </c>
      <c r="C191" s="30" t="s">
        <v>98</v>
      </c>
      <c r="D191" s="30" t="s">
        <v>99</v>
      </c>
      <c r="H191" s="30"/>
      <c r="I191" s="30" t="s">
        <v>18</v>
      </c>
      <c r="J191" s="30" t="s">
        <v>100</v>
      </c>
      <c r="K191" s="30" t="s">
        <v>101</v>
      </c>
      <c r="O191" s="30"/>
      <c r="P191" s="30" t="s">
        <v>17</v>
      </c>
      <c r="Q191" s="30" t="s">
        <v>18</v>
      </c>
      <c r="W191" s="30" t="s">
        <v>53</v>
      </c>
      <c r="X191">
        <v>-0.54049808599409532</v>
      </c>
      <c r="Y191">
        <v>-0.33431913779146788</v>
      </c>
    </row>
    <row r="192" spans="1:25" x14ac:dyDescent="0.25">
      <c r="A192" s="30" t="s">
        <v>29</v>
      </c>
      <c r="B192">
        <v>7.816193249336495E-2</v>
      </c>
      <c r="C192">
        <v>8.3303490372912584E-2</v>
      </c>
      <c r="D192">
        <v>0.101700224294532</v>
      </c>
      <c r="H192" s="30" t="s">
        <v>102</v>
      </c>
      <c r="I192">
        <v>-2.7856712180633979E-2</v>
      </c>
      <c r="J192">
        <v>-0.1013479395496938</v>
      </c>
      <c r="K192">
        <v>-9.7958313952865306E-2</v>
      </c>
      <c r="O192" s="30" t="s">
        <v>103</v>
      </c>
      <c r="P192">
        <v>-0.2348394162167475</v>
      </c>
      <c r="Q192">
        <v>-9.5089358400217178E-2</v>
      </c>
    </row>
    <row r="193" spans="1:25" x14ac:dyDescent="0.25">
      <c r="A193" s="30" t="s">
        <v>35</v>
      </c>
      <c r="B193">
        <v>5.4648275169959758E-2</v>
      </c>
      <c r="C193">
        <v>7.3339233923557776E-2</v>
      </c>
      <c r="D193">
        <v>5.6439169462480392E-2</v>
      </c>
      <c r="H193" s="30" t="s">
        <v>104</v>
      </c>
      <c r="I193">
        <v>-9.8361706997657047E-2</v>
      </c>
      <c r="J193">
        <v>-7.9921448794128182E-3</v>
      </c>
      <c r="K193">
        <v>-9.0318016599008656E-3</v>
      </c>
      <c r="O193" s="30" t="s">
        <v>105</v>
      </c>
      <c r="P193">
        <v>3.8522251574315901E-2</v>
      </c>
      <c r="Q193">
        <v>-3.5187897831131049E-2</v>
      </c>
    </row>
    <row r="194" spans="1:25" x14ac:dyDescent="0.25">
      <c r="A194" s="30" t="s">
        <v>39</v>
      </c>
      <c r="B194">
        <v>-0.1523006134047353</v>
      </c>
      <c r="C194">
        <v>2.4676571331826651E-2</v>
      </c>
      <c r="D194">
        <v>3.8430278125656442E-2</v>
      </c>
      <c r="H194" s="30" t="s">
        <v>106</v>
      </c>
      <c r="I194">
        <v>6.0833221017149608E-2</v>
      </c>
      <c r="J194">
        <v>-4.4557752459391097E-3</v>
      </c>
      <c r="K194">
        <v>-1.0202613487285361E-2</v>
      </c>
      <c r="O194" s="30" t="s">
        <v>107</v>
      </c>
      <c r="P194">
        <v>-0.14397777112174071</v>
      </c>
      <c r="Q194">
        <v>-3.2485573277834051E-2</v>
      </c>
      <c r="W194" s="54" t="s">
        <v>116</v>
      </c>
    </row>
    <row r="195" spans="1:25" x14ac:dyDescent="0.25">
      <c r="A195" s="30" t="s">
        <v>43</v>
      </c>
      <c r="B195">
        <v>0.19190397918991639</v>
      </c>
      <c r="C195">
        <v>-5.7829929596368929E-2</v>
      </c>
      <c r="D195">
        <v>-5.356868955513646E-2</v>
      </c>
      <c r="H195" s="30" t="s">
        <v>108</v>
      </c>
      <c r="I195">
        <v>1.7686567572183821E-2</v>
      </c>
      <c r="J195">
        <v>9.4794992890133337E-2</v>
      </c>
      <c r="K195">
        <v>8.3359982832311733E-2</v>
      </c>
      <c r="O195" s="30" t="s">
        <v>109</v>
      </c>
      <c r="P195">
        <v>2.913862634168593E-2</v>
      </c>
      <c r="Q195">
        <v>-5.8283993335377284E-3</v>
      </c>
      <c r="W195" s="30"/>
      <c r="X195" s="30" t="s">
        <v>17</v>
      </c>
      <c r="Y195" s="30" t="s">
        <v>18</v>
      </c>
    </row>
    <row r="196" spans="1:25" x14ac:dyDescent="0.25">
      <c r="W196" s="30" t="s">
        <v>30</v>
      </c>
      <c r="X196">
        <v>2.316636423540443E-2</v>
      </c>
      <c r="Y196">
        <v>4.6690357624198917E-2</v>
      </c>
    </row>
    <row r="197" spans="1:25" x14ac:dyDescent="0.25">
      <c r="W197" s="30" t="s">
        <v>36</v>
      </c>
      <c r="X197">
        <v>-2.642197548529272E-2</v>
      </c>
      <c r="Y197">
        <v>-3.4898443520632982E-2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0" t="s">
        <v>40</v>
      </c>
      <c r="X198">
        <v>0.1194627099237687</v>
      </c>
      <c r="Y198">
        <v>7.2675378667517138E-2</v>
      </c>
    </row>
    <row r="199" spans="1:25" x14ac:dyDescent="0.25">
      <c r="A199" s="30"/>
      <c r="B199" s="30" t="s">
        <v>17</v>
      </c>
      <c r="C199" s="30" t="s">
        <v>98</v>
      </c>
      <c r="D199" s="30" t="s">
        <v>99</v>
      </c>
      <c r="H199" s="30"/>
      <c r="I199" s="30" t="s">
        <v>18</v>
      </c>
      <c r="J199" s="30" t="s">
        <v>100</v>
      </c>
      <c r="K199" s="30" t="s">
        <v>101</v>
      </c>
      <c r="O199" s="30"/>
      <c r="P199" s="30" t="s">
        <v>17</v>
      </c>
      <c r="Q199" s="30" t="s">
        <v>18</v>
      </c>
      <c r="W199" s="30" t="s">
        <v>44</v>
      </c>
      <c r="X199">
        <v>-3.8207552704974522E-2</v>
      </c>
      <c r="Y199">
        <v>-9.7009444306443454E-2</v>
      </c>
    </row>
    <row r="200" spans="1:25" x14ac:dyDescent="0.25">
      <c r="A200" s="30" t="s">
        <v>29</v>
      </c>
      <c r="B200">
        <v>2.2610360378556831E-2</v>
      </c>
      <c r="C200">
        <v>2.7769438564369778E-3</v>
      </c>
      <c r="D200">
        <v>7.4162791678680376E-3</v>
      </c>
      <c r="H200" s="30" t="s">
        <v>102</v>
      </c>
      <c r="I200">
        <v>-0.39148976588331402</v>
      </c>
      <c r="J200">
        <v>-9.0051118241090924E-2</v>
      </c>
      <c r="K200">
        <v>-9.8786629787745838E-3</v>
      </c>
      <c r="O200" s="30" t="s">
        <v>103</v>
      </c>
      <c r="P200">
        <v>0.61328576421864978</v>
      </c>
      <c r="Q200">
        <v>0.62094403119681563</v>
      </c>
      <c r="W200" s="30" t="s">
        <v>46</v>
      </c>
      <c r="X200">
        <v>2.251598765384338E-2</v>
      </c>
      <c r="Y200">
        <v>6.5019948117934795E-2</v>
      </c>
    </row>
    <row r="201" spans="1:25" x14ac:dyDescent="0.25">
      <c r="A201" s="30" t="s">
        <v>35</v>
      </c>
      <c r="B201">
        <v>0.22547062421795769</v>
      </c>
      <c r="C201">
        <v>3.7833582616579417E-2</v>
      </c>
      <c r="D201">
        <v>2.6817200073245191E-2</v>
      </c>
      <c r="H201" s="30" t="s">
        <v>104</v>
      </c>
      <c r="I201">
        <v>0.62113733565925944</v>
      </c>
      <c r="J201">
        <v>0.14705056808653999</v>
      </c>
      <c r="K201">
        <v>5.395936779253744E-2</v>
      </c>
      <c r="O201" s="30" t="s">
        <v>105</v>
      </c>
      <c r="P201">
        <v>-0.38903168993989939</v>
      </c>
      <c r="Q201">
        <v>-0.39349324675240299</v>
      </c>
      <c r="W201" s="30" t="s">
        <v>48</v>
      </c>
      <c r="X201">
        <v>2.904698691039536E-2</v>
      </c>
      <c r="Y201">
        <v>4.4128444711571548E-2</v>
      </c>
    </row>
    <row r="202" spans="1:25" x14ac:dyDescent="0.25">
      <c r="A202" s="30" t="s">
        <v>39</v>
      </c>
      <c r="B202">
        <v>0.38723647226323588</v>
      </c>
      <c r="C202">
        <v>0.1922362455690706</v>
      </c>
      <c r="D202">
        <v>1.9510936669520008E-2</v>
      </c>
      <c r="H202" s="30" t="s">
        <v>106</v>
      </c>
      <c r="I202">
        <v>0.49841525165572131</v>
      </c>
      <c r="J202">
        <v>0.15133466652552921</v>
      </c>
      <c r="K202">
        <v>8.2687993339643884E-2</v>
      </c>
      <c r="O202" s="30" t="s">
        <v>107</v>
      </c>
      <c r="P202">
        <v>0.68300207426403647</v>
      </c>
      <c r="Q202">
        <v>0.55073510983521301</v>
      </c>
      <c r="W202" s="30" t="s">
        <v>51</v>
      </c>
      <c r="X202">
        <v>0.26896343097877812</v>
      </c>
      <c r="Y202">
        <v>9.6640040779875452E-2</v>
      </c>
    </row>
    <row r="203" spans="1:25" x14ac:dyDescent="0.25">
      <c r="A203" s="30" t="s">
        <v>43</v>
      </c>
      <c r="B203">
        <v>-0.57531690803892899</v>
      </c>
      <c r="C203">
        <v>-0.13663065840096139</v>
      </c>
      <c r="D203">
        <v>-3.1589735821776849E-2</v>
      </c>
      <c r="H203" s="30" t="s">
        <v>108</v>
      </c>
      <c r="I203">
        <v>0.58131579168444547</v>
      </c>
      <c r="J203">
        <v>0.17328254383062591</v>
      </c>
      <c r="K203">
        <v>3.58302174953819E-2</v>
      </c>
      <c r="O203" s="30" t="s">
        <v>109</v>
      </c>
      <c r="P203">
        <v>0.64475306488493678</v>
      </c>
      <c r="Q203">
        <v>0.53519496593557214</v>
      </c>
      <c r="W203" s="30" t="s">
        <v>53</v>
      </c>
      <c r="X203">
        <v>0.14618760649503379</v>
      </c>
      <c r="Y203">
        <v>6.9257347836575001E-2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0"/>
      <c r="B207" s="30" t="s">
        <v>17</v>
      </c>
      <c r="C207" s="30" t="s">
        <v>98</v>
      </c>
      <c r="D207" s="30" t="s">
        <v>99</v>
      </c>
      <c r="H207" s="30"/>
      <c r="I207" s="30" t="s">
        <v>18</v>
      </c>
      <c r="J207" s="30" t="s">
        <v>100</v>
      </c>
      <c r="K207" s="30" t="s">
        <v>101</v>
      </c>
      <c r="O207" s="30"/>
      <c r="P207" s="30" t="s">
        <v>17</v>
      </c>
      <c r="Q207" s="30" t="s">
        <v>18</v>
      </c>
      <c r="W207" s="30"/>
      <c r="X207" s="30" t="s">
        <v>17</v>
      </c>
      <c r="Y207" s="30" t="s">
        <v>18</v>
      </c>
    </row>
    <row r="208" spans="1:25" x14ac:dyDescent="0.25">
      <c r="A208" s="30" t="s">
        <v>29</v>
      </c>
      <c r="B208">
        <v>0.20711368381781201</v>
      </c>
      <c r="C208">
        <v>0.1214358569056367</v>
      </c>
      <c r="D208">
        <v>0.1268545793688293</v>
      </c>
      <c r="H208" s="30" t="s">
        <v>102</v>
      </c>
      <c r="I208">
        <v>9.0185922742238203E-2</v>
      </c>
      <c r="J208">
        <v>0.2750562598610557</v>
      </c>
      <c r="K208">
        <v>0.2006866264370667</v>
      </c>
      <c r="O208" s="30" t="s">
        <v>103</v>
      </c>
      <c r="P208">
        <v>0.39998892271823933</v>
      </c>
      <c r="Q208">
        <v>0.6110673501123558</v>
      </c>
      <c r="W208" s="30" t="s">
        <v>30</v>
      </c>
      <c r="X208">
        <v>2.991177670927023E-2</v>
      </c>
      <c r="Y208">
        <v>3.9404860480433707E-2</v>
      </c>
    </row>
    <row r="209" spans="1:25" x14ac:dyDescent="0.25">
      <c r="A209" s="30" t="s">
        <v>35</v>
      </c>
      <c r="B209">
        <v>-6.0402562146196853E-2</v>
      </c>
      <c r="C209">
        <v>0.24776792973367329</v>
      </c>
      <c r="D209">
        <v>0.22698745643786369</v>
      </c>
      <c r="H209" s="30" t="s">
        <v>104</v>
      </c>
      <c r="I209">
        <v>0.60693284439628947</v>
      </c>
      <c r="J209">
        <v>0.45898610825568792</v>
      </c>
      <c r="K209">
        <v>0.40097832289920649</v>
      </c>
      <c r="O209" s="30" t="s">
        <v>105</v>
      </c>
      <c r="P209">
        <v>4.7252320416664689E-2</v>
      </c>
      <c r="Q209">
        <v>9.0350132830418858E-2</v>
      </c>
      <c r="W209" s="30" t="s">
        <v>36</v>
      </c>
      <c r="X209">
        <v>5.0807430032228942E-2</v>
      </c>
      <c r="Y209">
        <v>0.15669319018832989</v>
      </c>
    </row>
    <row r="210" spans="1:25" x14ac:dyDescent="0.25">
      <c r="A210" s="30" t="s">
        <v>39</v>
      </c>
      <c r="B210">
        <v>0.49312676369399672</v>
      </c>
      <c r="C210">
        <v>0.1918490614219481</v>
      </c>
      <c r="D210">
        <v>0.17743995626514039</v>
      </c>
      <c r="H210" s="30" t="s">
        <v>106</v>
      </c>
      <c r="I210">
        <v>0.42676388057215542</v>
      </c>
      <c r="J210">
        <v>0.43984209168589478</v>
      </c>
      <c r="K210">
        <v>0.37520861734448158</v>
      </c>
      <c r="O210" s="30" t="s">
        <v>107</v>
      </c>
      <c r="P210">
        <v>0.38287163306125283</v>
      </c>
      <c r="Q210">
        <v>0.72490320634375038</v>
      </c>
      <c r="W210" s="30" t="s">
        <v>40</v>
      </c>
      <c r="X210">
        <v>4.2391105486379907E-2</v>
      </c>
      <c r="Y210">
        <v>0.1112662727965384</v>
      </c>
    </row>
    <row r="211" spans="1:25" x14ac:dyDescent="0.25">
      <c r="A211" s="30" t="s">
        <v>43</v>
      </c>
      <c r="B211">
        <v>3.3791331370426843E-2</v>
      </c>
      <c r="C211">
        <v>6.9516685086303806E-2</v>
      </c>
      <c r="D211">
        <v>2.909732853666747E-2</v>
      </c>
      <c r="H211" s="30" t="s">
        <v>108</v>
      </c>
      <c r="I211">
        <v>0.74380888173836357</v>
      </c>
      <c r="J211">
        <v>0.59764327403686546</v>
      </c>
      <c r="K211">
        <v>0.53196187063368949</v>
      </c>
      <c r="O211" s="30" t="s">
        <v>109</v>
      </c>
      <c r="P211">
        <v>6.0325246636451099E-2</v>
      </c>
      <c r="Q211">
        <v>0.45356347987043072</v>
      </c>
      <c r="W211" s="30" t="s">
        <v>44</v>
      </c>
      <c r="X211">
        <v>5.0731559507591818E-2</v>
      </c>
      <c r="Y211">
        <v>-8.7435894708670133E-3</v>
      </c>
    </row>
    <row r="212" spans="1:25" x14ac:dyDescent="0.25">
      <c r="W212" s="30" t="s">
        <v>46</v>
      </c>
      <c r="X212">
        <v>4.5122371128292649E-2</v>
      </c>
      <c r="Y212">
        <v>5.2440280219281772E-2</v>
      </c>
    </row>
    <row r="213" spans="1:25" x14ac:dyDescent="0.25">
      <c r="W213" s="30" t="s">
        <v>48</v>
      </c>
      <c r="X213">
        <v>0.1043181863401515</v>
      </c>
      <c r="Y213">
        <v>7.233655017749506E-2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0" t="s">
        <v>51</v>
      </c>
      <c r="X214">
        <v>-9.9140640820679929E-2</v>
      </c>
      <c r="Y214">
        <v>6.3006369526036013E-2</v>
      </c>
    </row>
    <row r="215" spans="1:25" x14ac:dyDescent="0.25">
      <c r="A215" s="30"/>
      <c r="B215" s="30" t="s">
        <v>17</v>
      </c>
      <c r="C215" s="30" t="s">
        <v>98</v>
      </c>
      <c r="D215" s="30" t="s">
        <v>99</v>
      </c>
      <c r="H215" s="30"/>
      <c r="I215" s="30" t="s">
        <v>18</v>
      </c>
      <c r="J215" s="30" t="s">
        <v>100</v>
      </c>
      <c r="K215" s="30" t="s">
        <v>101</v>
      </c>
      <c r="O215" s="30"/>
      <c r="P215" s="30" t="s">
        <v>17</v>
      </c>
      <c r="Q215" s="30" t="s">
        <v>18</v>
      </c>
      <c r="W215" s="30" t="s">
        <v>53</v>
      </c>
      <c r="X215">
        <v>-0.18439639375148709</v>
      </c>
      <c r="Y215">
        <v>-6.0812254491630399E-2</v>
      </c>
    </row>
    <row r="216" spans="1:25" x14ac:dyDescent="0.25">
      <c r="A216" s="30" t="s">
        <v>29</v>
      </c>
      <c r="B216">
        <v>8.5830305878163399E-2</v>
      </c>
      <c r="C216">
        <v>8.6631701528342969E-3</v>
      </c>
      <c r="D216">
        <v>1.455088335989177E-2</v>
      </c>
      <c r="H216" s="30" t="s">
        <v>102</v>
      </c>
      <c r="I216">
        <v>-8.3627604665876432E-2</v>
      </c>
      <c r="J216">
        <v>-0.12643768265447131</v>
      </c>
      <c r="K216">
        <v>-0.1221893411695418</v>
      </c>
      <c r="O216" s="30" t="s">
        <v>103</v>
      </c>
      <c r="P216">
        <v>-1.9009293026112699E-2</v>
      </c>
      <c r="Q216">
        <v>-0.12968434921592351</v>
      </c>
    </row>
    <row r="217" spans="1:25" x14ac:dyDescent="0.25">
      <c r="A217" s="30" t="s">
        <v>35</v>
      </c>
      <c r="B217">
        <v>2.8456422507315351E-2</v>
      </c>
      <c r="C217">
        <v>1.1508026703012261E-2</v>
      </c>
      <c r="D217">
        <v>2.239905081742983E-3</v>
      </c>
      <c r="H217" s="30" t="s">
        <v>104</v>
      </c>
      <c r="I217">
        <v>-0.10408593699059331</v>
      </c>
      <c r="J217">
        <v>-5.5948474089017222E-2</v>
      </c>
      <c r="K217">
        <v>-4.4383889255729822E-2</v>
      </c>
      <c r="O217" s="30" t="s">
        <v>105</v>
      </c>
      <c r="P217">
        <v>-7.1363529164524134E-3</v>
      </c>
      <c r="Q217">
        <v>-8.2227968615258593E-2</v>
      </c>
    </row>
    <row r="218" spans="1:25" x14ac:dyDescent="0.25">
      <c r="A218" s="30" t="s">
        <v>39</v>
      </c>
      <c r="B218">
        <v>8.4607739390575545E-2</v>
      </c>
      <c r="C218">
        <v>-5.5486255616830609E-3</v>
      </c>
      <c r="D218">
        <v>-7.9555024316319434E-4</v>
      </c>
      <c r="H218" s="30" t="s">
        <v>106</v>
      </c>
      <c r="I218">
        <v>-3.7617467041742653E-2</v>
      </c>
      <c r="J218">
        <v>3.0408227366844509E-2</v>
      </c>
      <c r="K218">
        <v>3.7717494709511738E-2</v>
      </c>
      <c r="O218" s="30" t="s">
        <v>107</v>
      </c>
      <c r="P218">
        <v>8.5033435471853783E-2</v>
      </c>
      <c r="Q218">
        <v>0.1316819435906901</v>
      </c>
      <c r="W218" s="54" t="s">
        <v>121</v>
      </c>
    </row>
    <row r="219" spans="1:25" x14ac:dyDescent="0.25">
      <c r="A219" s="30" t="s">
        <v>43</v>
      </c>
      <c r="B219">
        <v>1.839380726586273E-3</v>
      </c>
      <c r="C219">
        <v>-8.1674332412737832E-2</v>
      </c>
      <c r="D219">
        <v>-7.4324841517179469E-2</v>
      </c>
      <c r="H219" s="30" t="s">
        <v>108</v>
      </c>
      <c r="I219">
        <v>2.3053965491676119E-2</v>
      </c>
      <c r="J219">
        <v>7.8690076589969321E-2</v>
      </c>
      <c r="K219">
        <v>7.1803045599542425E-2</v>
      </c>
      <c r="O219" s="30" t="s">
        <v>109</v>
      </c>
      <c r="P219">
        <v>0.1584976569581944</v>
      </c>
      <c r="Q219">
        <v>6.2038784204877732E-2</v>
      </c>
      <c r="W219" s="30"/>
      <c r="X219" s="30" t="s">
        <v>17</v>
      </c>
      <c r="Y219" s="30" t="s">
        <v>18</v>
      </c>
    </row>
    <row r="220" spans="1:25" x14ac:dyDescent="0.25">
      <c r="W220" s="30" t="s">
        <v>30</v>
      </c>
      <c r="X220">
        <v>8.3961004863310304E-2</v>
      </c>
      <c r="Y220">
        <v>9.3264294948130086E-2</v>
      </c>
    </row>
    <row r="221" spans="1:25" x14ac:dyDescent="0.25">
      <c r="W221" s="30" t="s">
        <v>36</v>
      </c>
      <c r="X221">
        <v>-4.4668229541986751E-2</v>
      </c>
      <c r="Y221">
        <v>2.4442904952460352E-2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0" t="s">
        <v>40</v>
      </c>
      <c r="X222">
        <v>0.56436776663149513</v>
      </c>
      <c r="Y222">
        <v>0.46742775851624319</v>
      </c>
    </row>
    <row r="223" spans="1:25" x14ac:dyDescent="0.25">
      <c r="A223" s="30"/>
      <c r="B223" s="30" t="s">
        <v>17</v>
      </c>
      <c r="C223" s="30" t="s">
        <v>98</v>
      </c>
      <c r="D223" s="30" t="s">
        <v>99</v>
      </c>
      <c r="H223" s="30"/>
      <c r="I223" s="30" t="s">
        <v>18</v>
      </c>
      <c r="J223" s="30" t="s">
        <v>100</v>
      </c>
      <c r="K223" s="30" t="s">
        <v>101</v>
      </c>
      <c r="O223" s="30"/>
      <c r="P223" s="30" t="s">
        <v>17</v>
      </c>
      <c r="Q223" s="30" t="s">
        <v>18</v>
      </c>
      <c r="W223" s="30" t="s">
        <v>44</v>
      </c>
      <c r="X223">
        <v>-0.3132417126631511</v>
      </c>
      <c r="Y223">
        <v>-0.31444579493965857</v>
      </c>
    </row>
    <row r="224" spans="1:25" x14ac:dyDescent="0.25">
      <c r="A224" s="30" t="s">
        <v>29</v>
      </c>
      <c r="B224">
        <v>-4.8513193817005522E-2</v>
      </c>
      <c r="C224">
        <v>4.819973977654151E-2</v>
      </c>
      <c r="D224">
        <v>4.055302943080117E-2</v>
      </c>
      <c r="H224" s="30" t="s">
        <v>102</v>
      </c>
      <c r="I224">
        <v>-4.5528176258585927E-2</v>
      </c>
      <c r="J224">
        <v>-4.6937814211002911E-2</v>
      </c>
      <c r="K224">
        <v>-3.9839217060660972E-2</v>
      </c>
      <c r="O224" s="30" t="s">
        <v>103</v>
      </c>
      <c r="P224">
        <v>-9.3195531192670628E-2</v>
      </c>
      <c r="Q224">
        <v>-0.1338157610511489</v>
      </c>
      <c r="W224" s="30" t="s">
        <v>46</v>
      </c>
      <c r="X224">
        <v>9.0526611366753634E-2</v>
      </c>
      <c r="Y224">
        <v>0.104346656826923</v>
      </c>
    </row>
    <row r="225" spans="1:25" x14ac:dyDescent="0.25">
      <c r="A225" s="30" t="s">
        <v>35</v>
      </c>
      <c r="B225">
        <v>-2.653081844149827E-2</v>
      </c>
      <c r="C225">
        <v>7.6504896827069305E-2</v>
      </c>
      <c r="D225">
        <v>3.6985238087540888E-2</v>
      </c>
      <c r="H225" s="30" t="s">
        <v>104</v>
      </c>
      <c r="I225">
        <v>-0.13088005087541121</v>
      </c>
      <c r="J225">
        <v>1.3738690050352911E-2</v>
      </c>
      <c r="K225">
        <v>-2.0487180769150448E-3</v>
      </c>
      <c r="O225" s="30" t="s">
        <v>105</v>
      </c>
      <c r="P225">
        <v>-6.267202581925699E-3</v>
      </c>
      <c r="Q225">
        <v>-4.0469998844195859E-2</v>
      </c>
      <c r="W225" s="30" t="s">
        <v>48</v>
      </c>
      <c r="X225">
        <v>-5.4311817432255223E-2</v>
      </c>
      <c r="Y225">
        <v>-3.3821164064580897E-2</v>
      </c>
    </row>
    <row r="226" spans="1:25" x14ac:dyDescent="0.25">
      <c r="A226" s="30" t="s">
        <v>39</v>
      </c>
      <c r="B226">
        <v>-9.6768367517460444E-2</v>
      </c>
      <c r="C226">
        <v>7.1615257661201373E-2</v>
      </c>
      <c r="D226">
        <v>7.986835113541535E-2</v>
      </c>
      <c r="H226" s="30" t="s">
        <v>106</v>
      </c>
      <c r="I226">
        <v>4.3700339539335269E-2</v>
      </c>
      <c r="J226">
        <v>6.7417912322378343E-2</v>
      </c>
      <c r="K226">
        <v>3.6012913522629121E-2</v>
      </c>
      <c r="O226" s="30" t="s">
        <v>107</v>
      </c>
      <c r="P226">
        <v>-7.5599724713371397E-2</v>
      </c>
      <c r="Q226">
        <v>-0.21620588513402139</v>
      </c>
      <c r="W226" s="30" t="s">
        <v>51</v>
      </c>
      <c r="X226">
        <v>0.67811504552391322</v>
      </c>
      <c r="Y226">
        <v>0.56232184771364002</v>
      </c>
    </row>
    <row r="227" spans="1:25" x14ac:dyDescent="0.25">
      <c r="A227" s="30" t="s">
        <v>43</v>
      </c>
      <c r="B227">
        <v>8.0214769176406769E-2</v>
      </c>
      <c r="C227">
        <v>-1.4392815509467839E-2</v>
      </c>
      <c r="D227">
        <v>-2.716316007393511E-3</v>
      </c>
      <c r="H227" s="30" t="s">
        <v>108</v>
      </c>
      <c r="I227">
        <v>-9.1894776968180797E-2</v>
      </c>
      <c r="J227">
        <v>6.1125050676647211E-2</v>
      </c>
      <c r="K227">
        <v>7.2538174772338759E-2</v>
      </c>
      <c r="O227" s="30" t="s">
        <v>109</v>
      </c>
      <c r="P227">
        <v>-2.9905786166202569E-2</v>
      </c>
      <c r="Q227">
        <v>7.6903188776767037E-2</v>
      </c>
      <c r="W227" s="30" t="s">
        <v>53</v>
      </c>
      <c r="X227">
        <v>0.5583157277613735</v>
      </c>
      <c r="Y227">
        <v>0.56444614636552226</v>
      </c>
    </row>
    <row r="230" spans="1:25" x14ac:dyDescent="0.25">
      <c r="W230" s="54" t="s">
        <v>123</v>
      </c>
    </row>
    <row r="231" spans="1:25" x14ac:dyDescent="0.25">
      <c r="W231" s="30"/>
      <c r="X231" s="30" t="s">
        <v>17</v>
      </c>
      <c r="Y231" s="30" t="s">
        <v>18</v>
      </c>
    </row>
    <row r="232" spans="1:25" x14ac:dyDescent="0.25">
      <c r="W232" s="30" t="s">
        <v>30</v>
      </c>
      <c r="X232">
        <v>0.12865889663239621</v>
      </c>
      <c r="Y232">
        <v>0.18618282028746791</v>
      </c>
    </row>
    <row r="233" spans="1:25" x14ac:dyDescent="0.25">
      <c r="W233" s="30" t="s">
        <v>36</v>
      </c>
      <c r="X233">
        <v>0.16891436839674009</v>
      </c>
      <c r="Y233">
        <v>0.1348114524067586</v>
      </c>
    </row>
    <row r="234" spans="1:25" x14ac:dyDescent="0.25">
      <c r="W234" s="30" t="s">
        <v>40</v>
      </c>
      <c r="X234">
        <v>5.2784560475182766E-3</v>
      </c>
      <c r="Y234">
        <v>0.39066360109281362</v>
      </c>
    </row>
    <row r="235" spans="1:25" x14ac:dyDescent="0.25">
      <c r="W235" s="30" t="s">
        <v>44</v>
      </c>
      <c r="X235">
        <v>4.994598220961434E-2</v>
      </c>
      <c r="Y235">
        <v>7.2783898548412301E-2</v>
      </c>
    </row>
    <row r="236" spans="1:25" x14ac:dyDescent="0.25">
      <c r="W236" s="30" t="s">
        <v>46</v>
      </c>
      <c r="X236">
        <v>0.17723149495404439</v>
      </c>
      <c r="Y236">
        <v>0.15486590679026699</v>
      </c>
    </row>
    <row r="237" spans="1:25" x14ac:dyDescent="0.25">
      <c r="W237" s="30" t="s">
        <v>48</v>
      </c>
      <c r="X237">
        <v>7.1323062907049581E-3</v>
      </c>
      <c r="Y237">
        <v>0.1464548527558148</v>
      </c>
    </row>
    <row r="238" spans="1:25" x14ac:dyDescent="0.25">
      <c r="W238" s="30" t="s">
        <v>51</v>
      </c>
      <c r="X238">
        <v>0.38293084816751111</v>
      </c>
      <c r="Y238">
        <v>0.71212072107183699</v>
      </c>
    </row>
    <row r="239" spans="1:25" x14ac:dyDescent="0.25">
      <c r="W239" s="30" t="s">
        <v>53</v>
      </c>
      <c r="X239">
        <v>0.38720282356404168</v>
      </c>
      <c r="Y239">
        <v>0.59808126358782554</v>
      </c>
    </row>
    <row r="242" spans="1:25" x14ac:dyDescent="0.25">
      <c r="W242" s="54" t="s">
        <v>124</v>
      </c>
    </row>
    <row r="243" spans="1:25" x14ac:dyDescent="0.25">
      <c r="W243" s="30"/>
      <c r="X243" s="30" t="s">
        <v>17</v>
      </c>
      <c r="Y243" s="30" t="s">
        <v>18</v>
      </c>
    </row>
    <row r="244" spans="1:25" x14ac:dyDescent="0.25">
      <c r="W244" s="30" t="s">
        <v>30</v>
      </c>
      <c r="X244">
        <v>-9.220255557660921E-3</v>
      </c>
      <c r="Y244">
        <v>-8.5520775874935034E-3</v>
      </c>
    </row>
    <row r="245" spans="1:25" x14ac:dyDescent="0.25">
      <c r="W245" s="30" t="s">
        <v>36</v>
      </c>
      <c r="X245">
        <v>-8.0544364213734745E-2</v>
      </c>
      <c r="Y245">
        <v>-0.10114025204102579</v>
      </c>
    </row>
    <row r="246" spans="1:25" x14ac:dyDescent="0.25">
      <c r="W246" s="30" t="s">
        <v>40</v>
      </c>
      <c r="X246">
        <v>-6.3303449109855664E-2</v>
      </c>
      <c r="Y246">
        <v>-5.4393218134809268E-2</v>
      </c>
    </row>
    <row r="247" spans="1:25" x14ac:dyDescent="0.25">
      <c r="W247" s="30" t="s">
        <v>44</v>
      </c>
      <c r="X247">
        <v>-5.3235711881612158E-3</v>
      </c>
      <c r="Y247">
        <v>-7.4673097182949691E-2</v>
      </c>
    </row>
    <row r="248" spans="1:25" x14ac:dyDescent="0.25">
      <c r="W248" s="30" t="s">
        <v>46</v>
      </c>
      <c r="X248">
        <v>5.1997529326340934E-3</v>
      </c>
      <c r="Y248">
        <v>-1.6218540278081742E-2</v>
      </c>
    </row>
    <row r="249" spans="1:25" x14ac:dyDescent="0.25">
      <c r="W249" s="30" t="s">
        <v>48</v>
      </c>
      <c r="X249">
        <v>2.2620250792253969E-2</v>
      </c>
      <c r="Y249">
        <v>-6.2583474647656444E-3</v>
      </c>
    </row>
    <row r="250" spans="1:25" x14ac:dyDescent="0.25">
      <c r="W250" s="30" t="s">
        <v>51</v>
      </c>
      <c r="X250">
        <v>-1.433350250486428E-2</v>
      </c>
      <c r="Y250">
        <v>9.7653133769556016E-3</v>
      </c>
    </row>
    <row r="251" spans="1:25" x14ac:dyDescent="0.25">
      <c r="W251" s="30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0"/>
      <c r="X255" s="30" t="s">
        <v>17</v>
      </c>
      <c r="Y255" s="30" t="s">
        <v>18</v>
      </c>
    </row>
    <row r="256" spans="1:25" x14ac:dyDescent="0.25">
      <c r="W256" s="30" t="s">
        <v>30</v>
      </c>
      <c r="X256">
        <v>2.6870810431250919E-2</v>
      </c>
      <c r="Y256">
        <v>1.164946781115897E-2</v>
      </c>
    </row>
    <row r="257" spans="1:25" x14ac:dyDescent="0.25">
      <c r="W257" s="30" t="s">
        <v>36</v>
      </c>
      <c r="X257">
        <v>3.7743590511982027E-2</v>
      </c>
      <c r="Y257">
        <v>8.2003071011500409E-2</v>
      </c>
    </row>
    <row r="258" spans="1:25" x14ac:dyDescent="0.25">
      <c r="A258" s="54" t="s">
        <v>127</v>
      </c>
      <c r="J258" s="54" t="s">
        <v>128</v>
      </c>
      <c r="W258" s="30" t="s">
        <v>40</v>
      </c>
      <c r="X258">
        <v>3.0323405331073361E-2</v>
      </c>
      <c r="Y258">
        <v>2.323119565887765E-2</v>
      </c>
    </row>
    <row r="259" spans="1:25" x14ac:dyDescent="0.25">
      <c r="A259" s="61"/>
      <c r="B259" s="61" t="s">
        <v>129</v>
      </c>
      <c r="C259" s="61" t="s">
        <v>130</v>
      </c>
      <c r="D259" s="61" t="s">
        <v>131</v>
      </c>
      <c r="E259" s="61" t="s">
        <v>132</v>
      </c>
      <c r="J259" s="61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>
        <v>2.2077042061833499E-3</v>
      </c>
      <c r="Y259">
        <v>-3.2589260509905592E-2</v>
      </c>
    </row>
    <row r="260" spans="1:25" x14ac:dyDescent="0.25">
      <c r="A260" s="61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61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30" t="s">
        <v>46</v>
      </c>
      <c r="X260">
        <v>1.389815024478748E-2</v>
      </c>
      <c r="Y260">
        <v>2.8626473366368962E-3</v>
      </c>
    </row>
    <row r="261" spans="1:25" x14ac:dyDescent="0.25">
      <c r="A261" s="61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61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30" t="s">
        <v>48</v>
      </c>
      <c r="X261">
        <v>-2.763528634188725E-2</v>
      </c>
      <c r="Y261">
        <v>2.0555615178541719E-2</v>
      </c>
    </row>
    <row r="262" spans="1:25" x14ac:dyDescent="0.25">
      <c r="A262" s="61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30" t="s">
        <v>51</v>
      </c>
      <c r="X262">
        <v>-1.6298405102021081E-2</v>
      </c>
      <c r="Y262">
        <v>-8.967820547580678E-2</v>
      </c>
    </row>
    <row r="263" spans="1:25" x14ac:dyDescent="0.25">
      <c r="A263" s="61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30" t="s">
        <v>53</v>
      </c>
      <c r="X263">
        <v>-8.2548178137408987E-2</v>
      </c>
      <c r="Y263">
        <v>-0.122725892525929</v>
      </c>
    </row>
    <row r="264" spans="1:25" x14ac:dyDescent="0.25">
      <c r="A264" s="61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61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61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61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1"/>
      <c r="B271" s="61" t="s">
        <v>129</v>
      </c>
      <c r="C271" s="61" t="s">
        <v>130</v>
      </c>
      <c r="D271" s="61" t="s">
        <v>131</v>
      </c>
      <c r="E271" s="61" t="s">
        <v>132</v>
      </c>
      <c r="J271" s="61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 x14ac:dyDescent="0.25">
      <c r="A272" s="61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61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61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61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61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61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61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61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61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61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1"/>
      <c r="B283" s="61" t="s">
        <v>129</v>
      </c>
      <c r="C283" s="61" t="s">
        <v>130</v>
      </c>
      <c r="D283" s="61" t="s">
        <v>131</v>
      </c>
      <c r="E283" s="61" t="s">
        <v>132</v>
      </c>
      <c r="J283" s="61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14" x14ac:dyDescent="0.25">
      <c r="A284" s="61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61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61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61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61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61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61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61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61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61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1"/>
      <c r="B295" s="61" t="s">
        <v>129</v>
      </c>
      <c r="C295" s="61" t="s">
        <v>130</v>
      </c>
      <c r="D295" s="61" t="s">
        <v>131</v>
      </c>
      <c r="E295" s="61" t="s">
        <v>132</v>
      </c>
      <c r="J295" s="61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14" x14ac:dyDescent="0.25">
      <c r="A296" s="61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61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61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61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61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61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61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61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61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61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1"/>
      <c r="B307" s="61" t="s">
        <v>129</v>
      </c>
      <c r="C307" s="61" t="s">
        <v>130</v>
      </c>
      <c r="D307" s="61" t="s">
        <v>131</v>
      </c>
      <c r="E307" s="61" t="s">
        <v>132</v>
      </c>
      <c r="J307" s="61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14" x14ac:dyDescent="0.25">
      <c r="A308" s="61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61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61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61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61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61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61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61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61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61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1"/>
      <c r="B319" s="61" t="s">
        <v>129</v>
      </c>
      <c r="C319" s="61" t="s">
        <v>130</v>
      </c>
      <c r="D319" s="61" t="s">
        <v>131</v>
      </c>
      <c r="E319" s="61" t="s">
        <v>132</v>
      </c>
      <c r="J319" s="61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14" x14ac:dyDescent="0.25">
      <c r="A320" s="61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61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61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61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61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61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61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61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61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61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1"/>
      <c r="B331" s="61" t="s">
        <v>129</v>
      </c>
      <c r="C331" s="61" t="s">
        <v>130</v>
      </c>
      <c r="D331" s="61" t="s">
        <v>131</v>
      </c>
      <c r="E331" s="61" t="s">
        <v>132</v>
      </c>
      <c r="J331" s="61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14" x14ac:dyDescent="0.25">
      <c r="A332" s="61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61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61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61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61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61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61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61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61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61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1"/>
      <c r="B343" s="61" t="s">
        <v>129</v>
      </c>
      <c r="C343" s="61" t="s">
        <v>130</v>
      </c>
      <c r="D343" s="61" t="s">
        <v>131</v>
      </c>
      <c r="E343" s="61" t="s">
        <v>132</v>
      </c>
      <c r="J343" s="61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14" x14ac:dyDescent="0.25">
      <c r="A344" s="61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61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61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61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61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61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61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61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61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61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1"/>
      <c r="B355" s="61" t="s">
        <v>129</v>
      </c>
      <c r="C355" s="61" t="s">
        <v>130</v>
      </c>
      <c r="D355" s="61" t="s">
        <v>131</v>
      </c>
      <c r="E355" s="61" t="s">
        <v>132</v>
      </c>
      <c r="J355" s="61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14" x14ac:dyDescent="0.25">
      <c r="A356" s="61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61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61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61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61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61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61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61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61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61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54" t="s">
        <v>149</v>
      </c>
    </row>
    <row r="391" spans="1:5" x14ac:dyDescent="0.25">
      <c r="A391" s="66"/>
      <c r="B391" s="66" t="s">
        <v>129</v>
      </c>
      <c r="C391" s="66" t="s">
        <v>130</v>
      </c>
      <c r="D391" s="66" t="s">
        <v>131</v>
      </c>
      <c r="E391" s="66" t="s">
        <v>132</v>
      </c>
    </row>
    <row r="392" spans="1:5" x14ac:dyDescent="0.25">
      <c r="A392" s="66" t="s">
        <v>30</v>
      </c>
    </row>
    <row r="393" spans="1:5" x14ac:dyDescent="0.25">
      <c r="A393" s="66" t="s">
        <v>46</v>
      </c>
    </row>
    <row r="394" spans="1:5" x14ac:dyDescent="0.25">
      <c r="A394" s="66" t="s">
        <v>36</v>
      </c>
    </row>
    <row r="395" spans="1:5" x14ac:dyDescent="0.25">
      <c r="A395" s="66" t="s">
        <v>48</v>
      </c>
    </row>
    <row r="396" spans="1:5" x14ac:dyDescent="0.25">
      <c r="A396" s="66" t="s">
        <v>40</v>
      </c>
    </row>
    <row r="397" spans="1:5" x14ac:dyDescent="0.25">
      <c r="A397" s="66" t="s">
        <v>51</v>
      </c>
    </row>
    <row r="398" spans="1:5" x14ac:dyDescent="0.25">
      <c r="A398" s="66" t="s">
        <v>44</v>
      </c>
    </row>
    <row r="399" spans="1:5" x14ac:dyDescent="0.25">
      <c r="A399" s="66" t="s">
        <v>53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2"/>
      <c r="B408" s="52" t="s">
        <v>17</v>
      </c>
      <c r="D408" s="52" t="s">
        <v>19</v>
      </c>
      <c r="G408" s="52"/>
      <c r="H408" s="52" t="s">
        <v>20</v>
      </c>
      <c r="L408" s="53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0" x14ac:dyDescent="0.25">
      <c r="A409" s="52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>
        <v>219.2700791670286</v>
      </c>
      <c r="L409" s="53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0.75094172867748121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2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2" t="s">
        <v>38</v>
      </c>
      <c r="H410">
        <v>139.0091532583684</v>
      </c>
      <c r="L410" s="53" t="s">
        <v>38</v>
      </c>
      <c r="M410">
        <v>0.88817777797142916</v>
      </c>
      <c r="N410">
        <v>0.92468841298865545</v>
      </c>
      <c r="O410">
        <v>0.96750768050726499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2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2" t="s">
        <v>42</v>
      </c>
      <c r="H411">
        <v>70.651527348449662</v>
      </c>
      <c r="L411" s="53" t="s">
        <v>42</v>
      </c>
      <c r="M411">
        <v>1</v>
      </c>
      <c r="N411">
        <v>0.93468238694053907</v>
      </c>
      <c r="O411">
        <v>0.93712679616934302</v>
      </c>
      <c r="P411">
        <v>0.99362786577269768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2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2" t="s">
        <v>45</v>
      </c>
      <c r="H412">
        <v>65.694416781380028</v>
      </c>
      <c r="L412" s="53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2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2" t="s">
        <v>47</v>
      </c>
      <c r="H413">
        <v>173.3322459420182</v>
      </c>
      <c r="L413" s="53" t="s">
        <v>47</v>
      </c>
      <c r="M413">
        <v>0.91979534941331997</v>
      </c>
      <c r="N413">
        <v>0.9176994143175301</v>
      </c>
      <c r="O413">
        <v>0.74711504584440791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2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2" t="s">
        <v>50</v>
      </c>
      <c r="H414">
        <v>95.925327158897034</v>
      </c>
      <c r="L414" s="53" t="s">
        <v>50</v>
      </c>
      <c r="M414">
        <v>0.88798641965423397</v>
      </c>
      <c r="N414">
        <v>0.83141779645249747</v>
      </c>
      <c r="O414">
        <v>0.68172499136434961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2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2" t="s">
        <v>52</v>
      </c>
      <c r="H415">
        <v>45.217368402923142</v>
      </c>
      <c r="L415" s="53" t="s">
        <v>52</v>
      </c>
      <c r="M415">
        <v>0.84731403401582472</v>
      </c>
      <c r="N415">
        <v>0.90533580069183472</v>
      </c>
      <c r="O415">
        <v>0.73529911317628338</v>
      </c>
      <c r="P415">
        <v>0.69205281899958593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2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2" t="s">
        <v>54</v>
      </c>
      <c r="H416">
        <v>74.023574577472161</v>
      </c>
      <c r="L416" s="53" t="s">
        <v>54</v>
      </c>
      <c r="M416">
        <v>0.85430128818276674</v>
      </c>
      <c r="N416">
        <v>0.87254194224277493</v>
      </c>
      <c r="O416">
        <v>0.77880137561463669</v>
      </c>
      <c r="P416">
        <v>0.85073600316261599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2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2" t="s">
        <v>55</v>
      </c>
      <c r="H417">
        <v>71.893131526129963</v>
      </c>
      <c r="L417" s="53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2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2" t="s">
        <v>56</v>
      </c>
      <c r="H418">
        <v>79.046430606811327</v>
      </c>
      <c r="L418" s="53" t="s">
        <v>56</v>
      </c>
      <c r="M418">
        <v>0.86219228622304522</v>
      </c>
      <c r="N418">
        <v>1</v>
      </c>
      <c r="O418">
        <v>0.80270627961087737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2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2" t="s">
        <v>57</v>
      </c>
      <c r="H419">
        <v>61.3633609306859</v>
      </c>
      <c r="L419" s="53" t="s">
        <v>57</v>
      </c>
      <c r="M419">
        <v>0.84576469698791168</v>
      </c>
      <c r="N419">
        <v>0.95265662187850697</v>
      </c>
      <c r="O419">
        <v>0.97481318164086839</v>
      </c>
      <c r="P419">
        <v>0.97832753022892693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2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2" t="s">
        <v>61</v>
      </c>
      <c r="H420">
        <v>44.658905168504667</v>
      </c>
      <c r="L420" s="53" t="s">
        <v>61</v>
      </c>
      <c r="M420">
        <v>0.87507069731037523</v>
      </c>
      <c r="N420">
        <v>0.94349191919730768</v>
      </c>
      <c r="O420">
        <v>0.94183209940479284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2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2"/>
      <c r="B431" s="52" t="s">
        <v>17</v>
      </c>
      <c r="D431" s="52" t="s">
        <v>19</v>
      </c>
      <c r="G431" s="52"/>
      <c r="H431" s="52" t="s">
        <v>20</v>
      </c>
      <c r="L431" s="53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0" x14ac:dyDescent="0.25">
      <c r="A432" s="52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>
        <v>5872.3947566169772</v>
      </c>
      <c r="L432" s="53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2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2" t="s">
        <v>38</v>
      </c>
      <c r="H433">
        <v>192.1580684696784</v>
      </c>
      <c r="L433" s="53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2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2" t="s">
        <v>42</v>
      </c>
      <c r="H434">
        <v>19.448306371349549</v>
      </c>
      <c r="L434" s="53" t="s">
        <v>152</v>
      </c>
      <c r="M434">
        <v>1</v>
      </c>
      <c r="N434">
        <v>1</v>
      </c>
      <c r="O434">
        <v>0.76727456273100936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2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2" t="s">
        <v>45</v>
      </c>
      <c r="H435">
        <v>13.636675176852989</v>
      </c>
      <c r="L435" s="53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2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2" t="s">
        <v>47</v>
      </c>
      <c r="H436">
        <v>47.71546994233772</v>
      </c>
      <c r="L436" s="53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2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2" t="s">
        <v>50</v>
      </c>
      <c r="H437">
        <v>63.070472219516319</v>
      </c>
      <c r="L437" s="53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2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2" t="s">
        <v>52</v>
      </c>
      <c r="H438">
        <v>17.845773573387891</v>
      </c>
      <c r="L438" s="53" t="s">
        <v>171</v>
      </c>
      <c r="M438">
        <v>0.69436999225867879</v>
      </c>
      <c r="N438">
        <v>0.70748773596102532</v>
      </c>
      <c r="O438">
        <v>0.41917452232073199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2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2" t="s">
        <v>54</v>
      </c>
      <c r="H439">
        <v>76.508779464737529</v>
      </c>
    </row>
    <row r="440" spans="1:20" x14ac:dyDescent="0.25">
      <c r="A440" s="52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2" t="s">
        <v>55</v>
      </c>
      <c r="H440">
        <v>33.433541321667832</v>
      </c>
    </row>
    <row r="441" spans="1:20" x14ac:dyDescent="0.25">
      <c r="A441" s="52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2" t="s">
        <v>56</v>
      </c>
      <c r="H441">
        <v>16.677985358229119</v>
      </c>
    </row>
    <row r="442" spans="1:20" x14ac:dyDescent="0.25">
      <c r="A442" s="52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2" t="s">
        <v>57</v>
      </c>
      <c r="H442">
        <v>20.356020793476731</v>
      </c>
    </row>
    <row r="443" spans="1:20" x14ac:dyDescent="0.25">
      <c r="A443" s="52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2" t="s">
        <v>61</v>
      </c>
      <c r="H443">
        <v>16.162438774332291</v>
      </c>
    </row>
    <row r="444" spans="1:20" x14ac:dyDescent="0.25">
      <c r="A444" s="52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2"/>
      <c r="B454" s="52" t="s">
        <v>17</v>
      </c>
      <c r="D454" s="52" t="s">
        <v>19</v>
      </c>
      <c r="G454" s="52"/>
      <c r="H454" s="52" t="s">
        <v>20</v>
      </c>
      <c r="L454" s="53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0" x14ac:dyDescent="0.25">
      <c r="A455" s="52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>
        <v>16.409684536849529</v>
      </c>
      <c r="L455" s="53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0.63672338631029346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2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2" t="s">
        <v>151</v>
      </c>
      <c r="H456">
        <v>114.81707742221251</v>
      </c>
      <c r="L456" s="53" t="s">
        <v>151</v>
      </c>
      <c r="M456">
        <v>0.91221333941395955</v>
      </c>
      <c r="N456">
        <v>0.6889843953370427</v>
      </c>
      <c r="O456">
        <v>0.46586456630158002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2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2" t="s">
        <v>152</v>
      </c>
      <c r="H457">
        <v>1312.0960623802041</v>
      </c>
      <c r="L457" s="53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2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2" t="s">
        <v>153</v>
      </c>
      <c r="H458">
        <v>679.54822451427458</v>
      </c>
      <c r="L458" s="53" t="s">
        <v>153</v>
      </c>
      <c r="M458">
        <v>0.9114836072700786</v>
      </c>
      <c r="N458">
        <v>0.81044548053998788</v>
      </c>
      <c r="O458">
        <v>0.49998524176392578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2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2" t="s">
        <v>154</v>
      </c>
      <c r="H459">
        <v>7.283783301498346</v>
      </c>
      <c r="L459" s="53" t="s">
        <v>154</v>
      </c>
      <c r="M459">
        <v>0.99428673333886974</v>
      </c>
      <c r="N459">
        <v>0.71526692287928639</v>
      </c>
      <c r="O459">
        <v>0.53168063195788018</v>
      </c>
      <c r="P459">
        <v>0.67933084611384531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2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2" t="s">
        <v>155</v>
      </c>
      <c r="H460">
        <v>39.674637603703033</v>
      </c>
      <c r="L460" s="53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2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2" t="s">
        <v>171</v>
      </c>
      <c r="H461">
        <v>40.732513017923893</v>
      </c>
      <c r="L461" s="53" t="s">
        <v>171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2" t="s">
        <v>171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2"/>
      <c r="B477" s="52" t="s">
        <v>17</v>
      </c>
      <c r="D477" s="52" t="s">
        <v>19</v>
      </c>
      <c r="G477" s="52"/>
      <c r="H477" s="52" t="s">
        <v>20</v>
      </c>
      <c r="L477" s="53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0" x14ac:dyDescent="0.25">
      <c r="A478" s="52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>
        <v>30.764317963599801</v>
      </c>
      <c r="L478" s="53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0.86826911640943916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2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2" t="s">
        <v>151</v>
      </c>
      <c r="H479">
        <v>77.467114146746425</v>
      </c>
      <c r="L479" s="53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0.96019302331217371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2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2" t="s">
        <v>152</v>
      </c>
      <c r="H480">
        <v>1291.606048729752</v>
      </c>
      <c r="L480" s="53" t="s">
        <v>42</v>
      </c>
      <c r="M480">
        <v>0.88222236076792759</v>
      </c>
      <c r="N480">
        <v>1</v>
      </c>
      <c r="O480">
        <v>0.87726719909291595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2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2" t="s">
        <v>153</v>
      </c>
      <c r="H481">
        <v>705.83084509816388</v>
      </c>
      <c r="L481" s="53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2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2" t="s">
        <v>154</v>
      </c>
      <c r="H482">
        <v>50.718659571512433</v>
      </c>
      <c r="L482" s="53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0.90694519182528566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2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2" t="s">
        <v>155</v>
      </c>
      <c r="H483">
        <v>27.019273800651249</v>
      </c>
      <c r="L483" s="53" t="s">
        <v>50</v>
      </c>
      <c r="M483">
        <v>0.88133077426732731</v>
      </c>
      <c r="N483">
        <v>0.96253589523592353</v>
      </c>
      <c r="O483">
        <v>0.81820017388416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2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2" t="s">
        <v>171</v>
      </c>
      <c r="H484">
        <v>25.701343891332261</v>
      </c>
      <c r="L484" s="53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2" t="s">
        <v>171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3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3" t="s">
        <v>55</v>
      </c>
      <c r="M486">
        <v>0.86819316693170834</v>
      </c>
      <c r="N486">
        <v>0.9941539728310802</v>
      </c>
      <c r="O486">
        <v>1</v>
      </c>
      <c r="P486">
        <v>0.85549632036661449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3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3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3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2"/>
      <c r="B500" s="52" t="s">
        <v>17</v>
      </c>
      <c r="D500" s="52" t="s">
        <v>19</v>
      </c>
      <c r="G500" s="52"/>
      <c r="H500" s="52" t="s">
        <v>20</v>
      </c>
      <c r="L500" s="53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0" x14ac:dyDescent="0.25">
      <c r="A501" s="52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>
        <v>1462.8555719602371</v>
      </c>
      <c r="L501" s="53" t="s">
        <v>34</v>
      </c>
      <c r="M501">
        <v>0.9836730522685001</v>
      </c>
      <c r="N501">
        <v>0.99610864840293156</v>
      </c>
      <c r="O501">
        <v>0.98069717211480278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2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2" t="s">
        <v>38</v>
      </c>
      <c r="H502">
        <v>328.97825009562052</v>
      </c>
      <c r="L502" s="53" t="s">
        <v>38</v>
      </c>
      <c r="M502">
        <v>0.93713037403727628</v>
      </c>
      <c r="N502">
        <v>0.99148720178783878</v>
      </c>
      <c r="O502">
        <v>0.91921504704593859</v>
      </c>
      <c r="P502">
        <v>0.88382752998019587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2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2" t="s">
        <v>42</v>
      </c>
      <c r="H503">
        <v>256.40252718647008</v>
      </c>
      <c r="L503" s="53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2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2" t="s">
        <v>45</v>
      </c>
      <c r="H504">
        <v>248.10240431514211</v>
      </c>
      <c r="L504" s="53" t="s">
        <v>45</v>
      </c>
      <c r="M504">
        <v>0.89723250923509201</v>
      </c>
      <c r="N504">
        <v>0.94877708548609108</v>
      </c>
      <c r="O504">
        <v>0.85424850175229461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2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2" t="s">
        <v>47</v>
      </c>
      <c r="H505">
        <v>513.33212887383115</v>
      </c>
      <c r="L505" s="53" t="s">
        <v>47</v>
      </c>
      <c r="M505">
        <v>0.94116977649645728</v>
      </c>
      <c r="N505">
        <v>0.91865295100064226</v>
      </c>
      <c r="O505">
        <v>0.87255104463260202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2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2" t="s">
        <v>50</v>
      </c>
      <c r="H506">
        <v>322.01028780208202</v>
      </c>
      <c r="L506" s="53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2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2" t="s">
        <v>52</v>
      </c>
      <c r="H507">
        <v>211.27650985965181</v>
      </c>
      <c r="L507" s="53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2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2" t="s">
        <v>54</v>
      </c>
      <c r="H508">
        <v>238.78840618426301</v>
      </c>
      <c r="L508" s="53" t="s">
        <v>54</v>
      </c>
      <c r="M508">
        <v>0.88700160039192721</v>
      </c>
      <c r="N508">
        <v>0.954424494545286</v>
      </c>
      <c r="O508">
        <v>0.92615358365260114</v>
      </c>
      <c r="P508">
        <v>0.70277420589076922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2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2" t="s">
        <v>55</v>
      </c>
      <c r="H509">
        <v>269.4882868545543</v>
      </c>
      <c r="L509" s="53" t="s">
        <v>55</v>
      </c>
      <c r="M509">
        <v>0.93156017317271178</v>
      </c>
      <c r="N509">
        <v>0.8916527322099389</v>
      </c>
      <c r="O509">
        <v>0.79905186680603091</v>
      </c>
      <c r="P509">
        <v>0.7410061090809027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2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2" t="s">
        <v>56</v>
      </c>
      <c r="H510">
        <v>237.75112404043051</v>
      </c>
      <c r="L510" s="53" t="s">
        <v>56</v>
      </c>
      <c r="M510">
        <v>0.90936128302904518</v>
      </c>
      <c r="N510">
        <v>0.94874016188777388</v>
      </c>
      <c r="O510">
        <v>0.94762115305545991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2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2" t="s">
        <v>57</v>
      </c>
      <c r="H511">
        <v>272.37354639231739</v>
      </c>
      <c r="L511" s="53" t="s">
        <v>57</v>
      </c>
      <c r="M511">
        <v>0.89151461727873982</v>
      </c>
      <c r="N511">
        <v>0.95375050199308065</v>
      </c>
      <c r="O511">
        <v>0.92896465359931324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2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2" t="s">
        <v>61</v>
      </c>
      <c r="H512">
        <v>121.4657401613228</v>
      </c>
      <c r="L512" s="53" t="s">
        <v>61</v>
      </c>
      <c r="M512">
        <v>1</v>
      </c>
      <c r="N512">
        <v>0.98473092581670363</v>
      </c>
      <c r="O512">
        <v>0.89754508739751127</v>
      </c>
      <c r="P512">
        <v>0.99999999999999989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2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2"/>
      <c r="B523" s="52" t="s">
        <v>17</v>
      </c>
      <c r="D523" s="52" t="s">
        <v>19</v>
      </c>
      <c r="G523" s="52"/>
      <c r="H523" s="52" t="s">
        <v>20</v>
      </c>
      <c r="L523" s="53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0" x14ac:dyDescent="0.25">
      <c r="A524" s="52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>
        <v>16.1337850262153</v>
      </c>
      <c r="L524" s="53" t="s">
        <v>34</v>
      </c>
      <c r="M524">
        <v>1</v>
      </c>
      <c r="N524">
        <v>1</v>
      </c>
      <c r="O524">
        <v>0.69005215809601073</v>
      </c>
      <c r="P524">
        <v>0.701987454350678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2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2" t="s">
        <v>38</v>
      </c>
      <c r="H525">
        <v>14.70337103501247</v>
      </c>
      <c r="L525" s="53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2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2" t="s">
        <v>42</v>
      </c>
      <c r="H526">
        <v>26.867020035986648</v>
      </c>
      <c r="L526" s="53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2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2" t="s">
        <v>45</v>
      </c>
      <c r="H527">
        <v>38.121186913790893</v>
      </c>
      <c r="L527" s="53" t="s">
        <v>45</v>
      </c>
      <c r="M527">
        <v>0.69765140159061345</v>
      </c>
      <c r="N527">
        <v>0.73062936061292749</v>
      </c>
      <c r="O527">
        <v>0.68447556871697934</v>
      </c>
      <c r="P527">
        <v>0.68663040646923323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2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2" t="s">
        <v>47</v>
      </c>
      <c r="H528">
        <v>53.817627286741129</v>
      </c>
      <c r="L528" s="53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2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2" t="s">
        <v>50</v>
      </c>
      <c r="H529">
        <v>19.275607298296439</v>
      </c>
      <c r="L529" s="53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2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2" t="s">
        <v>52</v>
      </c>
      <c r="H530">
        <v>22.232149764666779</v>
      </c>
      <c r="L530" s="53" t="s">
        <v>52</v>
      </c>
      <c r="M530">
        <v>0.71652514392991873</v>
      </c>
      <c r="N530">
        <v>0.69481334733351485</v>
      </c>
      <c r="O530">
        <v>0.63946691026453595</v>
      </c>
      <c r="P530">
        <v>0.63239755612180915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2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2" t="s">
        <v>54</v>
      </c>
      <c r="H531">
        <v>12.299492108157059</v>
      </c>
      <c r="L531" s="53" t="s">
        <v>54</v>
      </c>
      <c r="M531">
        <v>0.78317873717597031</v>
      </c>
      <c r="N531">
        <v>0.7375310522570756</v>
      </c>
      <c r="O531">
        <v>0.65768608586281807</v>
      </c>
      <c r="P531">
        <v>0.74238105848257163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2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2" t="s">
        <v>55</v>
      </c>
      <c r="H532">
        <v>14.92434146378846</v>
      </c>
      <c r="L532" s="53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0.70207179552408361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2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2" t="s">
        <v>56</v>
      </c>
      <c r="H533">
        <v>38.087553810722781</v>
      </c>
      <c r="L533" s="53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2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2" t="s">
        <v>57</v>
      </c>
      <c r="H534">
        <v>20.568117210667548</v>
      </c>
      <c r="L534" s="53" t="s">
        <v>57</v>
      </c>
      <c r="M534">
        <v>0.7875776758223374</v>
      </c>
      <c r="N534">
        <v>0.75591051853784508</v>
      </c>
      <c r="O534">
        <v>0.62358557195980158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2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2" t="s">
        <v>61</v>
      </c>
      <c r="H535">
        <v>28.560118960793311</v>
      </c>
      <c r="L535" s="53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2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2"/>
      <c r="B546" s="52" t="s">
        <v>17</v>
      </c>
      <c r="D546" s="52" t="s">
        <v>19</v>
      </c>
      <c r="G546" s="52"/>
      <c r="H546" s="52" t="s">
        <v>20</v>
      </c>
      <c r="L546" s="53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0" x14ac:dyDescent="0.25">
      <c r="A547" s="52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>
        <v>726.2914006608795</v>
      </c>
      <c r="L547" s="53" t="s">
        <v>150</v>
      </c>
      <c r="M547">
        <v>0.6022248252501583</v>
      </c>
      <c r="N547">
        <v>0.742435684947792</v>
      </c>
      <c r="O547">
        <v>0.7838268136681531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2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2" t="s">
        <v>38</v>
      </c>
      <c r="H548">
        <v>90.944067836427649</v>
      </c>
      <c r="L548" s="53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2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2" t="s">
        <v>42</v>
      </c>
      <c r="H549">
        <v>297.8997899620432</v>
      </c>
      <c r="L549" s="53" t="s">
        <v>152</v>
      </c>
      <c r="M549">
        <v>0.66315505114139695</v>
      </c>
      <c r="N549">
        <v>0.78063374498966454</v>
      </c>
      <c r="O549">
        <v>0.78436152187134589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2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2" t="s">
        <v>45</v>
      </c>
      <c r="H550">
        <v>507.58830943187348</v>
      </c>
      <c r="L550" s="53" t="s">
        <v>153</v>
      </c>
      <c r="M550">
        <v>0.68094916948764894</v>
      </c>
      <c r="N550">
        <v>0.80076988077701172</v>
      </c>
      <c r="O550">
        <v>0.74831321386675831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2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2" t="s">
        <v>47</v>
      </c>
      <c r="H551">
        <v>757.65273792115386</v>
      </c>
      <c r="L551" s="53" t="s">
        <v>154</v>
      </c>
      <c r="M551">
        <v>1</v>
      </c>
      <c r="N551">
        <v>1</v>
      </c>
      <c r="O551">
        <v>0.85715421894566546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2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2" t="s">
        <v>50</v>
      </c>
      <c r="H552">
        <v>444.05750710248498</v>
      </c>
      <c r="L552" s="53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2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2" t="s">
        <v>52</v>
      </c>
      <c r="H553">
        <v>433.55773852471083</v>
      </c>
      <c r="L553" s="53" t="s">
        <v>171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2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2" t="s">
        <v>54</v>
      </c>
      <c r="H554">
        <v>289.19850854667652</v>
      </c>
    </row>
    <row r="555" spans="1:20" x14ac:dyDescent="0.25">
      <c r="A555" s="52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2" t="s">
        <v>55</v>
      </c>
      <c r="H555">
        <v>214.5198262527887</v>
      </c>
    </row>
    <row r="556" spans="1:20" x14ac:dyDescent="0.25">
      <c r="A556" s="52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2" t="s">
        <v>56</v>
      </c>
      <c r="H556">
        <v>283.22959796252258</v>
      </c>
    </row>
    <row r="557" spans="1:20" x14ac:dyDescent="0.25">
      <c r="A557" s="52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2" t="s">
        <v>57</v>
      </c>
      <c r="H557">
        <v>433.8210539469743</v>
      </c>
    </row>
    <row r="558" spans="1:20" x14ac:dyDescent="0.25">
      <c r="A558" s="52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2" t="s">
        <v>61</v>
      </c>
      <c r="H558">
        <v>544.55036194882291</v>
      </c>
    </row>
    <row r="559" spans="1:20" x14ac:dyDescent="0.25">
      <c r="A559" s="52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2"/>
      <c r="B569" s="52" t="s">
        <v>17</v>
      </c>
      <c r="D569" s="52" t="s">
        <v>19</v>
      </c>
      <c r="G569" s="52"/>
      <c r="H569" s="52" t="s">
        <v>20</v>
      </c>
      <c r="L569" s="53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0" x14ac:dyDescent="0.25">
      <c r="A570" s="52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>
        <v>162.31984451970641</v>
      </c>
      <c r="L570" s="53" t="s">
        <v>34</v>
      </c>
      <c r="M570">
        <v>0.89263996966200876</v>
      </c>
      <c r="N570">
        <v>0.76799185948424953</v>
      </c>
      <c r="O570">
        <v>0.77696186928913535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2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2" t="s">
        <v>38</v>
      </c>
      <c r="H571">
        <v>44.157234777644938</v>
      </c>
      <c r="L571" s="53" t="s">
        <v>38</v>
      </c>
      <c r="M571">
        <v>0.91415682774240203</v>
      </c>
      <c r="N571">
        <v>0.78421495912666328</v>
      </c>
      <c r="O571">
        <v>0.78043863723852802</v>
      </c>
      <c r="P571">
        <v>0.84974031248612492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2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2" t="s">
        <v>42</v>
      </c>
      <c r="H572">
        <v>116.4499583448077</v>
      </c>
      <c r="L572" s="53" t="s">
        <v>42</v>
      </c>
      <c r="M572">
        <v>0.91449409017625805</v>
      </c>
      <c r="N572">
        <v>0.74911464055628119</v>
      </c>
      <c r="O572">
        <v>0.86953125686582922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2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2" t="s">
        <v>45</v>
      </c>
      <c r="H573">
        <v>81.454890862289048</v>
      </c>
      <c r="L573" s="53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2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2" t="s">
        <v>47</v>
      </c>
      <c r="H574">
        <v>73.759269001988969</v>
      </c>
      <c r="L574" s="53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2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2" t="s">
        <v>50</v>
      </c>
      <c r="H575">
        <v>46.059848980413669</v>
      </c>
      <c r="L575" s="53" t="s">
        <v>50</v>
      </c>
      <c r="M575">
        <v>0.89607732036983101</v>
      </c>
      <c r="N575">
        <v>0.77240043866956187</v>
      </c>
      <c r="O575">
        <v>0.91956006906132226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2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2" t="s">
        <v>52</v>
      </c>
      <c r="H576">
        <v>55.831606648900703</v>
      </c>
      <c r="L576" s="53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2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2" t="s">
        <v>54</v>
      </c>
      <c r="H577">
        <v>39.457560816996143</v>
      </c>
      <c r="L577" s="53" t="s">
        <v>54</v>
      </c>
      <c r="M577">
        <v>0.88276094382608405</v>
      </c>
      <c r="N577">
        <v>0.73514711915323672</v>
      </c>
      <c r="O577">
        <v>0.81063762600351363</v>
      </c>
      <c r="P577">
        <v>0.80120654026755167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2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2" t="s">
        <v>55</v>
      </c>
      <c r="H578">
        <v>97.234173704278504</v>
      </c>
      <c r="L578" s="53" t="s">
        <v>55</v>
      </c>
      <c r="M578">
        <v>0.86277027116778893</v>
      </c>
      <c r="N578">
        <v>0.75535706881787035</v>
      </c>
      <c r="O578">
        <v>0.77144184638298618</v>
      </c>
      <c r="P578">
        <v>0.88656980918447614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2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2" t="s">
        <v>56</v>
      </c>
      <c r="H579">
        <v>86.429853375190376</v>
      </c>
      <c r="L579" s="53" t="s">
        <v>56</v>
      </c>
      <c r="M579">
        <v>0.89511141232381886</v>
      </c>
      <c r="N579">
        <v>0.79104276139492002</v>
      </c>
      <c r="O579">
        <v>0.82348515001671518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2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2" t="s">
        <v>57</v>
      </c>
      <c r="H580">
        <v>72.456671353978521</v>
      </c>
      <c r="L580" s="53" t="s">
        <v>57</v>
      </c>
      <c r="M580">
        <v>0.93279050625744775</v>
      </c>
      <c r="N580">
        <v>0.76267484947626252</v>
      </c>
      <c r="O580">
        <v>0.94073171398175748</v>
      </c>
      <c r="P580">
        <v>0.82438783613724143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2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2" t="s">
        <v>61</v>
      </c>
      <c r="H581">
        <v>101.62750125462119</v>
      </c>
      <c r="L581" s="53" t="s">
        <v>61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2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2"/>
      <c r="B592" s="52" t="s">
        <v>17</v>
      </c>
      <c r="D592" s="52" t="s">
        <v>19</v>
      </c>
      <c r="G592" s="52"/>
      <c r="H592" s="52" t="s">
        <v>20</v>
      </c>
      <c r="L592" s="53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0" x14ac:dyDescent="0.25">
      <c r="A593" s="52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>
        <v>19.74397901103395</v>
      </c>
      <c r="L593" s="53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2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2" t="s">
        <v>151</v>
      </c>
      <c r="H594">
        <v>6.4343689860139577</v>
      </c>
      <c r="L594" s="53" t="s">
        <v>38</v>
      </c>
      <c r="M594">
        <v>0.97536513552846926</v>
      </c>
      <c r="N594">
        <v>1</v>
      </c>
      <c r="O594">
        <v>0.3873938454418398</v>
      </c>
      <c r="P594">
        <v>0.29425516231281063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2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2" t="s">
        <v>152</v>
      </c>
      <c r="H595">
        <v>10.027420942839271</v>
      </c>
      <c r="L595" s="53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2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2" t="s">
        <v>153</v>
      </c>
      <c r="H596">
        <v>39.398534778343468</v>
      </c>
      <c r="L596" s="53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2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2" t="s">
        <v>154</v>
      </c>
      <c r="H597">
        <v>1158.768258492431</v>
      </c>
      <c r="L597" s="53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2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2" t="s">
        <v>155</v>
      </c>
      <c r="H598">
        <v>1387.905627348925</v>
      </c>
      <c r="L598" s="53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2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2" t="s">
        <v>171</v>
      </c>
      <c r="H599">
        <v>57.721184592845823</v>
      </c>
      <c r="L599" s="53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2" t="s">
        <v>171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3" t="s">
        <v>54</v>
      </c>
      <c r="M600">
        <v>0.88848418432798482</v>
      </c>
      <c r="N600">
        <v>0.81108539687431302</v>
      </c>
      <c r="O600">
        <v>0.2826907352696772</v>
      </c>
      <c r="P600">
        <v>0.33779874796530879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3" t="s">
        <v>55</v>
      </c>
      <c r="M601">
        <v>0.835132219532563</v>
      </c>
      <c r="N601">
        <v>0.85204966670821403</v>
      </c>
      <c r="O601">
        <v>0.3449700118067206</v>
      </c>
      <c r="P601">
        <v>0.28934730545862009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3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0.31645121533003251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3" t="s">
        <v>57</v>
      </c>
      <c r="M603">
        <v>0.84163291940150642</v>
      </c>
      <c r="N603">
        <v>0.88007141871596051</v>
      </c>
      <c r="O603">
        <v>0.37234022354231883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3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abSelected="1" topLeftCell="A16" workbookViewId="0">
      <selection activeCell="M547" sqref="M547"/>
    </sheetView>
  </sheetViews>
  <sheetFormatPr defaultColWidth="11.42578125" defaultRowHeight="15" x14ac:dyDescent="0.25"/>
  <cols>
    <col min="8" max="8" width="15.28515625" style="55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164</v>
      </c>
    </row>
    <row r="2" spans="1:40" x14ac:dyDescent="0.25">
      <c r="A2" s="54" t="s">
        <v>3</v>
      </c>
      <c r="B2" s="1">
        <v>36</v>
      </c>
      <c r="C2" s="54" t="s">
        <v>4</v>
      </c>
      <c r="D2" s="1">
        <v>53</v>
      </c>
      <c r="G2" s="72" t="s">
        <v>177</v>
      </c>
      <c r="H2" s="72"/>
      <c r="I2" s="72"/>
      <c r="J2" s="72"/>
      <c r="K2" s="72"/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/>
      <c r="AF6" s="54"/>
    </row>
    <row r="7" spans="1:40" x14ac:dyDescent="0.25">
      <c r="A7" s="54"/>
      <c r="B7" s="54" t="s">
        <v>16</v>
      </c>
      <c r="C7" s="54" t="s">
        <v>10</v>
      </c>
      <c r="H7" s="27"/>
      <c r="I7" s="27" t="s">
        <v>17</v>
      </c>
      <c r="J7" s="27" t="s">
        <v>18</v>
      </c>
      <c r="P7" s="27"/>
      <c r="Q7" s="27" t="s">
        <v>17</v>
      </c>
      <c r="R7" s="27" t="s">
        <v>18</v>
      </c>
      <c r="V7" s="54"/>
      <c r="W7" s="69"/>
      <c r="X7" s="69"/>
      <c r="Y7" s="69"/>
      <c r="Z7" s="69"/>
      <c r="AB7" s="54"/>
      <c r="AC7" s="54"/>
      <c r="AF7" s="54"/>
      <c r="AG7" s="54"/>
      <c r="AH7" s="54"/>
      <c r="AI7" s="54"/>
      <c r="AJ7" s="54"/>
      <c r="AK7" s="54"/>
      <c r="AL7" s="54"/>
      <c r="AM7" s="54"/>
      <c r="AN7" s="54"/>
    </row>
    <row r="8" spans="1:40" x14ac:dyDescent="0.25">
      <c r="A8" s="54" t="s">
        <v>29</v>
      </c>
      <c r="B8">
        <v>25.873474668205279</v>
      </c>
      <c r="C8">
        <v>6.9895369341401308</v>
      </c>
      <c r="H8" s="27" t="s">
        <v>30</v>
      </c>
      <c r="I8">
        <v>0.30691401468267759</v>
      </c>
      <c r="J8">
        <v>0.23048947779912191</v>
      </c>
      <c r="P8" s="27" t="s">
        <v>31</v>
      </c>
      <c r="Q8">
        <v>0.2355224633760642</v>
      </c>
      <c r="R8">
        <v>-0.90347054809442062</v>
      </c>
      <c r="V8" s="54"/>
      <c r="W8" s="54"/>
      <c r="X8" s="54"/>
      <c r="Y8" s="54"/>
      <c r="Z8" s="54"/>
      <c r="AB8" s="54"/>
      <c r="AF8" s="54"/>
    </row>
    <row r="9" spans="1:40" x14ac:dyDescent="0.25">
      <c r="A9" s="54" t="s">
        <v>35</v>
      </c>
      <c r="B9">
        <v>70.677232582062175</v>
      </c>
      <c r="C9">
        <v>54.457856947409631</v>
      </c>
      <c r="H9" s="27" t="s">
        <v>36</v>
      </c>
      <c r="I9">
        <v>0.3673583363618908</v>
      </c>
      <c r="J9">
        <v>0.2188071840861244</v>
      </c>
      <c r="P9" s="27" t="s">
        <v>37</v>
      </c>
      <c r="Q9">
        <v>5.7608929589650906</v>
      </c>
      <c r="R9">
        <v>9.5231481005210235</v>
      </c>
      <c r="V9" s="54"/>
      <c r="AB9" s="54"/>
      <c r="AF9" s="54"/>
    </row>
    <row r="10" spans="1:40" x14ac:dyDescent="0.25">
      <c r="A10" s="54" t="s">
        <v>39</v>
      </c>
      <c r="B10">
        <v>16.08827931048916</v>
      </c>
      <c r="C10">
        <v>38.729495480061502</v>
      </c>
      <c r="H10" s="27" t="s">
        <v>40</v>
      </c>
      <c r="I10">
        <v>0.1211580276492631</v>
      </c>
      <c r="J10">
        <v>0.14033536303069269</v>
      </c>
      <c r="P10" s="27" t="s">
        <v>41</v>
      </c>
      <c r="Q10">
        <v>38.568841258651368</v>
      </c>
      <c r="R10">
        <v>73.841038861577474</v>
      </c>
      <c r="V10" s="54"/>
      <c r="AB10" s="54"/>
      <c r="AF10" s="54"/>
    </row>
    <row r="11" spans="1:40" x14ac:dyDescent="0.25">
      <c r="A11" s="54" t="s">
        <v>43</v>
      </c>
      <c r="B11">
        <v>22.04631715315281</v>
      </c>
      <c r="C11">
        <v>24.462564747865709</v>
      </c>
      <c r="H11" s="27" t="s">
        <v>44</v>
      </c>
      <c r="I11">
        <v>0.11041698244932389</v>
      </c>
      <c r="J11">
        <v>7.8314489054954278E-2</v>
      </c>
      <c r="V11" s="54"/>
      <c r="AB11" s="54"/>
      <c r="AF11" s="54"/>
    </row>
    <row r="12" spans="1:40" x14ac:dyDescent="0.25">
      <c r="H12" s="27" t="s">
        <v>46</v>
      </c>
      <c r="I12">
        <v>8.8474550697907731E-2</v>
      </c>
      <c r="J12">
        <v>9.769432550682644E-2</v>
      </c>
      <c r="V12" s="54"/>
      <c r="AB12" s="54"/>
      <c r="AF12" s="54"/>
    </row>
    <row r="13" spans="1:40" x14ac:dyDescent="0.25">
      <c r="H13" s="27" t="s">
        <v>48</v>
      </c>
      <c r="I13">
        <v>0.29317936797122868</v>
      </c>
      <c r="J13">
        <v>0.14943524464349639</v>
      </c>
      <c r="P13" s="27" t="s">
        <v>49</v>
      </c>
      <c r="Q13">
        <v>760.90232739069313</v>
      </c>
      <c r="V13" s="54"/>
      <c r="AB13" s="54"/>
      <c r="AF13" s="54"/>
    </row>
    <row r="14" spans="1:40" x14ac:dyDescent="0.25">
      <c r="H14" s="27" t="s">
        <v>51</v>
      </c>
      <c r="I14">
        <v>0.18031392877893351</v>
      </c>
      <c r="J14">
        <v>0.13820602017627709</v>
      </c>
      <c r="V14" s="54"/>
      <c r="AB14" s="54"/>
      <c r="AF14" s="54"/>
    </row>
    <row r="15" spans="1:40" x14ac:dyDescent="0.25">
      <c r="H15" s="27" t="s">
        <v>53</v>
      </c>
      <c r="I15">
        <v>0.29934672800408402</v>
      </c>
      <c r="J15">
        <v>0.31144622106397518</v>
      </c>
      <c r="V15" s="54"/>
      <c r="AB15" s="54"/>
      <c r="AF15" s="54"/>
    </row>
    <row r="16" spans="1:40" x14ac:dyDescent="0.25">
      <c r="V16" s="54"/>
      <c r="AB16" s="54"/>
      <c r="AF16" s="54"/>
    </row>
    <row r="17" spans="1:40" x14ac:dyDescent="0.25">
      <c r="V17" s="54"/>
      <c r="AB17" s="54"/>
      <c r="AF17" s="54"/>
    </row>
    <row r="18" spans="1:40" x14ac:dyDescent="0.25">
      <c r="V18" s="54"/>
    </row>
    <row r="19" spans="1:40" x14ac:dyDescent="0.25">
      <c r="B19" s="54" t="s">
        <v>58</v>
      </c>
      <c r="H19" s="54" t="s">
        <v>59</v>
      </c>
      <c r="P19" s="54" t="s">
        <v>60</v>
      </c>
    </row>
    <row r="20" spans="1:40" x14ac:dyDescent="0.25">
      <c r="A20" s="54"/>
      <c r="B20" s="54" t="s">
        <v>16</v>
      </c>
      <c r="C20" s="54" t="s">
        <v>10</v>
      </c>
      <c r="H20" s="27"/>
      <c r="I20" s="27" t="s">
        <v>17</v>
      </c>
      <c r="J20" s="27" t="s">
        <v>18</v>
      </c>
      <c r="P20" s="27"/>
      <c r="Q20" s="27" t="s">
        <v>17</v>
      </c>
      <c r="R20" s="27" t="s">
        <v>18</v>
      </c>
    </row>
    <row r="21" spans="1:40" x14ac:dyDescent="0.25">
      <c r="A21" s="54" t="s">
        <v>29</v>
      </c>
      <c r="B21">
        <v>10.297341305301019</v>
      </c>
      <c r="C21">
        <v>4.0100114925645043</v>
      </c>
      <c r="H21" s="27" t="s">
        <v>30</v>
      </c>
      <c r="I21">
        <v>0.68720283598220855</v>
      </c>
      <c r="J21">
        <v>0.80925843523239516</v>
      </c>
      <c r="P21" s="27" t="s">
        <v>31</v>
      </c>
      <c r="Q21">
        <v>-0.90848888206765888</v>
      </c>
      <c r="R21">
        <v>0.25397650245072878</v>
      </c>
    </row>
    <row r="22" spans="1:40" x14ac:dyDescent="0.25">
      <c r="A22" s="54" t="s">
        <v>35</v>
      </c>
      <c r="B22">
        <v>21.27239429065342</v>
      </c>
      <c r="C22">
        <v>42.178943575743112</v>
      </c>
      <c r="H22" s="27" t="s">
        <v>36</v>
      </c>
      <c r="I22">
        <v>0.74862418734820868</v>
      </c>
      <c r="J22">
        <v>0.66408430803697716</v>
      </c>
      <c r="P22" s="27" t="s">
        <v>37</v>
      </c>
      <c r="Q22">
        <v>5.6116695173412134</v>
      </c>
      <c r="R22">
        <v>7.2708083696826691</v>
      </c>
    </row>
    <row r="23" spans="1:40" x14ac:dyDescent="0.25">
      <c r="A23" s="54" t="s">
        <v>39</v>
      </c>
      <c r="B23">
        <v>5.7197342194865666</v>
      </c>
      <c r="C23">
        <v>31.211598449473652</v>
      </c>
      <c r="H23" s="27" t="s">
        <v>40</v>
      </c>
      <c r="I23">
        <v>0.86272433932950965</v>
      </c>
      <c r="J23">
        <v>0.72943699257196282</v>
      </c>
      <c r="P23" s="27" t="s">
        <v>41</v>
      </c>
      <c r="Q23">
        <v>54.228456274031871</v>
      </c>
      <c r="R23">
        <v>57.842368445424597</v>
      </c>
      <c r="V23" s="54"/>
      <c r="AF23" s="54"/>
    </row>
    <row r="24" spans="1:40" x14ac:dyDescent="0.25">
      <c r="A24" s="54" t="s">
        <v>43</v>
      </c>
      <c r="B24">
        <v>65.285065710908</v>
      </c>
      <c r="C24">
        <v>59.321919773692599</v>
      </c>
      <c r="H24" s="27" t="s">
        <v>44</v>
      </c>
      <c r="I24">
        <v>0.91205232226301991</v>
      </c>
      <c r="J24">
        <v>0.86136314134242176</v>
      </c>
      <c r="V24" s="54"/>
      <c r="W24" s="69"/>
      <c r="X24" s="69"/>
      <c r="Y24" s="69"/>
      <c r="Z24" s="69"/>
      <c r="AB24" s="54"/>
      <c r="AC24" s="54"/>
      <c r="AF24" s="54"/>
      <c r="AG24" s="54"/>
      <c r="AH24" s="54"/>
      <c r="AI24" s="54"/>
      <c r="AJ24" s="54"/>
      <c r="AK24" s="54"/>
      <c r="AL24" s="54"/>
      <c r="AM24" s="54"/>
      <c r="AN24" s="54"/>
    </row>
    <row r="25" spans="1:40" x14ac:dyDescent="0.25">
      <c r="H25" s="27" t="s">
        <v>46</v>
      </c>
      <c r="I25">
        <v>0.72727846071408808</v>
      </c>
      <c r="J25">
        <v>0.86603843880753895</v>
      </c>
      <c r="V25" s="54"/>
      <c r="W25" s="54"/>
      <c r="X25" s="54"/>
      <c r="Y25" s="54"/>
      <c r="Z25" s="54"/>
      <c r="AB25" s="54"/>
      <c r="AF25" s="54"/>
    </row>
    <row r="26" spans="1:40" x14ac:dyDescent="0.25">
      <c r="H26" s="27" t="s">
        <v>48</v>
      </c>
      <c r="I26">
        <v>0.94603784462146101</v>
      </c>
      <c r="J26">
        <v>0.92508924382236313</v>
      </c>
      <c r="P26" s="27" t="s">
        <v>49</v>
      </c>
      <c r="Q26">
        <v>1524.43215211194</v>
      </c>
      <c r="V26" s="54"/>
      <c r="AB26" s="54"/>
    </row>
    <row r="27" spans="1:40" x14ac:dyDescent="0.25">
      <c r="H27" s="27" t="s">
        <v>51</v>
      </c>
      <c r="I27">
        <v>0.82955457485257489</v>
      </c>
      <c r="J27">
        <v>0.79848586688690348</v>
      </c>
      <c r="V27" s="54"/>
      <c r="AB27" s="54"/>
    </row>
    <row r="28" spans="1:40" x14ac:dyDescent="0.25">
      <c r="H28" s="27" t="s">
        <v>53</v>
      </c>
      <c r="I28">
        <v>0.89257213361349275</v>
      </c>
      <c r="J28">
        <v>0.83656881933578664</v>
      </c>
      <c r="V28" s="54"/>
      <c r="AB28" s="54"/>
    </row>
    <row r="29" spans="1:40" x14ac:dyDescent="0.25">
      <c r="V29" s="54"/>
      <c r="AB29" s="54"/>
    </row>
    <row r="30" spans="1:40" x14ac:dyDescent="0.25">
      <c r="V30" s="54"/>
      <c r="AB30" s="54"/>
    </row>
    <row r="31" spans="1:40" x14ac:dyDescent="0.25">
      <c r="V31" s="54"/>
      <c r="AB31" s="54"/>
    </row>
    <row r="32" spans="1:40" x14ac:dyDescent="0.25">
      <c r="B32" s="54" t="s">
        <v>66</v>
      </c>
      <c r="H32" s="54" t="s">
        <v>67</v>
      </c>
      <c r="P32" s="54" t="s">
        <v>68</v>
      </c>
      <c r="V32" s="54"/>
      <c r="AB32" s="54"/>
    </row>
    <row r="33" spans="1:40" x14ac:dyDescent="0.25">
      <c r="A33" s="54"/>
      <c r="B33" s="54" t="s">
        <v>16</v>
      </c>
      <c r="C33" s="54" t="s">
        <v>10</v>
      </c>
      <c r="H33" s="27"/>
      <c r="I33" s="27" t="s">
        <v>17</v>
      </c>
      <c r="J33" s="27" t="s">
        <v>18</v>
      </c>
      <c r="P33" s="27"/>
      <c r="Q33" s="27" t="s">
        <v>17</v>
      </c>
      <c r="R33" s="27" t="s">
        <v>18</v>
      </c>
      <c r="V33" s="54"/>
      <c r="AB33" s="54"/>
    </row>
    <row r="34" spans="1:40" x14ac:dyDescent="0.25">
      <c r="A34" s="54" t="s">
        <v>29</v>
      </c>
      <c r="B34">
        <v>13.075235420571691</v>
      </c>
      <c r="C34">
        <v>5.4162276623045882</v>
      </c>
      <c r="H34" s="27" t="s">
        <v>30</v>
      </c>
      <c r="I34">
        <v>0.64783822894874177</v>
      </c>
      <c r="J34">
        <v>0.8029281689868335</v>
      </c>
      <c r="P34" s="27" t="s">
        <v>31</v>
      </c>
      <c r="Q34">
        <v>-8.2434641137123528</v>
      </c>
      <c r="R34">
        <v>5.0615079476951079</v>
      </c>
      <c r="V34" s="54"/>
      <c r="AB34" s="54"/>
    </row>
    <row r="35" spans="1:40" x14ac:dyDescent="0.25">
      <c r="A35" s="54" t="s">
        <v>35</v>
      </c>
      <c r="B35">
        <v>26.895694848157241</v>
      </c>
      <c r="C35">
        <v>42.213890803577819</v>
      </c>
      <c r="H35" s="27" t="s">
        <v>36</v>
      </c>
      <c r="I35">
        <v>0.44247247004531293</v>
      </c>
      <c r="J35">
        <v>0.36229986869267661</v>
      </c>
      <c r="P35" s="27" t="s">
        <v>37</v>
      </c>
      <c r="Q35">
        <v>21.996446396870489</v>
      </c>
      <c r="R35">
        <v>24.056935740635449</v>
      </c>
      <c r="V35" s="54"/>
      <c r="AB35" s="54"/>
    </row>
    <row r="36" spans="1:40" x14ac:dyDescent="0.25">
      <c r="A36" s="54" t="s">
        <v>39</v>
      </c>
      <c r="B36">
        <v>60.845199441838993</v>
      </c>
      <c r="C36">
        <v>119.53162926231489</v>
      </c>
      <c r="H36" s="27" t="s">
        <v>40</v>
      </c>
      <c r="I36">
        <v>0.81863581756982695</v>
      </c>
      <c r="J36">
        <v>0.91761089515177663</v>
      </c>
      <c r="P36" s="27" t="s">
        <v>41</v>
      </c>
      <c r="Q36">
        <v>78.729145591089591</v>
      </c>
      <c r="R36">
        <v>85.457108347028495</v>
      </c>
      <c r="V36" s="54"/>
      <c r="AB36" s="54"/>
    </row>
    <row r="37" spans="1:40" x14ac:dyDescent="0.25">
      <c r="A37" s="54" t="s">
        <v>43</v>
      </c>
      <c r="B37">
        <v>395.60982075751423</v>
      </c>
      <c r="C37">
        <v>26.83658554514064</v>
      </c>
      <c r="H37" s="27" t="s">
        <v>44</v>
      </c>
      <c r="I37">
        <v>0.58817592491014314</v>
      </c>
      <c r="J37">
        <v>0.5685749391935736</v>
      </c>
      <c r="V37" s="54"/>
    </row>
    <row r="38" spans="1:40" x14ac:dyDescent="0.25">
      <c r="H38" s="27" t="s">
        <v>46</v>
      </c>
      <c r="I38">
        <v>0.70561681204936011</v>
      </c>
      <c r="J38">
        <v>0.72038193457105881</v>
      </c>
    </row>
    <row r="39" spans="1:40" x14ac:dyDescent="0.25">
      <c r="H39" s="27" t="s">
        <v>48</v>
      </c>
      <c r="I39">
        <v>0.63150242332224393</v>
      </c>
      <c r="J39">
        <v>0.58893347228356185</v>
      </c>
      <c r="P39" s="27" t="s">
        <v>49</v>
      </c>
      <c r="Q39">
        <v>1430.233067879921</v>
      </c>
    </row>
    <row r="40" spans="1:40" x14ac:dyDescent="0.25">
      <c r="H40" s="27" t="s">
        <v>51</v>
      </c>
      <c r="I40">
        <v>0.35747667266225469</v>
      </c>
      <c r="J40">
        <v>0.55028296123876697</v>
      </c>
      <c r="V40" s="54"/>
      <c r="AF40" s="54"/>
    </row>
    <row r="41" spans="1:40" x14ac:dyDescent="0.25">
      <c r="H41" s="27" t="s">
        <v>53</v>
      </c>
      <c r="I41">
        <v>0.64790554132488498</v>
      </c>
      <c r="J41">
        <v>0.60999382539781288</v>
      </c>
      <c r="V41" s="54"/>
      <c r="W41" s="69"/>
      <c r="X41" s="69"/>
      <c r="Y41" s="69"/>
      <c r="Z41" s="69"/>
      <c r="AB41" s="54"/>
      <c r="AC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x14ac:dyDescent="0.25">
      <c r="V42" s="54"/>
      <c r="W42" s="54"/>
      <c r="X42" s="54"/>
      <c r="Y42" s="54"/>
      <c r="Z42" s="54"/>
      <c r="AB42" s="54"/>
      <c r="AF42" s="54"/>
    </row>
    <row r="43" spans="1:40" x14ac:dyDescent="0.25">
      <c r="V43" s="54"/>
      <c r="AF43" s="54"/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7"/>
      <c r="I46" s="27" t="s">
        <v>17</v>
      </c>
      <c r="J46" s="27" t="s">
        <v>18</v>
      </c>
      <c r="P46" s="27"/>
      <c r="Q46" s="27" t="s">
        <v>17</v>
      </c>
      <c r="R46" s="27" t="s">
        <v>18</v>
      </c>
    </row>
    <row r="47" spans="1:40" x14ac:dyDescent="0.25">
      <c r="A47" s="54" t="s">
        <v>29</v>
      </c>
      <c r="B47">
        <v>8.7915341600870605</v>
      </c>
      <c r="C47">
        <v>4.5876845684889664</v>
      </c>
      <c r="H47" s="27" t="s">
        <v>30</v>
      </c>
      <c r="I47">
        <v>0.47958589435190629</v>
      </c>
      <c r="J47">
        <v>0.42626005597898509</v>
      </c>
      <c r="P47" s="27" t="s">
        <v>31</v>
      </c>
      <c r="Q47">
        <v>-0.1691137514761904</v>
      </c>
      <c r="R47">
        <v>-0.69416980080467494</v>
      </c>
    </row>
    <row r="48" spans="1:40" x14ac:dyDescent="0.25">
      <c r="A48" s="54" t="s">
        <v>35</v>
      </c>
      <c r="B48">
        <v>13.46081327981685</v>
      </c>
      <c r="C48">
        <v>16.67800468758152</v>
      </c>
      <c r="H48" s="27" t="s">
        <v>36</v>
      </c>
      <c r="I48">
        <v>0.22963294710832399</v>
      </c>
      <c r="J48">
        <v>0.13668110780290291</v>
      </c>
      <c r="P48" s="27" t="s">
        <v>37</v>
      </c>
      <c r="Q48">
        <v>6.6319356085616503</v>
      </c>
      <c r="R48">
        <v>14.29740453214119</v>
      </c>
    </row>
    <row r="49" spans="1:40" x14ac:dyDescent="0.25">
      <c r="A49" s="54" t="s">
        <v>39</v>
      </c>
      <c r="B49">
        <v>97.736590073337069</v>
      </c>
      <c r="C49">
        <v>36.94613675122902</v>
      </c>
      <c r="H49" s="27" t="s">
        <v>40</v>
      </c>
      <c r="I49">
        <v>0.15344471766194259</v>
      </c>
      <c r="J49">
        <v>0.1769389351169515</v>
      </c>
      <c r="P49" s="27" t="s">
        <v>41</v>
      </c>
      <c r="Q49">
        <v>40.728843986931821</v>
      </c>
      <c r="R49">
        <v>85.250623904182518</v>
      </c>
    </row>
    <row r="50" spans="1:40" x14ac:dyDescent="0.25">
      <c r="A50" s="54" t="s">
        <v>43</v>
      </c>
      <c r="B50">
        <v>20.845537370235188</v>
      </c>
      <c r="C50">
        <v>16.305688964244709</v>
      </c>
      <c r="H50" s="27" t="s">
        <v>44</v>
      </c>
      <c r="I50">
        <v>0.21372619114946589</v>
      </c>
      <c r="J50">
        <v>0.18198420590190989</v>
      </c>
    </row>
    <row r="51" spans="1:40" x14ac:dyDescent="0.25">
      <c r="H51" s="27" t="s">
        <v>46</v>
      </c>
      <c r="I51">
        <v>0.2312339219837394</v>
      </c>
      <c r="J51">
        <v>0.19578500533261919</v>
      </c>
    </row>
    <row r="52" spans="1:40" x14ac:dyDescent="0.25">
      <c r="H52" s="27" t="s">
        <v>48</v>
      </c>
      <c r="I52">
        <v>0.31056154651791562</v>
      </c>
      <c r="J52">
        <v>0.20528764288139659</v>
      </c>
      <c r="P52" s="27" t="s">
        <v>49</v>
      </c>
      <c r="Q52">
        <v>812.80784665922135</v>
      </c>
    </row>
    <row r="53" spans="1:40" x14ac:dyDescent="0.25">
      <c r="H53" s="27" t="s">
        <v>51</v>
      </c>
      <c r="I53">
        <v>8.8820141113517326E-2</v>
      </c>
      <c r="J53">
        <v>0.110437922468009</v>
      </c>
    </row>
    <row r="54" spans="1:40" x14ac:dyDescent="0.25">
      <c r="H54" s="27" t="s">
        <v>53</v>
      </c>
      <c r="I54">
        <v>0.1373680878844262</v>
      </c>
      <c r="J54">
        <v>0.12554690809675839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69"/>
      <c r="X58" s="69"/>
      <c r="Y58" s="69"/>
      <c r="Z58" s="69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7"/>
      <c r="I59" s="27" t="s">
        <v>17</v>
      </c>
      <c r="J59" s="27" t="s">
        <v>18</v>
      </c>
      <c r="P59" s="27"/>
      <c r="Q59" s="27" t="s">
        <v>17</v>
      </c>
      <c r="R59" s="27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31.102213825035271</v>
      </c>
      <c r="C60">
        <v>9.1703603089066821</v>
      </c>
      <c r="H60" s="27" t="s">
        <v>30</v>
      </c>
      <c r="I60">
        <v>0.16188368386073029</v>
      </c>
      <c r="J60">
        <v>0.11888829751279401</v>
      </c>
      <c r="P60" s="27" t="s">
        <v>31</v>
      </c>
      <c r="Q60">
        <v>-2.596221141390036</v>
      </c>
      <c r="R60">
        <v>0.90437929346428769</v>
      </c>
      <c r="V60" s="54"/>
      <c r="AB60" s="54"/>
      <c r="AF60" s="54"/>
    </row>
    <row r="61" spans="1:40" x14ac:dyDescent="0.25">
      <c r="A61" s="54" t="s">
        <v>35</v>
      </c>
      <c r="B61">
        <v>80.543008086848815</v>
      </c>
      <c r="C61">
        <v>131.26362838808831</v>
      </c>
      <c r="H61" s="27" t="s">
        <v>36</v>
      </c>
      <c r="I61">
        <v>0.18127634082221189</v>
      </c>
      <c r="J61">
        <v>8.4124466746938714E-2</v>
      </c>
      <c r="P61" s="27" t="s">
        <v>37</v>
      </c>
      <c r="Q61">
        <v>15.229717127923349</v>
      </c>
      <c r="R61">
        <v>19.181339895104621</v>
      </c>
      <c r="V61" s="54"/>
      <c r="AF61" s="54"/>
    </row>
    <row r="62" spans="1:40" x14ac:dyDescent="0.25">
      <c r="A62" s="54" t="s">
        <v>39</v>
      </c>
      <c r="B62">
        <v>21.72297972895991</v>
      </c>
      <c r="C62">
        <v>47.271457823796112</v>
      </c>
      <c r="H62" s="27" t="s">
        <v>40</v>
      </c>
      <c r="I62">
        <v>6.8981378617489722E-2</v>
      </c>
      <c r="J62">
        <v>6.0512689545489967E-2</v>
      </c>
      <c r="P62" s="27" t="s">
        <v>41</v>
      </c>
      <c r="Q62">
        <v>100.9231197623772</v>
      </c>
      <c r="R62">
        <v>109.3009902108582</v>
      </c>
      <c r="AF62" s="54"/>
    </row>
    <row r="63" spans="1:40" x14ac:dyDescent="0.25">
      <c r="A63" s="54" t="s">
        <v>43</v>
      </c>
      <c r="B63">
        <v>55.503622759119366</v>
      </c>
      <c r="C63">
        <v>46.561373845062661</v>
      </c>
      <c r="H63" s="27" t="s">
        <v>44</v>
      </c>
      <c r="I63">
        <v>6.3101674080634509E-2</v>
      </c>
      <c r="J63">
        <v>7.8725608197023941E-2</v>
      </c>
      <c r="AF63" s="54"/>
    </row>
    <row r="64" spans="1:40" x14ac:dyDescent="0.25">
      <c r="H64" s="27" t="s">
        <v>46</v>
      </c>
      <c r="I64">
        <v>9.2983163728965479E-2</v>
      </c>
      <c r="J64">
        <v>8.8445060419930124E-2</v>
      </c>
      <c r="AF64" s="54"/>
    </row>
    <row r="65" spans="1:40" x14ac:dyDescent="0.25">
      <c r="H65" s="27" t="s">
        <v>48</v>
      </c>
      <c r="I65">
        <v>0.25223891795945957</v>
      </c>
      <c r="J65">
        <v>8.7022947294797648E-2</v>
      </c>
      <c r="P65" s="27" t="s">
        <v>49</v>
      </c>
      <c r="Q65">
        <v>6485.5004424042381</v>
      </c>
      <c r="AF65" s="54"/>
    </row>
    <row r="66" spans="1:40" x14ac:dyDescent="0.25">
      <c r="H66" s="27" t="s">
        <v>51</v>
      </c>
      <c r="I66">
        <v>0.18745730406391589</v>
      </c>
      <c r="J66">
        <v>0.1295895158580842</v>
      </c>
    </row>
    <row r="67" spans="1:40" x14ac:dyDescent="0.25">
      <c r="H67" s="27" t="s">
        <v>53</v>
      </c>
      <c r="I67">
        <v>5.8885223298545362E-2</v>
      </c>
      <c r="J67">
        <v>8.0211061171398118E-2</v>
      </c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7"/>
      <c r="I72" s="27" t="s">
        <v>17</v>
      </c>
      <c r="J72" s="27" t="s">
        <v>18</v>
      </c>
      <c r="P72" s="27"/>
      <c r="Q72" s="27" t="s">
        <v>17</v>
      </c>
      <c r="R72" s="27" t="s">
        <v>18</v>
      </c>
    </row>
    <row r="73" spans="1:40" x14ac:dyDescent="0.25">
      <c r="A73" s="54" t="s">
        <v>29</v>
      </c>
      <c r="B73">
        <v>5.3557767926162461</v>
      </c>
      <c r="C73">
        <v>2.4612202298903298</v>
      </c>
      <c r="H73" s="27" t="s">
        <v>30</v>
      </c>
      <c r="I73">
        <v>0.1160200445476314</v>
      </c>
      <c r="J73">
        <v>0.29949106305979029</v>
      </c>
      <c r="P73" s="27" t="s">
        <v>31</v>
      </c>
      <c r="Q73">
        <v>-0.49219048572153279</v>
      </c>
      <c r="R73">
        <v>0.34554654532212309</v>
      </c>
    </row>
    <row r="74" spans="1:40" x14ac:dyDescent="0.25">
      <c r="A74" s="54" t="s">
        <v>35</v>
      </c>
      <c r="B74">
        <v>17.78358588657855</v>
      </c>
      <c r="C74">
        <v>30.296112385088708</v>
      </c>
      <c r="H74" s="27" t="s">
        <v>36</v>
      </c>
      <c r="I74">
        <v>0.18329031083246941</v>
      </c>
      <c r="J74">
        <v>0.1240985125793046</v>
      </c>
      <c r="P74" s="27" t="s">
        <v>37</v>
      </c>
      <c r="Q74">
        <v>5.5990714329183264</v>
      </c>
      <c r="R74">
        <v>5.8848494929842579</v>
      </c>
      <c r="V74" s="54"/>
      <c r="AF74" s="54"/>
    </row>
    <row r="75" spans="1:40" x14ac:dyDescent="0.25">
      <c r="A75" s="54" t="s">
        <v>39</v>
      </c>
      <c r="B75">
        <v>3.5058677503464128</v>
      </c>
      <c r="C75">
        <v>7.0000118341204249</v>
      </c>
      <c r="H75" s="27" t="s">
        <v>40</v>
      </c>
      <c r="I75">
        <v>0.10548350503669821</v>
      </c>
      <c r="J75">
        <v>9.0971879842672049E-2</v>
      </c>
      <c r="P75" s="27" t="s">
        <v>41</v>
      </c>
      <c r="Q75">
        <v>34.236299119548526</v>
      </c>
      <c r="R75">
        <v>42.309037928467482</v>
      </c>
      <c r="V75" s="54"/>
      <c r="W75" s="69"/>
      <c r="X75" s="69"/>
      <c r="Y75" s="69"/>
      <c r="Z75" s="69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5.5936389528173729</v>
      </c>
      <c r="C76">
        <v>4.0383042556234177</v>
      </c>
      <c r="H76" s="27" t="s">
        <v>44</v>
      </c>
      <c r="I76">
        <v>0.1225074597511175</v>
      </c>
      <c r="J76">
        <v>0.1316020263790082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7" t="s">
        <v>46</v>
      </c>
      <c r="I77">
        <v>7.6937478653870434E-2</v>
      </c>
      <c r="J77">
        <v>0.1243193101963212</v>
      </c>
      <c r="V77" s="54"/>
      <c r="AB77" s="54"/>
      <c r="AF77" s="54"/>
    </row>
    <row r="78" spans="1:40" x14ac:dyDescent="0.25">
      <c r="H78" s="27" t="s">
        <v>48</v>
      </c>
      <c r="I78">
        <v>9.4992143719739477E-2</v>
      </c>
      <c r="J78">
        <v>0.110999076324625</v>
      </c>
      <c r="P78" s="27" t="s">
        <v>49</v>
      </c>
      <c r="Q78">
        <v>695.28968257374595</v>
      </c>
      <c r="V78" s="54"/>
      <c r="AB78" s="54"/>
      <c r="AF78" s="54"/>
    </row>
    <row r="79" spans="1:40" x14ac:dyDescent="0.25">
      <c r="H79" s="27" t="s">
        <v>51</v>
      </c>
      <c r="I79">
        <v>0.1075102731206489</v>
      </c>
      <c r="J79">
        <v>0.12749509325835259</v>
      </c>
      <c r="V79" s="54"/>
      <c r="AB79" s="54"/>
      <c r="AF79" s="54"/>
    </row>
    <row r="80" spans="1:40" x14ac:dyDescent="0.25">
      <c r="H80" s="27" t="s">
        <v>53</v>
      </c>
      <c r="I80">
        <v>0.1171355743274383</v>
      </c>
      <c r="J80">
        <v>0.1959427027200748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AF84" s="54"/>
    </row>
    <row r="85" spans="1:40" x14ac:dyDescent="0.25">
      <c r="A85" s="54"/>
      <c r="B85" s="54" t="s">
        <v>16</v>
      </c>
      <c r="C85" s="54" t="s">
        <v>10</v>
      </c>
      <c r="H85" s="27"/>
      <c r="I85" s="27" t="s">
        <v>17</v>
      </c>
      <c r="J85" s="27" t="s">
        <v>18</v>
      </c>
      <c r="P85" s="27"/>
      <c r="Q85" s="27" t="s">
        <v>17</v>
      </c>
      <c r="R85" s="27" t="s">
        <v>18</v>
      </c>
      <c r="AF85" s="54"/>
    </row>
    <row r="86" spans="1:40" x14ac:dyDescent="0.25">
      <c r="A86" s="54" t="s">
        <v>29</v>
      </c>
      <c r="B86">
        <v>10.83318402586664</v>
      </c>
      <c r="C86">
        <v>3.9976147291442721</v>
      </c>
      <c r="H86" s="27" t="s">
        <v>30</v>
      </c>
      <c r="I86">
        <v>0.28163016366651139</v>
      </c>
      <c r="J86">
        <v>0.2591989741698475</v>
      </c>
      <c r="P86" s="27" t="s">
        <v>31</v>
      </c>
      <c r="Q86">
        <v>4.8016661863495742E-2</v>
      </c>
      <c r="R86">
        <v>3.057927369178937</v>
      </c>
      <c r="AF86" s="54"/>
    </row>
    <row r="87" spans="1:40" x14ac:dyDescent="0.25">
      <c r="A87" s="54" t="s">
        <v>35</v>
      </c>
      <c r="B87">
        <v>48.571708702874567</v>
      </c>
      <c r="C87">
        <v>171.75773428647861</v>
      </c>
      <c r="H87" s="27" t="s">
        <v>36</v>
      </c>
      <c r="I87">
        <v>0.45420978479794161</v>
      </c>
      <c r="J87">
        <v>0.51866399774518335</v>
      </c>
      <c r="P87" s="27" t="s">
        <v>37</v>
      </c>
      <c r="Q87">
        <v>9.7713285023380401</v>
      </c>
      <c r="R87">
        <v>12.77835922120941</v>
      </c>
      <c r="AF87" s="54"/>
    </row>
    <row r="88" spans="1:40" x14ac:dyDescent="0.25">
      <c r="A88" s="54" t="s">
        <v>39</v>
      </c>
      <c r="B88">
        <v>28.908389074131851</v>
      </c>
      <c r="C88">
        <v>14.33457529653074</v>
      </c>
      <c r="H88" s="27" t="s">
        <v>40</v>
      </c>
      <c r="I88">
        <v>0.44250642211394048</v>
      </c>
      <c r="J88">
        <v>0.48541026400458642</v>
      </c>
      <c r="P88" s="27" t="s">
        <v>41</v>
      </c>
      <c r="Q88">
        <v>53.805944725213173</v>
      </c>
      <c r="R88">
        <v>85.253748649700313</v>
      </c>
    </row>
    <row r="89" spans="1:40" x14ac:dyDescent="0.25">
      <c r="A89" s="54" t="s">
        <v>43</v>
      </c>
      <c r="B89">
        <v>14.280485985116609</v>
      </c>
      <c r="C89">
        <v>10.12855233517052</v>
      </c>
      <c r="H89" s="27" t="s">
        <v>44</v>
      </c>
      <c r="I89">
        <v>0.38649149115539178</v>
      </c>
      <c r="J89">
        <v>0.32523703375708229</v>
      </c>
    </row>
    <row r="90" spans="1:40" x14ac:dyDescent="0.25">
      <c r="H90" s="27" t="s">
        <v>46</v>
      </c>
      <c r="I90">
        <v>0.43415897552156157</v>
      </c>
      <c r="J90">
        <v>0.41733189066980791</v>
      </c>
    </row>
    <row r="91" spans="1:40" x14ac:dyDescent="0.25">
      <c r="H91" s="27" t="s">
        <v>48</v>
      </c>
      <c r="I91">
        <v>0.37623923923449931</v>
      </c>
      <c r="J91">
        <v>0.50531064808136772</v>
      </c>
      <c r="P91" s="27" t="s">
        <v>49</v>
      </c>
      <c r="Q91">
        <v>1788.4787976952671</v>
      </c>
      <c r="V91" s="54"/>
      <c r="AF91" s="54"/>
    </row>
    <row r="92" spans="1:40" x14ac:dyDescent="0.25">
      <c r="H92" s="27" t="s">
        <v>51</v>
      </c>
      <c r="I92">
        <v>0.57063168946699028</v>
      </c>
      <c r="J92">
        <v>0.6450471934034554</v>
      </c>
      <c r="V92" s="54"/>
      <c r="W92" s="69"/>
      <c r="X92" s="69"/>
      <c r="Y92" s="69"/>
      <c r="Z92" s="69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7" t="s">
        <v>53</v>
      </c>
      <c r="I93">
        <v>0.52489292618176464</v>
      </c>
      <c r="J93">
        <v>0.54815440150453298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7"/>
      <c r="I98" s="27" t="s">
        <v>17</v>
      </c>
      <c r="J98" s="27" t="s">
        <v>18</v>
      </c>
      <c r="P98" s="27"/>
      <c r="Q98" s="27" t="s">
        <v>17</v>
      </c>
      <c r="R98" s="27" t="s">
        <v>18</v>
      </c>
      <c r="V98" s="54"/>
      <c r="AB98" s="54"/>
      <c r="AF98" s="54"/>
    </row>
    <row r="99" spans="1:40" x14ac:dyDescent="0.25">
      <c r="A99" s="54" t="s">
        <v>29</v>
      </c>
      <c r="B99">
        <v>6.9252028490561477</v>
      </c>
      <c r="C99">
        <v>3.522413235118909</v>
      </c>
      <c r="H99" s="27" t="s">
        <v>30</v>
      </c>
      <c r="I99">
        <v>8.6902854725475639E-2</v>
      </c>
      <c r="J99">
        <v>0.1111757252634715</v>
      </c>
      <c r="P99" s="27" t="s">
        <v>31</v>
      </c>
      <c r="Q99">
        <v>-0.39923561818278108</v>
      </c>
      <c r="R99">
        <v>0.80494097221871519</v>
      </c>
      <c r="V99" s="54"/>
      <c r="AB99" s="54"/>
      <c r="AF99" s="54"/>
    </row>
    <row r="100" spans="1:40" x14ac:dyDescent="0.25">
      <c r="A100" s="54" t="s">
        <v>35</v>
      </c>
      <c r="B100">
        <v>28.459748978039499</v>
      </c>
      <c r="C100">
        <v>150.9066546521658</v>
      </c>
      <c r="H100" s="27" t="s">
        <v>36</v>
      </c>
      <c r="I100">
        <v>5.1712212749190127E-2</v>
      </c>
      <c r="J100">
        <v>5.0517230151663817E-2</v>
      </c>
      <c r="P100" s="27" t="s">
        <v>37</v>
      </c>
      <c r="Q100">
        <v>7.0454164411275686</v>
      </c>
      <c r="R100">
        <v>8.5771551496318974</v>
      </c>
      <c r="V100" s="54"/>
      <c r="AB100" s="54"/>
      <c r="AF100" s="54"/>
    </row>
    <row r="101" spans="1:40" x14ac:dyDescent="0.25">
      <c r="A101" s="54" t="s">
        <v>39</v>
      </c>
      <c r="B101">
        <v>17.975868963009599</v>
      </c>
      <c r="C101">
        <v>27.37600520052554</v>
      </c>
      <c r="H101" s="27" t="s">
        <v>40</v>
      </c>
      <c r="I101">
        <v>0.10093276120147809</v>
      </c>
      <c r="J101">
        <v>6.1775439603512179E-2</v>
      </c>
      <c r="P101" s="27" t="s">
        <v>41</v>
      </c>
      <c r="Q101">
        <v>31.58831312430436</v>
      </c>
      <c r="R101">
        <v>47.707266799618672</v>
      </c>
      <c r="V101" s="54"/>
      <c r="AB101" s="54"/>
      <c r="AF101" s="54"/>
    </row>
    <row r="102" spans="1:40" x14ac:dyDescent="0.25">
      <c r="A102" s="54" t="s">
        <v>43</v>
      </c>
      <c r="B102">
        <v>96.827528876184758</v>
      </c>
      <c r="C102">
        <v>24.429371053734791</v>
      </c>
      <c r="H102" s="27" t="s">
        <v>44</v>
      </c>
      <c r="I102">
        <v>0.1075495878100786</v>
      </c>
      <c r="J102">
        <v>8.2726504045679716E-2</v>
      </c>
      <c r="V102" s="54"/>
      <c r="AB102" s="54"/>
      <c r="AF102" s="54"/>
    </row>
    <row r="103" spans="1:40" x14ac:dyDescent="0.25">
      <c r="H103" s="27" t="s">
        <v>46</v>
      </c>
      <c r="I103">
        <v>7.0877780351346273E-2</v>
      </c>
      <c r="J103">
        <v>6.2086354688723207E-2</v>
      </c>
      <c r="V103" s="54"/>
      <c r="AB103" s="54"/>
      <c r="AF103" s="54"/>
    </row>
    <row r="104" spans="1:40" x14ac:dyDescent="0.25">
      <c r="H104" s="27" t="s">
        <v>48</v>
      </c>
      <c r="I104">
        <v>0.10440718603498859</v>
      </c>
      <c r="J104">
        <v>8.6362117623094481E-2</v>
      </c>
      <c r="P104" s="27" t="s">
        <v>49</v>
      </c>
      <c r="Q104">
        <v>729.45842971718798</v>
      </c>
      <c r="V104" s="54"/>
      <c r="AB104" s="54"/>
      <c r="AF104" s="54"/>
    </row>
    <row r="105" spans="1:40" x14ac:dyDescent="0.25">
      <c r="H105" s="27" t="s">
        <v>51</v>
      </c>
      <c r="I105">
        <v>9.3270574080207558E-2</v>
      </c>
      <c r="J105">
        <v>0.10082617515719</v>
      </c>
      <c r="V105" s="54"/>
    </row>
    <row r="106" spans="1:40" x14ac:dyDescent="0.25">
      <c r="H106" s="27" t="s">
        <v>53</v>
      </c>
      <c r="I106">
        <v>7.5472327598238853E-2</v>
      </c>
      <c r="J106">
        <v>5.7904278164266083E-2</v>
      </c>
    </row>
    <row r="108" spans="1:40" x14ac:dyDescent="0.25">
      <c r="V108" s="54"/>
      <c r="AF108" s="54"/>
    </row>
    <row r="109" spans="1:40" x14ac:dyDescent="0.25">
      <c r="V109" s="54"/>
      <c r="W109" s="69"/>
      <c r="X109" s="69"/>
      <c r="Y109" s="69"/>
      <c r="Z109" s="69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7"/>
      <c r="I111" s="27" t="s">
        <v>17</v>
      </c>
      <c r="J111" s="27" t="s">
        <v>18</v>
      </c>
      <c r="P111" s="27"/>
      <c r="Q111" s="27" t="s">
        <v>17</v>
      </c>
      <c r="R111" s="27" t="s">
        <v>18</v>
      </c>
      <c r="V111" s="54"/>
      <c r="AB111" s="54"/>
      <c r="AF111" s="54"/>
    </row>
    <row r="112" spans="1:40" x14ac:dyDescent="0.25">
      <c r="A112" s="54" t="s">
        <v>29</v>
      </c>
      <c r="B112">
        <v>9.574818479161106</v>
      </c>
      <c r="C112">
        <v>5.2354462169161611</v>
      </c>
      <c r="H112" s="27" t="s">
        <v>30</v>
      </c>
      <c r="I112">
        <v>0.63920231155598972</v>
      </c>
      <c r="J112">
        <v>0.51121258408393055</v>
      </c>
      <c r="P112" s="27" t="s">
        <v>31</v>
      </c>
      <c r="Q112">
        <v>-4.8322694345221219E-2</v>
      </c>
      <c r="R112">
        <v>0.4919438398775362</v>
      </c>
      <c r="V112" s="54"/>
    </row>
    <row r="113" spans="1:40" x14ac:dyDescent="0.25">
      <c r="A113" s="54" t="s">
        <v>35</v>
      </c>
      <c r="B113">
        <v>31.233332046149759</v>
      </c>
      <c r="C113">
        <v>25.651197903485599</v>
      </c>
      <c r="H113" s="27" t="s">
        <v>36</v>
      </c>
      <c r="I113">
        <v>0.41764185780750313</v>
      </c>
      <c r="J113">
        <v>0.45340841954175271</v>
      </c>
      <c r="P113" s="27" t="s">
        <v>37</v>
      </c>
      <c r="Q113">
        <v>7.6164915836187888</v>
      </c>
      <c r="R113">
        <v>20.156531325532569</v>
      </c>
    </row>
    <row r="114" spans="1:40" x14ac:dyDescent="0.25">
      <c r="A114" s="54" t="s">
        <v>39</v>
      </c>
      <c r="B114">
        <v>13.96750583107525</v>
      </c>
      <c r="C114">
        <v>81.724676739023067</v>
      </c>
      <c r="H114" s="27" t="s">
        <v>40</v>
      </c>
      <c r="I114">
        <v>0.49048553378740362</v>
      </c>
      <c r="J114">
        <v>0.30055956316674037</v>
      </c>
      <c r="P114" s="27" t="s">
        <v>41</v>
      </c>
      <c r="Q114">
        <v>40.058822165574533</v>
      </c>
      <c r="R114">
        <v>103.0289476442763</v>
      </c>
    </row>
    <row r="115" spans="1:40" x14ac:dyDescent="0.25">
      <c r="A115" s="54" t="s">
        <v>43</v>
      </c>
      <c r="B115">
        <v>24.741366020315422</v>
      </c>
      <c r="C115">
        <v>31.644508827063529</v>
      </c>
      <c r="H115" s="27" t="s">
        <v>44</v>
      </c>
      <c r="I115">
        <v>0.46041947066477978</v>
      </c>
      <c r="J115">
        <v>0.30737281298263869</v>
      </c>
    </row>
    <row r="116" spans="1:40" x14ac:dyDescent="0.25">
      <c r="H116" s="27" t="s">
        <v>46</v>
      </c>
      <c r="I116">
        <v>0.35812232563323459</v>
      </c>
      <c r="J116">
        <v>0.4464970071033989</v>
      </c>
    </row>
    <row r="117" spans="1:40" x14ac:dyDescent="0.25">
      <c r="H117" s="27" t="s">
        <v>48</v>
      </c>
      <c r="I117">
        <v>0.42356964098866101</v>
      </c>
      <c r="J117">
        <v>0.21291936734003719</v>
      </c>
      <c r="P117" s="27" t="s">
        <v>49</v>
      </c>
      <c r="Q117">
        <v>1513.6841107943931</v>
      </c>
    </row>
    <row r="118" spans="1:40" x14ac:dyDescent="0.25">
      <c r="H118" s="27" t="s">
        <v>51</v>
      </c>
      <c r="I118">
        <v>0.34890065057073022</v>
      </c>
      <c r="J118">
        <v>0.24156059826829721</v>
      </c>
    </row>
    <row r="119" spans="1:40" x14ac:dyDescent="0.25">
      <c r="H119" s="27" t="s">
        <v>53</v>
      </c>
      <c r="I119">
        <v>0.41162862023152802</v>
      </c>
      <c r="J119">
        <v>0.55793581889336596</v>
      </c>
    </row>
    <row r="125" spans="1:40" x14ac:dyDescent="0.25">
      <c r="V125" s="54"/>
      <c r="AF125" s="54"/>
    </row>
    <row r="126" spans="1:40" x14ac:dyDescent="0.25">
      <c r="V126" s="54"/>
      <c r="W126" s="69"/>
      <c r="X126" s="69"/>
      <c r="Y126" s="69"/>
      <c r="Z126" s="69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</row>
    <row r="142" spans="2:40" x14ac:dyDescent="0.25">
      <c r="V142" s="54"/>
      <c r="AF142" s="54"/>
    </row>
    <row r="143" spans="2:40" x14ac:dyDescent="0.25">
      <c r="V143" s="54"/>
      <c r="W143" s="69"/>
      <c r="X143" s="69"/>
      <c r="Y143" s="69"/>
      <c r="Z143" s="69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14.103866702436759</v>
      </c>
      <c r="C146">
        <v>2.3005560733579582</v>
      </c>
      <c r="V146" s="54"/>
    </row>
    <row r="147" spans="1:32" x14ac:dyDescent="0.25">
      <c r="A147" s="54" t="s">
        <v>35</v>
      </c>
      <c r="B147">
        <v>9.2420668395183103</v>
      </c>
      <c r="C147">
        <v>11.03133648344367</v>
      </c>
    </row>
    <row r="148" spans="1:32" x14ac:dyDescent="0.25">
      <c r="A148" s="54" t="s">
        <v>39</v>
      </c>
      <c r="B148">
        <v>3.2181547335990919</v>
      </c>
      <c r="C148">
        <v>4.7454044401253057</v>
      </c>
    </row>
    <row r="149" spans="1:32" x14ac:dyDescent="0.25">
      <c r="A149" s="54" t="s">
        <v>43</v>
      </c>
      <c r="B149">
        <v>3.2485191455651008</v>
      </c>
      <c r="C149">
        <v>1.5636556817539531</v>
      </c>
    </row>
    <row r="151" spans="1:32" x14ac:dyDescent="0.25">
      <c r="A151" s="54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28"/>
      <c r="B159" s="28" t="s">
        <v>17</v>
      </c>
      <c r="C159" s="28" t="s">
        <v>98</v>
      </c>
      <c r="D159" s="28" t="s">
        <v>99</v>
      </c>
      <c r="H159" s="28"/>
      <c r="I159" s="28" t="s">
        <v>18</v>
      </c>
      <c r="J159" s="28" t="s">
        <v>100</v>
      </c>
      <c r="K159" s="28" t="s">
        <v>101</v>
      </c>
      <c r="O159" s="28"/>
      <c r="P159" s="28" t="s">
        <v>17</v>
      </c>
      <c r="Q159" s="28" t="s">
        <v>18</v>
      </c>
      <c r="W159" s="28"/>
      <c r="X159" s="28" t="s">
        <v>17</v>
      </c>
      <c r="Y159" s="28" t="s">
        <v>18</v>
      </c>
    </row>
    <row r="160" spans="1:32" x14ac:dyDescent="0.25">
      <c r="A160" s="28" t="s">
        <v>29</v>
      </c>
      <c r="B160">
        <v>6.4434183664490066E-2</v>
      </c>
      <c r="C160">
        <v>9.2125381581517507E-2</v>
      </c>
      <c r="D160">
        <v>9.3787333861182057E-2</v>
      </c>
      <c r="H160" s="28" t="s">
        <v>102</v>
      </c>
      <c r="I160">
        <v>0.26836666701243012</v>
      </c>
      <c r="J160">
        <v>6.7654857060870696E-2</v>
      </c>
      <c r="K160">
        <v>6.6252155124589304E-2</v>
      </c>
      <c r="O160" s="28" t="s">
        <v>103</v>
      </c>
      <c r="P160">
        <v>3.9754022607608783E-2</v>
      </c>
      <c r="Q160">
        <v>0.26561061175768758</v>
      </c>
      <c r="W160" s="28" t="s">
        <v>30</v>
      </c>
      <c r="X160">
        <v>5.5399217149925462E-2</v>
      </c>
      <c r="Y160">
        <v>0.27280820570226882</v>
      </c>
    </row>
    <row r="161" spans="1:25" x14ac:dyDescent="0.25">
      <c r="A161" s="28" t="s">
        <v>35</v>
      </c>
      <c r="B161">
        <v>0.10508413766820431</v>
      </c>
      <c r="C161">
        <v>3.3802007732314301E-2</v>
      </c>
      <c r="D161">
        <v>9.2551266315988381E-3</v>
      </c>
      <c r="H161" s="28" t="s">
        <v>104</v>
      </c>
      <c r="I161">
        <v>0.27277416310222802</v>
      </c>
      <c r="J161">
        <v>0.11659807728937981</v>
      </c>
      <c r="K161">
        <v>0.1080290439077763</v>
      </c>
      <c r="O161" s="28" t="s">
        <v>105</v>
      </c>
      <c r="P161">
        <v>2.093250199005724E-2</v>
      </c>
      <c r="Q161">
        <v>0.30341222983389099</v>
      </c>
      <c r="W161" s="28" t="s">
        <v>36</v>
      </c>
      <c r="X161">
        <v>1.9649488216096671E-2</v>
      </c>
      <c r="Y161">
        <v>0.20172177992951851</v>
      </c>
    </row>
    <row r="162" spans="1:25" x14ac:dyDescent="0.25">
      <c r="A162" s="28" t="s">
        <v>39</v>
      </c>
      <c r="B162">
        <v>0.12947465479052711</v>
      </c>
      <c r="C162">
        <v>0.10161358069825099</v>
      </c>
      <c r="D162">
        <v>0.11497835528980049</v>
      </c>
      <c r="H162" s="28" t="s">
        <v>106</v>
      </c>
      <c r="I162">
        <v>0.17977686551078401</v>
      </c>
      <c r="J162">
        <v>7.6263174070158452E-2</v>
      </c>
      <c r="K162">
        <v>6.3033248003235648E-2</v>
      </c>
      <c r="O162" s="28" t="s">
        <v>107</v>
      </c>
      <c r="P162">
        <v>3.1205145133860569E-2</v>
      </c>
      <c r="Q162">
        <v>0.15095020888410821</v>
      </c>
      <c r="W162" s="28" t="s">
        <v>40</v>
      </c>
      <c r="X162">
        <v>3.3640208796468667E-2</v>
      </c>
      <c r="Y162">
        <v>0.33741534321320488</v>
      </c>
    </row>
    <row r="163" spans="1:25" x14ac:dyDescent="0.25">
      <c r="A163" s="28" t="s">
        <v>43</v>
      </c>
      <c r="B163">
        <v>7.1610898995544306E-2</v>
      </c>
      <c r="C163">
        <v>6.06158087841756E-2</v>
      </c>
      <c r="D163">
        <v>7.4548162154068356E-2</v>
      </c>
      <c r="H163" s="28" t="s">
        <v>108</v>
      </c>
      <c r="I163">
        <v>0.1452107119808099</v>
      </c>
      <c r="J163">
        <v>6.4927619235448E-2</v>
      </c>
      <c r="K163">
        <v>5.1759114847259563E-2</v>
      </c>
      <c r="O163" s="28" t="s">
        <v>109</v>
      </c>
      <c r="P163">
        <v>4.7617399804756391E-2</v>
      </c>
      <c r="Q163">
        <v>0.1860145560840385</v>
      </c>
      <c r="W163" s="28" t="s">
        <v>44</v>
      </c>
      <c r="X163">
        <v>1.508892347077999E-2</v>
      </c>
      <c r="Y163">
        <v>0.30208379029002341</v>
      </c>
    </row>
    <row r="164" spans="1:25" x14ac:dyDescent="0.25">
      <c r="W164" s="28" t="s">
        <v>46</v>
      </c>
      <c r="X164">
        <v>1.8558787434659271E-2</v>
      </c>
      <c r="Y164">
        <v>0.29954264658671592</v>
      </c>
    </row>
    <row r="165" spans="1:25" x14ac:dyDescent="0.25">
      <c r="W165" s="28" t="s">
        <v>48</v>
      </c>
      <c r="X165">
        <v>4.1880968879098653E-2</v>
      </c>
      <c r="Y165">
        <v>0.2258409893631414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8" t="s">
        <v>51</v>
      </c>
      <c r="X166">
        <v>9.6991443066173716E-2</v>
      </c>
      <c r="Y166">
        <v>0.27714669128699931</v>
      </c>
    </row>
    <row r="167" spans="1:25" x14ac:dyDescent="0.25">
      <c r="A167" s="28"/>
      <c r="B167" s="28" t="s">
        <v>17</v>
      </c>
      <c r="C167" s="28" t="s">
        <v>98</v>
      </c>
      <c r="D167" s="28" t="s">
        <v>99</v>
      </c>
      <c r="H167" s="28"/>
      <c r="I167" s="28" t="s">
        <v>18</v>
      </c>
      <c r="J167" s="28" t="s">
        <v>100</v>
      </c>
      <c r="K167" s="28" t="s">
        <v>101</v>
      </c>
      <c r="O167" s="28"/>
      <c r="P167" s="28" t="s">
        <v>17</v>
      </c>
      <c r="Q167" s="28" t="s">
        <v>18</v>
      </c>
      <c r="W167" s="28" t="s">
        <v>53</v>
      </c>
      <c r="X167">
        <v>6.7637749508788106E-2</v>
      </c>
      <c r="Y167">
        <v>0.27452940357989652</v>
      </c>
    </row>
    <row r="168" spans="1:25" x14ac:dyDescent="0.25">
      <c r="A168" s="28" t="s">
        <v>29</v>
      </c>
      <c r="B168">
        <v>0.17707634974899281</v>
      </c>
      <c r="C168">
        <v>-0.13152451742965179</v>
      </c>
      <c r="D168">
        <v>-0.13372441160258769</v>
      </c>
      <c r="H168" s="28" t="s">
        <v>102</v>
      </c>
      <c r="I168">
        <v>0.5581631738686551</v>
      </c>
      <c r="J168">
        <v>0.13544372191032189</v>
      </c>
      <c r="K168">
        <v>0.13716645431484881</v>
      </c>
      <c r="O168" s="28" t="s">
        <v>103</v>
      </c>
      <c r="P168">
        <v>0.34313921028509009</v>
      </c>
      <c r="Q168">
        <v>0.53828519310495204</v>
      </c>
    </row>
    <row r="169" spans="1:25" x14ac:dyDescent="0.25">
      <c r="A169" s="28" t="s">
        <v>35</v>
      </c>
      <c r="B169">
        <v>0.1229944718801553</v>
      </c>
      <c r="C169">
        <v>8.6406664471047005E-3</v>
      </c>
      <c r="D169">
        <v>-4.9389575470921033E-4</v>
      </c>
      <c r="H169" s="28" t="s">
        <v>104</v>
      </c>
      <c r="I169">
        <v>0.60845560170626467</v>
      </c>
      <c r="J169">
        <v>7.350652758731871E-2</v>
      </c>
      <c r="K169">
        <v>7.5496782127019393E-2</v>
      </c>
      <c r="O169" s="28" t="s">
        <v>105</v>
      </c>
      <c r="P169">
        <v>0.31157284203848301</v>
      </c>
      <c r="Q169">
        <v>0.5602507849712125</v>
      </c>
    </row>
    <row r="170" spans="1:25" x14ac:dyDescent="0.25">
      <c r="A170" s="28" t="s">
        <v>39</v>
      </c>
      <c r="B170">
        <v>0.36875272729991992</v>
      </c>
      <c r="C170">
        <v>-7.3003250196768968E-2</v>
      </c>
      <c r="D170">
        <v>-9.6563083265380184E-2</v>
      </c>
      <c r="H170" s="28" t="s">
        <v>106</v>
      </c>
      <c r="I170">
        <v>-0.25224015866524307</v>
      </c>
      <c r="J170">
        <v>7.0918135291364537E-2</v>
      </c>
      <c r="K170">
        <v>7.3557424285628809E-2</v>
      </c>
      <c r="O170" s="28" t="s">
        <v>107</v>
      </c>
      <c r="P170">
        <v>0.33303787001759022</v>
      </c>
      <c r="Q170">
        <v>0.42741415242160291</v>
      </c>
      <c r="W170" s="54" t="s">
        <v>111</v>
      </c>
    </row>
    <row r="171" spans="1:25" x14ac:dyDescent="0.25">
      <c r="A171" s="28" t="s">
        <v>43</v>
      </c>
      <c r="B171">
        <v>0.30450203700585099</v>
      </c>
      <c r="C171">
        <v>5.8879653918939658E-2</v>
      </c>
      <c r="D171">
        <v>6.0094681557851408E-2</v>
      </c>
      <c r="H171" s="28" t="s">
        <v>108</v>
      </c>
      <c r="I171">
        <v>0.40761669681254781</v>
      </c>
      <c r="J171">
        <v>6.7742454782504166E-2</v>
      </c>
      <c r="K171">
        <v>4.4896063952896172E-2</v>
      </c>
      <c r="O171" s="28" t="s">
        <v>109</v>
      </c>
      <c r="P171">
        <v>-0.21919447814225271</v>
      </c>
      <c r="Q171">
        <v>-0.27009295993019328</v>
      </c>
      <c r="W171" s="28"/>
      <c r="X171" s="28" t="s">
        <v>17</v>
      </c>
      <c r="Y171" s="28" t="s">
        <v>18</v>
      </c>
    </row>
    <row r="172" spans="1:25" x14ac:dyDescent="0.25">
      <c r="W172" s="28" t="s">
        <v>30</v>
      </c>
      <c r="X172">
        <v>0.1655989639814173</v>
      </c>
      <c r="Y172">
        <v>0.19341925305722879</v>
      </c>
    </row>
    <row r="173" spans="1:25" x14ac:dyDescent="0.25">
      <c r="W173" s="28" t="s">
        <v>36</v>
      </c>
      <c r="X173">
        <v>0.29240090996623203</v>
      </c>
      <c r="Y173">
        <v>0.31775920589838252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8" t="s">
        <v>40</v>
      </c>
      <c r="X174">
        <v>-4.6757802087570972E-2</v>
      </c>
      <c r="Y174">
        <v>2.932842936530583E-2</v>
      </c>
    </row>
    <row r="175" spans="1:25" x14ac:dyDescent="0.25">
      <c r="A175" s="28"/>
      <c r="B175" s="28" t="s">
        <v>17</v>
      </c>
      <c r="C175" s="28" t="s">
        <v>98</v>
      </c>
      <c r="D175" s="28" t="s">
        <v>99</v>
      </c>
      <c r="H175" s="28"/>
      <c r="I175" s="28" t="s">
        <v>18</v>
      </c>
      <c r="J175" s="28" t="s">
        <v>100</v>
      </c>
      <c r="K175" s="28" t="s">
        <v>101</v>
      </c>
      <c r="O175" s="28"/>
      <c r="P175" s="28" t="s">
        <v>17</v>
      </c>
      <c r="Q175" s="28" t="s">
        <v>18</v>
      </c>
      <c r="W175" s="28" t="s">
        <v>44</v>
      </c>
      <c r="X175">
        <v>0.29884075741514071</v>
      </c>
      <c r="Y175">
        <v>0.54795693664284173</v>
      </c>
    </row>
    <row r="176" spans="1:25" x14ac:dyDescent="0.25">
      <c r="A176" s="28" t="s">
        <v>29</v>
      </c>
      <c r="B176">
        <v>-0.32812977743375399</v>
      </c>
      <c r="C176">
        <v>-0.28729698677665921</v>
      </c>
      <c r="D176">
        <v>-0.26210957806834517</v>
      </c>
      <c r="H176" s="28" t="s">
        <v>102</v>
      </c>
      <c r="I176">
        <v>0.77068455523299317</v>
      </c>
      <c r="J176">
        <v>0.52108895752192452</v>
      </c>
      <c r="K176">
        <v>0.45707231139893711</v>
      </c>
      <c r="O176" s="28" t="s">
        <v>103</v>
      </c>
      <c r="P176">
        <v>0.66804134388850878</v>
      </c>
      <c r="Q176">
        <v>0.74326715465218163</v>
      </c>
      <c r="W176" s="28" t="s">
        <v>46</v>
      </c>
      <c r="X176">
        <v>0.1043828539558231</v>
      </c>
      <c r="Y176">
        <v>0.11568295248784061</v>
      </c>
    </row>
    <row r="177" spans="1:25" x14ac:dyDescent="0.25">
      <c r="A177" s="28" t="s">
        <v>35</v>
      </c>
      <c r="B177">
        <v>-7.2481725651520459E-2</v>
      </c>
      <c r="C177">
        <v>-1.395710289807171E-2</v>
      </c>
      <c r="D177">
        <v>-4.5058056406556682E-3</v>
      </c>
      <c r="H177" s="28" t="s">
        <v>104</v>
      </c>
      <c r="I177">
        <v>0.79210842600458908</v>
      </c>
      <c r="J177">
        <v>0.46915974414995548</v>
      </c>
      <c r="K177">
        <v>0.41317977762878022</v>
      </c>
      <c r="O177" s="28" t="s">
        <v>105</v>
      </c>
      <c r="P177">
        <v>0.67556833990323062</v>
      </c>
      <c r="Q177">
        <v>0.77071769352228514</v>
      </c>
      <c r="W177" s="28" t="s">
        <v>48</v>
      </c>
      <c r="X177">
        <v>0.20711633229759921</v>
      </c>
      <c r="Y177">
        <v>0.17082025076786761</v>
      </c>
    </row>
    <row r="178" spans="1:25" x14ac:dyDescent="0.25">
      <c r="A178" s="28" t="s">
        <v>39</v>
      </c>
      <c r="B178">
        <v>0.21677153179526021</v>
      </c>
      <c r="C178">
        <v>0.17621916060462861</v>
      </c>
      <c r="D178">
        <v>0.18979039348945881</v>
      </c>
      <c r="H178" s="28" t="s">
        <v>106</v>
      </c>
      <c r="I178">
        <v>0.22384362848316081</v>
      </c>
      <c r="J178">
        <v>0.20817318332514689</v>
      </c>
      <c r="K178">
        <v>0.20243142726803021</v>
      </c>
      <c r="O178" s="28" t="s">
        <v>107</v>
      </c>
      <c r="P178">
        <v>0.76514009951623163</v>
      </c>
      <c r="Q178">
        <v>0.84792000295964176</v>
      </c>
      <c r="W178" s="28" t="s">
        <v>51</v>
      </c>
      <c r="X178">
        <v>0.33346971798133879</v>
      </c>
      <c r="Y178">
        <v>0.42599854488615202</v>
      </c>
    </row>
    <row r="179" spans="1:25" x14ac:dyDescent="0.25">
      <c r="A179" s="28" t="s">
        <v>43</v>
      </c>
      <c r="B179">
        <v>0.5528670024289809</v>
      </c>
      <c r="C179">
        <v>0.40987142133513532</v>
      </c>
      <c r="D179">
        <v>0.3977461914016196</v>
      </c>
      <c r="H179" s="28" t="s">
        <v>108</v>
      </c>
      <c r="I179">
        <v>0.86119591172437249</v>
      </c>
      <c r="J179">
        <v>0.51698137529169974</v>
      </c>
      <c r="K179">
        <v>0.46282972924087568</v>
      </c>
      <c r="O179" s="28" t="s">
        <v>109</v>
      </c>
      <c r="P179">
        <v>0.18872830018600029</v>
      </c>
      <c r="Q179">
        <v>0.18625894774933141</v>
      </c>
      <c r="W179" s="28" t="s">
        <v>53</v>
      </c>
      <c r="X179">
        <v>0.42472849674848129</v>
      </c>
      <c r="Y179">
        <v>0.59610986859128379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8"/>
      <c r="B183" s="28" t="s">
        <v>17</v>
      </c>
      <c r="C183" s="28" t="s">
        <v>98</v>
      </c>
      <c r="D183" s="28" t="s">
        <v>99</v>
      </c>
      <c r="H183" s="28"/>
      <c r="I183" s="28" t="s">
        <v>18</v>
      </c>
      <c r="J183" s="28" t="s">
        <v>100</v>
      </c>
      <c r="K183" s="28" t="s">
        <v>101</v>
      </c>
      <c r="O183" s="28"/>
      <c r="P183" s="28" t="s">
        <v>17</v>
      </c>
      <c r="Q183" s="28" t="s">
        <v>18</v>
      </c>
      <c r="W183" s="28"/>
      <c r="X183" s="28" t="s">
        <v>17</v>
      </c>
      <c r="Y183" s="28" t="s">
        <v>18</v>
      </c>
    </row>
    <row r="184" spans="1:25" x14ac:dyDescent="0.25">
      <c r="A184" s="28" t="s">
        <v>29</v>
      </c>
      <c r="B184">
        <v>0.38802615990886902</v>
      </c>
      <c r="C184">
        <v>5.078528133800455E-2</v>
      </c>
      <c r="D184">
        <v>-6.1282771454770943E-2</v>
      </c>
      <c r="H184" s="28" t="s">
        <v>102</v>
      </c>
      <c r="I184">
        <v>0.2787182355830774</v>
      </c>
      <c r="J184">
        <v>4.304407314956292E-2</v>
      </c>
      <c r="K184">
        <v>5.8150026013172068E-2</v>
      </c>
      <c r="O184" s="28" t="s">
        <v>103</v>
      </c>
      <c r="P184">
        <v>0.178401373697604</v>
      </c>
      <c r="Q184">
        <v>0.1057778575933485</v>
      </c>
      <c r="W184" s="28" t="s">
        <v>30</v>
      </c>
      <c r="X184">
        <v>-0.19655235647974861</v>
      </c>
      <c r="Y184">
        <v>-0.32325782018514471</v>
      </c>
    </row>
    <row r="185" spans="1:25" x14ac:dyDescent="0.25">
      <c r="A185" s="28" t="s">
        <v>35</v>
      </c>
      <c r="B185">
        <v>4.8418038220412553E-2</v>
      </c>
      <c r="C185">
        <v>9.8481027993496964E-2</v>
      </c>
      <c r="D185">
        <v>9.6614793942688557E-2</v>
      </c>
      <c r="H185" s="28" t="s">
        <v>104</v>
      </c>
      <c r="I185">
        <v>0.1179058406085394</v>
      </c>
      <c r="J185">
        <v>2.3455942749566451E-2</v>
      </c>
      <c r="K185">
        <v>-2.32960837426569E-2</v>
      </c>
      <c r="O185" s="28" t="s">
        <v>105</v>
      </c>
      <c r="P185">
        <v>0.27706871954470241</v>
      </c>
      <c r="Q185">
        <v>0.26768672977933822</v>
      </c>
      <c r="W185" s="28" t="s">
        <v>36</v>
      </c>
      <c r="X185">
        <v>0.14983693348440741</v>
      </c>
      <c r="Y185">
        <v>0.16978419586762949</v>
      </c>
    </row>
    <row r="186" spans="1:25" x14ac:dyDescent="0.25">
      <c r="A186" s="28" t="s">
        <v>39</v>
      </c>
      <c r="B186">
        <v>1.5785056973124378E-2</v>
      </c>
      <c r="C186">
        <v>0.14413936520538201</v>
      </c>
      <c r="D186">
        <v>8.7429060410592632E-2</v>
      </c>
      <c r="H186" s="28" t="s">
        <v>106</v>
      </c>
      <c r="I186">
        <v>0.35392479539866561</v>
      </c>
      <c r="J186">
        <v>0.18984786178121249</v>
      </c>
      <c r="K186">
        <v>6.7142629839453502E-2</v>
      </c>
      <c r="O186" s="28" t="s">
        <v>107</v>
      </c>
      <c r="P186">
        <v>0.304534638209085</v>
      </c>
      <c r="Q186">
        <v>0.29836249608745241</v>
      </c>
      <c r="W186" s="28" t="s">
        <v>40</v>
      </c>
      <c r="X186">
        <v>0.2335017977832107</v>
      </c>
      <c r="Y186">
        <v>0.25765546773217368</v>
      </c>
    </row>
    <row r="187" spans="1:25" x14ac:dyDescent="0.25">
      <c r="A187" s="28" t="s">
        <v>43</v>
      </c>
      <c r="B187">
        <v>8.8493268693259422E-2</v>
      </c>
      <c r="C187">
        <v>6.737245422007819E-2</v>
      </c>
      <c r="D187">
        <v>3.0194571589692112E-3</v>
      </c>
      <c r="H187" s="28" t="s">
        <v>108</v>
      </c>
      <c r="I187">
        <v>4.0858987598307243E-2</v>
      </c>
      <c r="J187">
        <v>0.1384843920065302</v>
      </c>
      <c r="K187">
        <v>7.5837728284746761E-2</v>
      </c>
      <c r="O187" s="28" t="s">
        <v>109</v>
      </c>
      <c r="P187">
        <v>0.2303221830152028</v>
      </c>
      <c r="Q187">
        <v>0.10860213581208419</v>
      </c>
      <c r="W187" s="28" t="s">
        <v>44</v>
      </c>
      <c r="X187">
        <v>0.63672987291802463</v>
      </c>
      <c r="Y187">
        <v>0.72107976622290559</v>
      </c>
    </row>
    <row r="188" spans="1:25" x14ac:dyDescent="0.25">
      <c r="W188" s="28" t="s">
        <v>46</v>
      </c>
      <c r="X188">
        <v>4.3026163229506392E-2</v>
      </c>
      <c r="Y188">
        <v>-3.5231461326327478E-2</v>
      </c>
    </row>
    <row r="189" spans="1:25" x14ac:dyDescent="0.25">
      <c r="W189" s="28" t="s">
        <v>48</v>
      </c>
      <c r="X189">
        <v>0.1220825536470197</v>
      </c>
      <c r="Y189">
        <v>9.0536808054343498E-2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8" t="s">
        <v>51</v>
      </c>
      <c r="X190">
        <v>0.69783937895462478</v>
      </c>
      <c r="Y190">
        <v>0.78787550094031622</v>
      </c>
    </row>
    <row r="191" spans="1:25" x14ac:dyDescent="0.25">
      <c r="A191" s="28"/>
      <c r="B191" s="28" t="s">
        <v>17</v>
      </c>
      <c r="C191" s="28" t="s">
        <v>98</v>
      </c>
      <c r="D191" s="28" t="s">
        <v>99</v>
      </c>
      <c r="H191" s="28"/>
      <c r="I191" s="28" t="s">
        <v>18</v>
      </c>
      <c r="J191" s="28" t="s">
        <v>100</v>
      </c>
      <c r="K191" s="28" t="s">
        <v>101</v>
      </c>
      <c r="O191" s="28"/>
      <c r="P191" s="28" t="s">
        <v>17</v>
      </c>
      <c r="Q191" s="28" t="s">
        <v>18</v>
      </c>
      <c r="W191" s="28" t="s">
        <v>53</v>
      </c>
      <c r="X191">
        <v>0.66951065050584257</v>
      </c>
      <c r="Y191">
        <v>0.74530724856080655</v>
      </c>
    </row>
    <row r="192" spans="1:25" x14ac:dyDescent="0.25">
      <c r="A192" s="28" t="s">
        <v>29</v>
      </c>
      <c r="B192">
        <v>0.11135249501266491</v>
      </c>
      <c r="C192">
        <v>3.0288336077380091E-2</v>
      </c>
      <c r="D192">
        <v>2.449323998022012E-2</v>
      </c>
      <c r="H192" s="28" t="s">
        <v>102</v>
      </c>
      <c r="I192">
        <v>-6.2541566214997499E-2</v>
      </c>
      <c r="J192">
        <v>9.1487682938726861E-2</v>
      </c>
      <c r="K192">
        <v>0.1058736826463252</v>
      </c>
      <c r="O192" s="28" t="s">
        <v>103</v>
      </c>
      <c r="P192">
        <v>0.21778864879504189</v>
      </c>
      <c r="Q192">
        <v>-0.1075444143654352</v>
      </c>
    </row>
    <row r="193" spans="1:25" x14ac:dyDescent="0.25">
      <c r="A193" s="28" t="s">
        <v>35</v>
      </c>
      <c r="B193">
        <v>0.13751965612153549</v>
      </c>
      <c r="C193">
        <v>-1.016165803200173E-2</v>
      </c>
      <c r="D193">
        <v>8.5104129376747419E-4</v>
      </c>
      <c r="H193" s="28" t="s">
        <v>104</v>
      </c>
      <c r="I193">
        <v>-8.5195849876664023E-2</v>
      </c>
      <c r="J193">
        <v>3.3206878280316529E-2</v>
      </c>
      <c r="K193">
        <v>3.6776600016571029E-2</v>
      </c>
      <c r="O193" s="28" t="s">
        <v>105</v>
      </c>
      <c r="P193">
        <v>2.0991600867240501E-2</v>
      </c>
      <c r="Q193">
        <v>-5.5190660221377461E-2</v>
      </c>
    </row>
    <row r="194" spans="1:25" x14ac:dyDescent="0.25">
      <c r="A194" s="28" t="s">
        <v>39</v>
      </c>
      <c r="B194">
        <v>3.4894793860676232E-2</v>
      </c>
      <c r="C194">
        <v>3.3955710006075883E-2</v>
      </c>
      <c r="D194">
        <v>3.8303634606517548E-2</v>
      </c>
      <c r="H194" s="28" t="s">
        <v>106</v>
      </c>
      <c r="I194">
        <v>-7.9648852930407424E-2</v>
      </c>
      <c r="J194">
        <v>7.8649586162953436E-2</v>
      </c>
      <c r="K194">
        <v>7.2394689277747851E-2</v>
      </c>
      <c r="O194" s="28" t="s">
        <v>107</v>
      </c>
      <c r="P194">
        <v>8.8228088820774125E-2</v>
      </c>
      <c r="Q194">
        <v>-0.13994811889342851</v>
      </c>
      <c r="W194" s="54" t="s">
        <v>116</v>
      </c>
    </row>
    <row r="195" spans="1:25" x14ac:dyDescent="0.25">
      <c r="A195" s="28" t="s">
        <v>43</v>
      </c>
      <c r="B195">
        <v>3.3098164143019533E-2</v>
      </c>
      <c r="C195">
        <v>6.6815483801748787E-2</v>
      </c>
      <c r="D195">
        <v>8.3774824086018149E-2</v>
      </c>
      <c r="H195" s="28" t="s">
        <v>108</v>
      </c>
      <c r="I195">
        <v>-0.1179444306609411</v>
      </c>
      <c r="J195">
        <v>-1.6168707822030951E-2</v>
      </c>
      <c r="K195">
        <v>-1.4445363381944271E-2</v>
      </c>
      <c r="O195" s="28" t="s">
        <v>109</v>
      </c>
      <c r="P195">
        <v>0.15458376514846689</v>
      </c>
      <c r="Q195">
        <v>-0.11093300544418309</v>
      </c>
      <c r="W195" s="28"/>
      <c r="X195" s="28" t="s">
        <v>17</v>
      </c>
      <c r="Y195" s="28" t="s">
        <v>18</v>
      </c>
    </row>
    <row r="196" spans="1:25" x14ac:dyDescent="0.25">
      <c r="W196" s="28" t="s">
        <v>30</v>
      </c>
      <c r="X196">
        <v>0.40461893968234408</v>
      </c>
      <c r="Y196">
        <v>0.12427731662516291</v>
      </c>
    </row>
    <row r="197" spans="1:25" x14ac:dyDescent="0.25">
      <c r="W197" s="28" t="s">
        <v>36</v>
      </c>
      <c r="X197">
        <v>0.3178930362431468</v>
      </c>
      <c r="Y197">
        <v>0.3038914827057384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8" t="s">
        <v>40</v>
      </c>
      <c r="X198">
        <v>0.16890017578863131</v>
      </c>
      <c r="Y198">
        <v>5.3781724888107049E-2</v>
      </c>
    </row>
    <row r="199" spans="1:25" x14ac:dyDescent="0.25">
      <c r="A199" s="28"/>
      <c r="B199" s="28" t="s">
        <v>17</v>
      </c>
      <c r="C199" s="28" t="s">
        <v>98</v>
      </c>
      <c r="D199" s="28" t="s">
        <v>99</v>
      </c>
      <c r="H199" s="28"/>
      <c r="I199" s="28" t="s">
        <v>18</v>
      </c>
      <c r="J199" s="28" t="s">
        <v>100</v>
      </c>
      <c r="K199" s="28" t="s">
        <v>101</v>
      </c>
      <c r="O199" s="28"/>
      <c r="P199" s="28" t="s">
        <v>17</v>
      </c>
      <c r="Q199" s="28" t="s">
        <v>18</v>
      </c>
      <c r="W199" s="28" t="s">
        <v>44</v>
      </c>
      <c r="X199">
        <v>0.28987688211839668</v>
      </c>
      <c r="Y199">
        <v>0.23986676467922199</v>
      </c>
    </row>
    <row r="200" spans="1:25" x14ac:dyDescent="0.25">
      <c r="A200" s="28" t="s">
        <v>29</v>
      </c>
      <c r="B200">
        <v>0.1092808051963161</v>
      </c>
      <c r="C200">
        <v>-2.560439600472122E-3</v>
      </c>
      <c r="D200">
        <v>6.3213302506054097E-3</v>
      </c>
      <c r="H200" s="28" t="s">
        <v>102</v>
      </c>
      <c r="I200">
        <v>4.355422519573942E-2</v>
      </c>
      <c r="J200">
        <v>-9.7559464817081942E-2</v>
      </c>
      <c r="K200">
        <v>-9.2642407113418743E-2</v>
      </c>
      <c r="O200" s="28" t="s">
        <v>103</v>
      </c>
      <c r="P200">
        <v>0.11625305150737129</v>
      </c>
      <c r="Q200">
        <v>0.10194687710760129</v>
      </c>
      <c r="W200" s="28" t="s">
        <v>46</v>
      </c>
      <c r="X200">
        <v>0.39756568350306659</v>
      </c>
      <c r="Y200">
        <v>0.1365863288168461</v>
      </c>
    </row>
    <row r="201" spans="1:25" x14ac:dyDescent="0.25">
      <c r="A201" s="28" t="s">
        <v>35</v>
      </c>
      <c r="B201">
        <v>0.37389542220847932</v>
      </c>
      <c r="C201">
        <v>-5.781942533972133E-3</v>
      </c>
      <c r="D201">
        <v>-1.47693110615051E-2</v>
      </c>
      <c r="H201" s="28" t="s">
        <v>104</v>
      </c>
      <c r="I201">
        <v>8.7213402207473673E-2</v>
      </c>
      <c r="J201">
        <v>-4.6516965333855548E-2</v>
      </c>
      <c r="K201">
        <v>-3.6086523388041199E-2</v>
      </c>
      <c r="O201" s="28" t="s">
        <v>105</v>
      </c>
      <c r="P201">
        <v>0.21995209888699749</v>
      </c>
      <c r="Q201">
        <v>6.2904849574862337E-2</v>
      </c>
      <c r="W201" s="28" t="s">
        <v>48</v>
      </c>
      <c r="X201">
        <v>0.23148489242965711</v>
      </c>
      <c r="Y201">
        <v>0.1062836131137405</v>
      </c>
    </row>
    <row r="202" spans="1:25" x14ac:dyDescent="0.25">
      <c r="A202" s="28" t="s">
        <v>39</v>
      </c>
      <c r="B202">
        <v>0.19965020992222191</v>
      </c>
      <c r="C202">
        <v>-1.3082296726784881E-2</v>
      </c>
      <c r="D202">
        <v>-2.7038701244917439E-2</v>
      </c>
      <c r="H202" s="28" t="s">
        <v>106</v>
      </c>
      <c r="I202">
        <v>0.30223273968971831</v>
      </c>
      <c r="J202">
        <v>-0.1220547296883685</v>
      </c>
      <c r="K202">
        <v>-0.1173153624391127</v>
      </c>
      <c r="O202" s="28" t="s">
        <v>107</v>
      </c>
      <c r="P202">
        <v>0.26081642758175139</v>
      </c>
      <c r="Q202">
        <v>0.27389959121259039</v>
      </c>
      <c r="W202" s="28" t="s">
        <v>51</v>
      </c>
      <c r="X202">
        <v>8.4503148827058283E-2</v>
      </c>
      <c r="Y202">
        <v>0.1989661905818057</v>
      </c>
    </row>
    <row r="203" spans="1:25" x14ac:dyDescent="0.25">
      <c r="A203" s="28" t="s">
        <v>43</v>
      </c>
      <c r="B203">
        <v>0.19391153129166441</v>
      </c>
      <c r="C203">
        <v>-5.6485601632834961E-2</v>
      </c>
      <c r="D203">
        <v>-5.7573339912111707E-2</v>
      </c>
      <c r="H203" s="28" t="s">
        <v>108</v>
      </c>
      <c r="I203">
        <v>0.35519750054787769</v>
      </c>
      <c r="J203">
        <v>-0.10049304170647461</v>
      </c>
      <c r="K203">
        <v>-9.4331874028224655E-2</v>
      </c>
      <c r="O203" s="28" t="s">
        <v>109</v>
      </c>
      <c r="P203">
        <v>0.44187450830245079</v>
      </c>
      <c r="Q203">
        <v>0.34167239227056329</v>
      </c>
      <c r="W203" s="28" t="s">
        <v>53</v>
      </c>
      <c r="X203">
        <v>0.32201463963540949</v>
      </c>
      <c r="Y203">
        <v>0.1205009814096175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8"/>
      <c r="B207" s="28" t="s">
        <v>17</v>
      </c>
      <c r="C207" s="28" t="s">
        <v>98</v>
      </c>
      <c r="D207" s="28" t="s">
        <v>99</v>
      </c>
      <c r="H207" s="28"/>
      <c r="I207" s="28" t="s">
        <v>18</v>
      </c>
      <c r="J207" s="28" t="s">
        <v>100</v>
      </c>
      <c r="K207" s="28" t="s">
        <v>101</v>
      </c>
      <c r="O207" s="28"/>
      <c r="P207" s="28" t="s">
        <v>17</v>
      </c>
      <c r="Q207" s="28" t="s">
        <v>18</v>
      </c>
      <c r="W207" s="28"/>
      <c r="X207" s="28" t="s">
        <v>17</v>
      </c>
      <c r="Y207" s="28" t="s">
        <v>18</v>
      </c>
    </row>
    <row r="208" spans="1:25" x14ac:dyDescent="0.25">
      <c r="A208" s="28" t="s">
        <v>29</v>
      </c>
      <c r="B208">
        <v>-0.1068048082804484</v>
      </c>
      <c r="C208">
        <v>-3.9910742560520178E-2</v>
      </c>
      <c r="D208">
        <v>-3.3880705742418728E-2</v>
      </c>
      <c r="H208" s="28" t="s">
        <v>102</v>
      </c>
      <c r="I208">
        <v>0.87920429744366468</v>
      </c>
      <c r="J208">
        <v>0.206314452364037</v>
      </c>
      <c r="K208">
        <v>0.18303086624627291</v>
      </c>
      <c r="O208" s="28" t="s">
        <v>103</v>
      </c>
      <c r="P208">
        <v>0.59829113229912223</v>
      </c>
      <c r="Q208">
        <v>0.687142473458351</v>
      </c>
      <c r="W208" s="28" t="s">
        <v>30</v>
      </c>
      <c r="X208">
        <v>0.1110031504533288</v>
      </c>
      <c r="Y208">
        <v>-8.5264538269939391E-2</v>
      </c>
    </row>
    <row r="209" spans="1:25" x14ac:dyDescent="0.25">
      <c r="A209" s="28" t="s">
        <v>35</v>
      </c>
      <c r="B209">
        <v>0.3058339290506164</v>
      </c>
      <c r="C209">
        <v>0.17978397236445989</v>
      </c>
      <c r="D209">
        <v>0.1853588397238255</v>
      </c>
      <c r="H209" s="28" t="s">
        <v>104</v>
      </c>
      <c r="I209">
        <v>0.66264153187532149</v>
      </c>
      <c r="J209">
        <v>0.28350863110553409</v>
      </c>
      <c r="K209">
        <v>0.22172630536987331</v>
      </c>
      <c r="O209" s="28" t="s">
        <v>105</v>
      </c>
      <c r="P209">
        <v>0.57318048394829746</v>
      </c>
      <c r="Q209">
        <v>0.83687397637712735</v>
      </c>
      <c r="W209" s="28" t="s">
        <v>36</v>
      </c>
      <c r="X209">
        <v>0.1350781204302138</v>
      </c>
      <c r="Y209">
        <v>-0.1029389402701068</v>
      </c>
    </row>
    <row r="210" spans="1:25" x14ac:dyDescent="0.25">
      <c r="A210" s="28" t="s">
        <v>39</v>
      </c>
      <c r="B210">
        <v>0.49058409760971072</v>
      </c>
      <c r="C210">
        <v>0.28941343629922889</v>
      </c>
      <c r="D210">
        <v>0.29021894363931561</v>
      </c>
      <c r="H210" s="28" t="s">
        <v>106</v>
      </c>
      <c r="I210">
        <v>9.2413684936282992E-2</v>
      </c>
      <c r="J210">
        <v>3.6617604667055062E-2</v>
      </c>
      <c r="K210">
        <v>8.5727371292480866E-3</v>
      </c>
      <c r="O210" s="28" t="s">
        <v>107</v>
      </c>
      <c r="P210">
        <v>0.3558300643960548</v>
      </c>
      <c r="Q210">
        <v>0.55951837426248041</v>
      </c>
      <c r="W210" s="28" t="s">
        <v>40</v>
      </c>
      <c r="X210">
        <v>0.14017474350509479</v>
      </c>
      <c r="Y210">
        <v>-9.9890663232984817E-2</v>
      </c>
    </row>
    <row r="211" spans="1:25" x14ac:dyDescent="0.25">
      <c r="A211" s="28" t="s">
        <v>43</v>
      </c>
      <c r="B211">
        <v>0.4022059607955199</v>
      </c>
      <c r="C211">
        <v>0.22964025392624299</v>
      </c>
      <c r="D211">
        <v>0.2161379983367078</v>
      </c>
      <c r="H211" s="28" t="s">
        <v>108</v>
      </c>
      <c r="I211">
        <v>0.54381441738582625</v>
      </c>
      <c r="J211">
        <v>0.2083245975804246</v>
      </c>
      <c r="K211">
        <v>0.1498062636637856</v>
      </c>
      <c r="O211" s="28" t="s">
        <v>109</v>
      </c>
      <c r="P211">
        <v>-0.26198317635610602</v>
      </c>
      <c r="Q211">
        <v>-0.31914227681699209</v>
      </c>
      <c r="W211" s="28" t="s">
        <v>44</v>
      </c>
      <c r="X211">
        <v>2.7486583045351419E-2</v>
      </c>
      <c r="Y211">
        <v>-4.7485793166784793E-2</v>
      </c>
    </row>
    <row r="212" spans="1:25" x14ac:dyDescent="0.25">
      <c r="W212" s="28" t="s">
        <v>46</v>
      </c>
      <c r="X212">
        <v>6.9078131296511316E-2</v>
      </c>
      <c r="Y212">
        <v>-8.5522068760061465E-2</v>
      </c>
    </row>
    <row r="213" spans="1:25" x14ac:dyDescent="0.25">
      <c r="W213" s="28" t="s">
        <v>48</v>
      </c>
      <c r="X213">
        <v>0.14820772860283191</v>
      </c>
      <c r="Y213">
        <v>-0.11400558961179651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8" t="s">
        <v>51</v>
      </c>
      <c r="X214">
        <v>0.1152854653867556</v>
      </c>
      <c r="Y214">
        <v>4.2699679130457272E-4</v>
      </c>
    </row>
    <row r="215" spans="1:25" x14ac:dyDescent="0.25">
      <c r="A215" s="28"/>
      <c r="B215" s="28" t="s">
        <v>17</v>
      </c>
      <c r="C215" s="28" t="s">
        <v>98</v>
      </c>
      <c r="D215" s="28" t="s">
        <v>99</v>
      </c>
      <c r="H215" s="28"/>
      <c r="I215" s="28" t="s">
        <v>18</v>
      </c>
      <c r="J215" s="28" t="s">
        <v>100</v>
      </c>
      <c r="K215" s="28" t="s">
        <v>101</v>
      </c>
      <c r="O215" s="28"/>
      <c r="P215" s="28" t="s">
        <v>17</v>
      </c>
      <c r="Q215" s="28" t="s">
        <v>18</v>
      </c>
      <c r="W215" s="28" t="s">
        <v>53</v>
      </c>
      <c r="X215">
        <v>0.23220710084233009</v>
      </c>
      <c r="Y215">
        <v>-8.5284884577421505E-2</v>
      </c>
    </row>
    <row r="216" spans="1:25" x14ac:dyDescent="0.25">
      <c r="A216" s="28" t="s">
        <v>29</v>
      </c>
      <c r="B216">
        <v>-0.1057688414084515</v>
      </c>
      <c r="C216">
        <v>3.3931084862762492E-5</v>
      </c>
      <c r="D216">
        <v>1.6427458680233709E-2</v>
      </c>
      <c r="H216" s="28" t="s">
        <v>102</v>
      </c>
      <c r="I216">
        <v>-4.1906482596759193E-2</v>
      </c>
      <c r="J216">
        <v>-5.6059425729375403E-2</v>
      </c>
      <c r="K216">
        <v>-4.3364218843606611E-2</v>
      </c>
      <c r="O216" s="28" t="s">
        <v>103</v>
      </c>
      <c r="P216">
        <v>-0.17007078336591719</v>
      </c>
      <c r="Q216">
        <v>-9.5049404891903458E-2</v>
      </c>
    </row>
    <row r="217" spans="1:25" x14ac:dyDescent="0.25">
      <c r="A217" s="28" t="s">
        <v>35</v>
      </c>
      <c r="B217">
        <v>4.1332339672114922E-2</v>
      </c>
      <c r="C217">
        <v>-4.1309549265262813E-2</v>
      </c>
      <c r="D217">
        <v>-2.9069735407357768E-2</v>
      </c>
      <c r="H217" s="28" t="s">
        <v>104</v>
      </c>
      <c r="I217">
        <v>1.9583649942512611E-2</v>
      </c>
      <c r="J217">
        <v>2.6406847589694441E-3</v>
      </c>
      <c r="K217">
        <v>-3.8894666033533879E-3</v>
      </c>
      <c r="O217" s="28" t="s">
        <v>105</v>
      </c>
      <c r="P217">
        <v>8.3450653521122044E-3</v>
      </c>
      <c r="Q217">
        <v>-1.6179233336431609E-2</v>
      </c>
    </row>
    <row r="218" spans="1:25" x14ac:dyDescent="0.25">
      <c r="A218" s="28" t="s">
        <v>39</v>
      </c>
      <c r="B218">
        <v>0.14865001066413641</v>
      </c>
      <c r="C218">
        <v>1.437317797022288E-2</v>
      </c>
      <c r="D218">
        <v>-3.229569769306921E-3</v>
      </c>
      <c r="H218" s="28" t="s">
        <v>106</v>
      </c>
      <c r="I218">
        <v>-3.4916972186589387E-2</v>
      </c>
      <c r="J218">
        <v>-8.8664292012217392E-3</v>
      </c>
      <c r="K218">
        <v>-2.2270179531042041E-2</v>
      </c>
      <c r="O218" s="28" t="s">
        <v>107</v>
      </c>
      <c r="P218">
        <v>-3.1874518703177167E-2</v>
      </c>
      <c r="Q218">
        <v>-5.7796187413368373E-2</v>
      </c>
      <c r="W218" s="54" t="s">
        <v>121</v>
      </c>
    </row>
    <row r="219" spans="1:25" x14ac:dyDescent="0.25">
      <c r="A219" s="28" t="s">
        <v>43</v>
      </c>
      <c r="B219">
        <v>1.185837173940027E-2</v>
      </c>
      <c r="C219">
        <v>4.3156705881521047E-2</v>
      </c>
      <c r="D219">
        <v>4.5766439893634971E-2</v>
      </c>
      <c r="H219" s="28" t="s">
        <v>108</v>
      </c>
      <c r="I219">
        <v>2.5445710581424349E-2</v>
      </c>
      <c r="J219">
        <v>-2.8195537405358399E-2</v>
      </c>
      <c r="K219">
        <v>-3.113424421544116E-2</v>
      </c>
      <c r="O219" s="28" t="s">
        <v>109</v>
      </c>
      <c r="P219">
        <v>1.50543020334067E-2</v>
      </c>
      <c r="Q219">
        <v>3.7751449303670873E-2</v>
      </c>
      <c r="W219" s="28"/>
      <c r="X219" s="28" t="s">
        <v>17</v>
      </c>
      <c r="Y219" s="28" t="s">
        <v>18</v>
      </c>
    </row>
    <row r="220" spans="1:25" x14ac:dyDescent="0.25">
      <c r="W220" s="28" t="s">
        <v>30</v>
      </c>
      <c r="X220">
        <v>0.16971173863011249</v>
      </c>
      <c r="Y220">
        <v>0.2362378472230538</v>
      </c>
    </row>
    <row r="221" spans="1:25" x14ac:dyDescent="0.25">
      <c r="W221" s="28" t="s">
        <v>36</v>
      </c>
      <c r="X221">
        <v>0.32120406992541151</v>
      </c>
      <c r="Y221">
        <v>0.29092483883843728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8" t="s">
        <v>40</v>
      </c>
      <c r="X222">
        <v>0.2130170837740388</v>
      </c>
      <c r="Y222">
        <v>0.1068248608747895</v>
      </c>
    </row>
    <row r="223" spans="1:25" x14ac:dyDescent="0.25">
      <c r="A223" s="28"/>
      <c r="B223" s="28" t="s">
        <v>17</v>
      </c>
      <c r="C223" s="28" t="s">
        <v>98</v>
      </c>
      <c r="D223" s="28" t="s">
        <v>99</v>
      </c>
      <c r="H223" s="28"/>
      <c r="I223" s="28" t="s">
        <v>18</v>
      </c>
      <c r="J223" s="28" t="s">
        <v>100</v>
      </c>
      <c r="K223" s="28" t="s">
        <v>101</v>
      </c>
      <c r="O223" s="28"/>
      <c r="P223" s="28" t="s">
        <v>17</v>
      </c>
      <c r="Q223" s="28" t="s">
        <v>18</v>
      </c>
      <c r="W223" s="28" t="s">
        <v>44</v>
      </c>
      <c r="X223">
        <v>0.2249957285198122</v>
      </c>
      <c r="Y223">
        <v>8.6833733445307953E-2</v>
      </c>
    </row>
    <row r="224" spans="1:25" x14ac:dyDescent="0.25">
      <c r="A224" s="28" t="s">
        <v>29</v>
      </c>
      <c r="B224">
        <v>0.34700716290194439</v>
      </c>
      <c r="C224">
        <v>0.18179031769654119</v>
      </c>
      <c r="D224">
        <v>0.12240539156469039</v>
      </c>
      <c r="H224" s="28" t="s">
        <v>102</v>
      </c>
      <c r="I224">
        <v>4.1236976971892207E-2</v>
      </c>
      <c r="J224">
        <v>-7.9746876194240771E-2</v>
      </c>
      <c r="K224">
        <v>-9.1569759588963254E-2</v>
      </c>
      <c r="O224" s="28" t="s">
        <v>103</v>
      </c>
      <c r="P224">
        <v>0.34411013376004801</v>
      </c>
      <c r="Q224">
        <v>0.59233477822416025</v>
      </c>
      <c r="W224" s="28" t="s">
        <v>46</v>
      </c>
      <c r="X224">
        <v>0.28235577049702248</v>
      </c>
      <c r="Y224">
        <v>0.32332807282847781</v>
      </c>
    </row>
    <row r="225" spans="1:25" x14ac:dyDescent="0.25">
      <c r="A225" s="28" t="s">
        <v>35</v>
      </c>
      <c r="B225">
        <v>0.23275560060778061</v>
      </c>
      <c r="C225">
        <v>0.1065205242582225</v>
      </c>
      <c r="D225">
        <v>4.0307769469913497E-2</v>
      </c>
      <c r="H225" s="28" t="s">
        <v>104</v>
      </c>
      <c r="I225">
        <v>0.59158966186736894</v>
      </c>
      <c r="J225">
        <v>0.1511620557106706</v>
      </c>
      <c r="K225">
        <v>5.8562516886859463E-2</v>
      </c>
      <c r="O225" s="28" t="s">
        <v>105</v>
      </c>
      <c r="P225">
        <v>0.37188276229273071</v>
      </c>
      <c r="Q225">
        <v>0.30138733929861278</v>
      </c>
      <c r="W225" s="28" t="s">
        <v>48</v>
      </c>
      <c r="X225">
        <v>0.43438685611834921</v>
      </c>
      <c r="Y225">
        <v>0.32851089065188849</v>
      </c>
    </row>
    <row r="226" spans="1:25" x14ac:dyDescent="0.25">
      <c r="A226" s="28" t="s">
        <v>39</v>
      </c>
      <c r="B226">
        <v>0.31265090409072149</v>
      </c>
      <c r="C226">
        <v>4.5766331210508139E-2</v>
      </c>
      <c r="D226">
        <v>-9.7707704079939774E-4</v>
      </c>
      <c r="H226" s="28" t="s">
        <v>106</v>
      </c>
      <c r="I226">
        <v>0.43341669193272919</v>
      </c>
      <c r="J226">
        <v>0.22803339919561669</v>
      </c>
      <c r="K226">
        <v>8.4656663352435227E-2</v>
      </c>
      <c r="O226" s="28" t="s">
        <v>107</v>
      </c>
      <c r="P226">
        <v>0.23024413261769849</v>
      </c>
      <c r="Q226">
        <v>0.48657974477301158</v>
      </c>
      <c r="W226" s="28" t="s">
        <v>51</v>
      </c>
      <c r="X226">
        <v>0.21044742003693151</v>
      </c>
      <c r="Y226">
        <v>0.12982791250444889</v>
      </c>
    </row>
    <row r="227" spans="1:25" x14ac:dyDescent="0.25">
      <c r="A227" s="28" t="s">
        <v>43</v>
      </c>
      <c r="B227">
        <v>0.31470730649867529</v>
      </c>
      <c r="C227">
        <v>-3.03399075679835E-2</v>
      </c>
      <c r="D227">
        <v>-6.5274963530892197E-2</v>
      </c>
      <c r="H227" s="28" t="s">
        <v>108</v>
      </c>
      <c r="I227">
        <v>0.55070372587610328</v>
      </c>
      <c r="J227">
        <v>0.23764874664619429</v>
      </c>
      <c r="K227">
        <v>8.2278805030141636E-2</v>
      </c>
      <c r="O227" s="28" t="s">
        <v>109</v>
      </c>
      <c r="P227">
        <v>0.23589992619311129</v>
      </c>
      <c r="Q227">
        <v>0.54765849347354412</v>
      </c>
      <c r="W227" s="28" t="s">
        <v>53</v>
      </c>
      <c r="X227">
        <v>0.19593744008425379</v>
      </c>
      <c r="Y227">
        <v>0.1028169362146126</v>
      </c>
    </row>
    <row r="230" spans="1:25" x14ac:dyDescent="0.25">
      <c r="W230" s="54" t="s">
        <v>123</v>
      </c>
    </row>
    <row r="231" spans="1:25" x14ac:dyDescent="0.25">
      <c r="W231" s="28"/>
      <c r="X231" s="28" t="s">
        <v>17</v>
      </c>
      <c r="Y231" s="28" t="s">
        <v>18</v>
      </c>
    </row>
    <row r="232" spans="1:25" x14ac:dyDescent="0.25">
      <c r="W232" s="28" t="s">
        <v>30</v>
      </c>
      <c r="X232">
        <v>-0.1677230531305812</v>
      </c>
      <c r="Y232">
        <v>-0.17009990471098879</v>
      </c>
    </row>
    <row r="233" spans="1:25" x14ac:dyDescent="0.25">
      <c r="W233" s="28" t="s">
        <v>36</v>
      </c>
      <c r="X233">
        <v>0.18978328908111899</v>
      </c>
      <c r="Y233">
        <v>0.1591645187145225</v>
      </c>
    </row>
    <row r="234" spans="1:25" x14ac:dyDescent="0.25">
      <c r="W234" s="28" t="s">
        <v>40</v>
      </c>
      <c r="X234">
        <v>0.54219025638539353</v>
      </c>
      <c r="Y234">
        <v>0.79123538815674543</v>
      </c>
    </row>
    <row r="235" spans="1:25" x14ac:dyDescent="0.25">
      <c r="W235" s="28" t="s">
        <v>44</v>
      </c>
      <c r="X235">
        <v>0.56283820415078634</v>
      </c>
      <c r="Y235">
        <v>0.81442118879172665</v>
      </c>
    </row>
    <row r="236" spans="1:25" x14ac:dyDescent="0.25">
      <c r="W236" s="28" t="s">
        <v>46</v>
      </c>
      <c r="X236">
        <v>-0.18043832863810039</v>
      </c>
      <c r="Y236">
        <v>-0.11696168250581281</v>
      </c>
    </row>
    <row r="237" spans="1:25" x14ac:dyDescent="0.25">
      <c r="W237" s="28" t="s">
        <v>48</v>
      </c>
      <c r="X237">
        <v>-4.4964589420496012E-2</v>
      </c>
      <c r="Y237">
        <v>-9.3643678428038443E-3</v>
      </c>
    </row>
    <row r="238" spans="1:25" x14ac:dyDescent="0.25">
      <c r="W238" s="28" t="s">
        <v>51</v>
      </c>
      <c r="X238">
        <v>0.5113438978300312</v>
      </c>
      <c r="Y238">
        <v>0.62504141217607523</v>
      </c>
    </row>
    <row r="239" spans="1:25" x14ac:dyDescent="0.25">
      <c r="W239" s="28" t="s">
        <v>53</v>
      </c>
      <c r="X239">
        <v>0.56536439776970726</v>
      </c>
      <c r="Y239">
        <v>0.63639059710103429</v>
      </c>
    </row>
    <row r="242" spans="1:25" x14ac:dyDescent="0.25">
      <c r="W242" s="54" t="s">
        <v>124</v>
      </c>
    </row>
    <row r="243" spans="1:25" x14ac:dyDescent="0.25">
      <c r="W243" s="28"/>
      <c r="X243" s="28" t="s">
        <v>17</v>
      </c>
      <c r="Y243" s="28" t="s">
        <v>18</v>
      </c>
    </row>
    <row r="244" spans="1:25" x14ac:dyDescent="0.25">
      <c r="W244" s="28" t="s">
        <v>30</v>
      </c>
      <c r="X244">
        <v>-9.0343025858885095E-2</v>
      </c>
      <c r="Y244">
        <v>-5.1461079524130801E-2</v>
      </c>
    </row>
    <row r="245" spans="1:25" x14ac:dyDescent="0.25">
      <c r="W245" s="28" t="s">
        <v>36</v>
      </c>
      <c r="X245">
        <v>1.45340158507905E-2</v>
      </c>
      <c r="Y245">
        <v>-1.943612488733424E-2</v>
      </c>
    </row>
    <row r="246" spans="1:25" x14ac:dyDescent="0.25">
      <c r="W246" s="28" t="s">
        <v>40</v>
      </c>
      <c r="X246">
        <v>0.19116099078448301</v>
      </c>
      <c r="Y246">
        <v>6.5804196010731342E-2</v>
      </c>
    </row>
    <row r="247" spans="1:25" x14ac:dyDescent="0.25">
      <c r="W247" s="28" t="s">
        <v>44</v>
      </c>
      <c r="X247">
        <v>4.2909508434034432E-2</v>
      </c>
      <c r="Y247">
        <v>-1.034666994598338E-3</v>
      </c>
    </row>
    <row r="248" spans="1:25" x14ac:dyDescent="0.25">
      <c r="W248" s="28" t="s">
        <v>46</v>
      </c>
      <c r="X248">
        <v>-4.0246988965310582E-4</v>
      </c>
      <c r="Y248">
        <v>3.9773341966448644E-3</v>
      </c>
    </row>
    <row r="249" spans="1:25" x14ac:dyDescent="0.25">
      <c r="W249" s="28" t="s">
        <v>48</v>
      </c>
      <c r="X249">
        <v>3.105077807105262E-2</v>
      </c>
      <c r="Y249">
        <v>4.0051740211705412E-2</v>
      </c>
    </row>
    <row r="250" spans="1:25" x14ac:dyDescent="0.25">
      <c r="W250" s="28" t="s">
        <v>51</v>
      </c>
      <c r="X250">
        <v>0.18062161325128789</v>
      </c>
      <c r="Y250">
        <v>8.0964148289638022E-2</v>
      </c>
    </row>
    <row r="251" spans="1:25" x14ac:dyDescent="0.25">
      <c r="W251" s="28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8"/>
      <c r="X255" s="28" t="s">
        <v>17</v>
      </c>
      <c r="Y255" s="28" t="s">
        <v>18</v>
      </c>
    </row>
    <row r="256" spans="1:25" x14ac:dyDescent="0.25">
      <c r="W256" s="28" t="s">
        <v>30</v>
      </c>
      <c r="X256">
        <v>0.34044590411617548</v>
      </c>
      <c r="Y256">
        <v>0.59357435344482634</v>
      </c>
    </row>
    <row r="257" spans="1:25" x14ac:dyDescent="0.25">
      <c r="W257" s="28" t="s">
        <v>36</v>
      </c>
      <c r="X257">
        <v>0.28545324738757949</v>
      </c>
      <c r="Y257">
        <v>0.54217961647193558</v>
      </c>
    </row>
    <row r="258" spans="1:25" x14ac:dyDescent="0.25">
      <c r="A258" s="54" t="s">
        <v>127</v>
      </c>
      <c r="J258" s="54" t="s">
        <v>128</v>
      </c>
      <c r="W258" s="28" t="s">
        <v>40</v>
      </c>
      <c r="X258">
        <v>0.28997537423716779</v>
      </c>
      <c r="Y258">
        <v>0.62647430835242368</v>
      </c>
    </row>
    <row r="259" spans="1:25" x14ac:dyDescent="0.25">
      <c r="A259" s="62"/>
      <c r="B259" s="62" t="s">
        <v>129</v>
      </c>
      <c r="C259" s="62" t="s">
        <v>130</v>
      </c>
      <c r="D259" s="62" t="s">
        <v>131</v>
      </c>
      <c r="E259" s="62" t="s">
        <v>132</v>
      </c>
      <c r="J259" s="62"/>
      <c r="K259" s="62" t="s">
        <v>129</v>
      </c>
      <c r="L259" s="62" t="s">
        <v>130</v>
      </c>
      <c r="M259" s="62" t="s">
        <v>131</v>
      </c>
      <c r="N259" s="62" t="s">
        <v>132</v>
      </c>
      <c r="W259" s="28" t="s">
        <v>44</v>
      </c>
      <c r="X259">
        <v>0.36817988085159209</v>
      </c>
      <c r="Y259">
        <v>0.36736765596164078</v>
      </c>
    </row>
    <row r="260" spans="1:25" x14ac:dyDescent="0.25">
      <c r="A260" s="62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62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28" t="s">
        <v>46</v>
      </c>
      <c r="X260">
        <v>0.19703058792900471</v>
      </c>
      <c r="Y260">
        <v>0.43854533866043133</v>
      </c>
    </row>
    <row r="261" spans="1:25" x14ac:dyDescent="0.25">
      <c r="A261" s="62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62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28" t="s">
        <v>48</v>
      </c>
      <c r="X261">
        <v>0.2244305098163141</v>
      </c>
      <c r="Y261">
        <v>0.54032740191509243</v>
      </c>
    </row>
    <row r="262" spans="1:25" x14ac:dyDescent="0.25">
      <c r="A262" s="62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28" t="s">
        <v>51</v>
      </c>
      <c r="X262">
        <v>0.44058665436087141</v>
      </c>
      <c r="Y262">
        <v>0.5794047436080666</v>
      </c>
    </row>
    <row r="263" spans="1:25" x14ac:dyDescent="0.25">
      <c r="A263" s="62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28" t="s">
        <v>53</v>
      </c>
      <c r="X263">
        <v>0.57554079013868009</v>
      </c>
      <c r="Y263">
        <v>0.6227412304494816</v>
      </c>
    </row>
    <row r="264" spans="1:25" x14ac:dyDescent="0.25">
      <c r="A264" s="62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62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62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62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2"/>
      <c r="B271" s="62" t="s">
        <v>129</v>
      </c>
      <c r="C271" s="62" t="s">
        <v>130</v>
      </c>
      <c r="D271" s="62" t="s">
        <v>131</v>
      </c>
      <c r="E271" s="62" t="s">
        <v>132</v>
      </c>
      <c r="J271" s="62"/>
      <c r="K271" s="62" t="s">
        <v>129</v>
      </c>
      <c r="L271" s="62" t="s">
        <v>130</v>
      </c>
      <c r="M271" s="62" t="s">
        <v>131</v>
      </c>
      <c r="N271" s="62" t="s">
        <v>132</v>
      </c>
    </row>
    <row r="272" spans="1:25" x14ac:dyDescent="0.25">
      <c r="A272" s="62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62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62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62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62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62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62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62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62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62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2"/>
      <c r="B283" s="62" t="s">
        <v>129</v>
      </c>
      <c r="C283" s="62" t="s">
        <v>130</v>
      </c>
      <c r="D283" s="62" t="s">
        <v>131</v>
      </c>
      <c r="E283" s="62" t="s">
        <v>132</v>
      </c>
      <c r="J283" s="62"/>
      <c r="K283" s="62" t="s">
        <v>129</v>
      </c>
      <c r="L283" s="62" t="s">
        <v>130</v>
      </c>
      <c r="M283" s="62" t="s">
        <v>131</v>
      </c>
      <c r="N283" s="62" t="s">
        <v>132</v>
      </c>
    </row>
    <row r="284" spans="1:14" x14ac:dyDescent="0.25">
      <c r="A284" s="62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62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62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62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62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62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62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62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62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62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2"/>
      <c r="B295" s="62" t="s">
        <v>129</v>
      </c>
      <c r="C295" s="62" t="s">
        <v>130</v>
      </c>
      <c r="D295" s="62" t="s">
        <v>131</v>
      </c>
      <c r="E295" s="62" t="s">
        <v>132</v>
      </c>
      <c r="J295" s="62"/>
      <c r="K295" s="62" t="s">
        <v>129</v>
      </c>
      <c r="L295" s="62" t="s">
        <v>130</v>
      </c>
      <c r="M295" s="62" t="s">
        <v>131</v>
      </c>
      <c r="N295" s="62" t="s">
        <v>132</v>
      </c>
    </row>
    <row r="296" spans="1:14" x14ac:dyDescent="0.25">
      <c r="A296" s="62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62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62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62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62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62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62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62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62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62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2"/>
      <c r="B307" s="62" t="s">
        <v>129</v>
      </c>
      <c r="C307" s="62" t="s">
        <v>130</v>
      </c>
      <c r="D307" s="62" t="s">
        <v>131</v>
      </c>
      <c r="E307" s="62" t="s">
        <v>132</v>
      </c>
      <c r="J307" s="62"/>
      <c r="K307" s="62" t="s">
        <v>129</v>
      </c>
      <c r="L307" s="62" t="s">
        <v>130</v>
      </c>
      <c r="M307" s="62" t="s">
        <v>131</v>
      </c>
      <c r="N307" s="62" t="s">
        <v>132</v>
      </c>
    </row>
    <row r="308" spans="1:14" x14ac:dyDescent="0.25">
      <c r="A308" s="62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62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62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62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62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62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62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62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62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62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2"/>
      <c r="B319" s="62" t="s">
        <v>129</v>
      </c>
      <c r="C319" s="62" t="s">
        <v>130</v>
      </c>
      <c r="D319" s="62" t="s">
        <v>131</v>
      </c>
      <c r="E319" s="62" t="s">
        <v>132</v>
      </c>
      <c r="J319" s="62"/>
      <c r="K319" s="62" t="s">
        <v>129</v>
      </c>
      <c r="L319" s="62" t="s">
        <v>130</v>
      </c>
      <c r="M319" s="62" t="s">
        <v>131</v>
      </c>
      <c r="N319" s="62" t="s">
        <v>132</v>
      </c>
    </row>
    <row r="320" spans="1:14" x14ac:dyDescent="0.25">
      <c r="A320" s="62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62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62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62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62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62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62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62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62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62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2"/>
      <c r="B331" s="62" t="s">
        <v>129</v>
      </c>
      <c r="C331" s="62" t="s">
        <v>130</v>
      </c>
      <c r="D331" s="62" t="s">
        <v>131</v>
      </c>
      <c r="E331" s="62" t="s">
        <v>132</v>
      </c>
      <c r="J331" s="62"/>
      <c r="K331" s="62" t="s">
        <v>129</v>
      </c>
      <c r="L331" s="62" t="s">
        <v>130</v>
      </c>
      <c r="M331" s="62" t="s">
        <v>131</v>
      </c>
      <c r="N331" s="62" t="s">
        <v>132</v>
      </c>
    </row>
    <row r="332" spans="1:14" x14ac:dyDescent="0.25">
      <c r="A332" s="62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62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62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62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62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62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62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62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62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62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2"/>
      <c r="B343" s="62" t="s">
        <v>129</v>
      </c>
      <c r="C343" s="62" t="s">
        <v>130</v>
      </c>
      <c r="D343" s="62" t="s">
        <v>131</v>
      </c>
      <c r="E343" s="62" t="s">
        <v>132</v>
      </c>
      <c r="J343" s="62"/>
      <c r="K343" s="62" t="s">
        <v>129</v>
      </c>
      <c r="L343" s="62" t="s">
        <v>130</v>
      </c>
      <c r="M343" s="62" t="s">
        <v>131</v>
      </c>
      <c r="N343" s="62" t="s">
        <v>132</v>
      </c>
    </row>
    <row r="344" spans="1:14" x14ac:dyDescent="0.25">
      <c r="A344" s="62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62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62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62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62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62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62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62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62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62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2"/>
      <c r="B355" s="62" t="s">
        <v>129</v>
      </c>
      <c r="C355" s="62" t="s">
        <v>130</v>
      </c>
      <c r="D355" s="62" t="s">
        <v>131</v>
      </c>
      <c r="E355" s="62" t="s">
        <v>132</v>
      </c>
      <c r="J355" s="62"/>
      <c r="K355" s="62" t="s">
        <v>129</v>
      </c>
      <c r="L355" s="62" t="s">
        <v>130</v>
      </c>
      <c r="M355" s="62" t="s">
        <v>131</v>
      </c>
      <c r="N355" s="62" t="s">
        <v>132</v>
      </c>
    </row>
    <row r="356" spans="1:14" x14ac:dyDescent="0.25">
      <c r="A356" s="62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62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62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62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62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62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62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62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62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62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54" t="s">
        <v>149</v>
      </c>
    </row>
    <row r="391" spans="1:5" x14ac:dyDescent="0.25">
      <c r="A391" s="62"/>
      <c r="B391" s="62" t="s">
        <v>129</v>
      </c>
      <c r="C391" s="62" t="s">
        <v>130</v>
      </c>
      <c r="D391" s="62" t="s">
        <v>131</v>
      </c>
      <c r="E391" s="62" t="s">
        <v>132</v>
      </c>
    </row>
    <row r="392" spans="1:5" x14ac:dyDescent="0.25">
      <c r="A392" s="62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62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62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62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62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62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62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62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6"/>
      <c r="B408" s="71" t="s">
        <v>17</v>
      </c>
      <c r="C408" s="69"/>
      <c r="D408" s="71" t="s">
        <v>19</v>
      </c>
      <c r="E408" s="69"/>
      <c r="G408" s="46"/>
      <c r="H408" s="46" t="s">
        <v>20</v>
      </c>
      <c r="L408" s="47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20" x14ac:dyDescent="0.25">
      <c r="A409" s="46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>
        <v>484.01116290476489</v>
      </c>
      <c r="L409" s="47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6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6" t="s">
        <v>38</v>
      </c>
      <c r="H410">
        <v>220.55530363117941</v>
      </c>
      <c r="L410" s="47" t="s">
        <v>38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6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6" t="s">
        <v>42</v>
      </c>
      <c r="H411">
        <v>386.03888420365553</v>
      </c>
      <c r="L411" s="47" t="s">
        <v>42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6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6" t="s">
        <v>45</v>
      </c>
      <c r="H412">
        <v>174.62744998441269</v>
      </c>
      <c r="L412" s="47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6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6" t="s">
        <v>47</v>
      </c>
      <c r="H413">
        <v>197.62625494318951</v>
      </c>
      <c r="L413" s="47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6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6" t="s">
        <v>50</v>
      </c>
      <c r="H414">
        <v>155.76999242075701</v>
      </c>
      <c r="L414" s="47" t="s">
        <v>50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6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6" t="s">
        <v>52</v>
      </c>
      <c r="H415">
        <v>119.145962342404</v>
      </c>
      <c r="L415" s="47" t="s">
        <v>52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6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6" t="s">
        <v>54</v>
      </c>
      <c r="H416">
        <v>164.21124769897841</v>
      </c>
      <c r="L416" s="47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6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6" t="s">
        <v>55</v>
      </c>
      <c r="H417">
        <v>163.73003679620331</v>
      </c>
      <c r="L417" s="47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6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6" t="s">
        <v>56</v>
      </c>
      <c r="H418">
        <v>370.56651889839497</v>
      </c>
      <c r="L418" s="47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6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6"/>
      <c r="B431" s="71" t="s">
        <v>17</v>
      </c>
      <c r="C431" s="69"/>
      <c r="D431" s="71" t="s">
        <v>19</v>
      </c>
      <c r="E431" s="69"/>
      <c r="G431" s="46"/>
      <c r="H431" s="46" t="s">
        <v>20</v>
      </c>
      <c r="L431" s="47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20" x14ac:dyDescent="0.25">
      <c r="A432" s="46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>
        <v>1279.305871953572</v>
      </c>
      <c r="L432" s="47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6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6" t="s">
        <v>38</v>
      </c>
      <c r="H433">
        <v>260.44394387310888</v>
      </c>
      <c r="L433" s="47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6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6" t="s">
        <v>42</v>
      </c>
      <c r="H434">
        <v>83.899849567817313</v>
      </c>
      <c r="L434" s="47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6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6" t="s">
        <v>45</v>
      </c>
      <c r="H435">
        <v>116.07055937900491</v>
      </c>
    </row>
    <row r="436" spans="1:20" x14ac:dyDescent="0.25">
      <c r="A436" s="46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6" t="s">
        <v>47</v>
      </c>
      <c r="H436">
        <v>184.5532391061474</v>
      </c>
    </row>
    <row r="437" spans="1:20" x14ac:dyDescent="0.25">
      <c r="A437" s="46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6" t="s">
        <v>50</v>
      </c>
      <c r="H437">
        <v>220.22716205629891</v>
      </c>
    </row>
    <row r="438" spans="1:20" x14ac:dyDescent="0.25">
      <c r="A438" s="46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6" t="s">
        <v>52</v>
      </c>
      <c r="H438">
        <v>153.74745204593279</v>
      </c>
    </row>
    <row r="439" spans="1:20" x14ac:dyDescent="0.25">
      <c r="A439" s="46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6" t="s">
        <v>54</v>
      </c>
      <c r="H439">
        <v>48.088006655345147</v>
      </c>
    </row>
    <row r="440" spans="1:20" x14ac:dyDescent="0.25">
      <c r="A440" s="46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6" t="s">
        <v>55</v>
      </c>
      <c r="H440">
        <v>55.652578261851268</v>
      </c>
    </row>
    <row r="441" spans="1:20" x14ac:dyDescent="0.25">
      <c r="A441" s="46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6" t="s">
        <v>56</v>
      </c>
      <c r="H441">
        <v>35.990383920618598</v>
      </c>
    </row>
    <row r="442" spans="1:20" x14ac:dyDescent="0.25">
      <c r="A442" s="46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6" t="s">
        <v>57</v>
      </c>
      <c r="H442">
        <v>46.766510397289807</v>
      </c>
    </row>
    <row r="443" spans="1:20" x14ac:dyDescent="0.25">
      <c r="A443" s="46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6" t="s">
        <v>61</v>
      </c>
      <c r="H443">
        <v>61.466308579744442</v>
      </c>
    </row>
    <row r="444" spans="1:20" x14ac:dyDescent="0.25">
      <c r="A444" s="46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6"/>
      <c r="B454" s="71" t="s">
        <v>17</v>
      </c>
      <c r="C454" s="69"/>
      <c r="D454" s="71" t="s">
        <v>19</v>
      </c>
      <c r="E454" s="69"/>
      <c r="G454" s="46"/>
      <c r="H454" s="46" t="s">
        <v>20</v>
      </c>
      <c r="L454" s="47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20" x14ac:dyDescent="0.25">
      <c r="A455" s="46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>
        <v>574.59845495113291</v>
      </c>
      <c r="L455" s="47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6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6" t="s">
        <v>151</v>
      </c>
      <c r="H456">
        <v>1067.6743108903261</v>
      </c>
      <c r="L456" s="47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6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6" t="s">
        <v>152</v>
      </c>
      <c r="H457">
        <v>122.23776674798221</v>
      </c>
      <c r="L457" s="47" t="s">
        <v>152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6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7" t="s">
        <v>153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7" t="s">
        <v>154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7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7" t="s">
        <v>171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6"/>
      <c r="B477" s="71" t="s">
        <v>17</v>
      </c>
      <c r="C477" s="69"/>
      <c r="D477" s="71" t="s">
        <v>19</v>
      </c>
      <c r="E477" s="69"/>
      <c r="G477" s="46"/>
      <c r="H477" s="46" t="s">
        <v>20</v>
      </c>
      <c r="L477" s="47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20" x14ac:dyDescent="0.25">
      <c r="A478" s="46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>
        <v>472.44005198971252</v>
      </c>
      <c r="L478" s="47" t="s">
        <v>34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6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6" t="s">
        <v>151</v>
      </c>
      <c r="H479">
        <v>195.74531715233249</v>
      </c>
      <c r="L479" s="47" t="s">
        <v>38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6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6" t="s">
        <v>152</v>
      </c>
      <c r="H480">
        <v>50.313736088122049</v>
      </c>
      <c r="L480" s="47" t="s">
        <v>42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6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6" t="s">
        <v>153</v>
      </c>
      <c r="H481">
        <v>27.022772436449809</v>
      </c>
      <c r="L481" s="47" t="s">
        <v>45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6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6" t="s">
        <v>154</v>
      </c>
      <c r="H482">
        <v>22.337214929425691</v>
      </c>
      <c r="L482" s="47" t="s">
        <v>47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6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6" t="s">
        <v>155</v>
      </c>
      <c r="H483">
        <v>26.481602658576708</v>
      </c>
      <c r="L483" s="47" t="s">
        <v>50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6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6" t="s">
        <v>171</v>
      </c>
      <c r="H484">
        <v>23.223549035487611</v>
      </c>
      <c r="L484" s="47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6" t="s">
        <v>171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6"/>
      <c r="B500" s="71" t="s">
        <v>17</v>
      </c>
      <c r="C500" s="69"/>
      <c r="D500" s="71" t="s">
        <v>19</v>
      </c>
      <c r="E500" s="69"/>
      <c r="G500" s="46"/>
      <c r="H500" s="46" t="s">
        <v>20</v>
      </c>
      <c r="L500" s="47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20" x14ac:dyDescent="0.25">
      <c r="A501" s="46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>
        <v>1732.4814687435839</v>
      </c>
      <c r="L501" s="47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6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6" t="s">
        <v>38</v>
      </c>
      <c r="H502">
        <v>1357.283483585732</v>
      </c>
      <c r="L502" s="47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6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6" t="s">
        <v>42</v>
      </c>
      <c r="H503">
        <v>904.17615889062313</v>
      </c>
      <c r="L503" s="47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6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6" t="s">
        <v>45</v>
      </c>
      <c r="H504">
        <v>718.04569231376661</v>
      </c>
      <c r="L504" s="47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6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6" t="s">
        <v>47</v>
      </c>
      <c r="H505">
        <v>1177.528542567798</v>
      </c>
      <c r="L505" s="47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6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6" t="s">
        <v>50</v>
      </c>
      <c r="H506">
        <v>516.86925627448829</v>
      </c>
      <c r="L506" s="47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6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6" t="s">
        <v>52</v>
      </c>
      <c r="H507">
        <v>1378.88103485187</v>
      </c>
      <c r="L507" s="47" t="s">
        <v>52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6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7" t="s">
        <v>54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7" t="s">
        <v>55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7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7" t="s">
        <v>57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7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6"/>
      <c r="B523" s="71" t="s">
        <v>17</v>
      </c>
      <c r="C523" s="69"/>
      <c r="D523" s="71" t="s">
        <v>19</v>
      </c>
      <c r="E523" s="69"/>
      <c r="G523" s="46"/>
      <c r="H523" s="46" t="s">
        <v>20</v>
      </c>
      <c r="L523" s="47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20" x14ac:dyDescent="0.25">
      <c r="A524" s="46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>
        <v>79.648859169983069</v>
      </c>
      <c r="L524" s="47" t="s">
        <v>34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6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6" t="s">
        <v>38</v>
      </c>
      <c r="H525">
        <v>48.367093798473533</v>
      </c>
      <c r="L525" s="47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6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6" t="s">
        <v>42</v>
      </c>
      <c r="H526">
        <v>56.376340049080603</v>
      </c>
      <c r="L526" s="47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6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6" t="s">
        <v>45</v>
      </c>
      <c r="H527">
        <v>35.921213008214423</v>
      </c>
      <c r="L527" s="47" t="s">
        <v>45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6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6" t="s">
        <v>47</v>
      </c>
      <c r="H528">
        <v>210.57773677326159</v>
      </c>
      <c r="L528" s="47" t="s">
        <v>47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6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6" t="s">
        <v>50</v>
      </c>
      <c r="H529">
        <v>364.88020318154361</v>
      </c>
      <c r="L529" s="47" t="s">
        <v>50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6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6" t="s">
        <v>52</v>
      </c>
      <c r="H530">
        <v>86.31072361913418</v>
      </c>
      <c r="L530" s="47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6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6" t="s">
        <v>54</v>
      </c>
      <c r="H531">
        <v>119.1562248193886</v>
      </c>
      <c r="L531" s="47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6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6" t="s">
        <v>55</v>
      </c>
      <c r="H532">
        <v>60.296447448140327</v>
      </c>
      <c r="L532" s="47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6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6" t="s">
        <v>56</v>
      </c>
      <c r="H533">
        <v>106.85579003589309</v>
      </c>
      <c r="L533" s="47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6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6" t="s">
        <v>57</v>
      </c>
      <c r="H534">
        <v>125.6254256655602</v>
      </c>
      <c r="L534" s="47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6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6" t="s">
        <v>61</v>
      </c>
      <c r="H535">
        <v>101.6034193295088</v>
      </c>
      <c r="L535" s="47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6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6"/>
      <c r="B546" s="71" t="s">
        <v>17</v>
      </c>
      <c r="C546" s="69"/>
      <c r="D546" s="71" t="s">
        <v>19</v>
      </c>
      <c r="E546" s="69"/>
      <c r="G546" s="46"/>
      <c r="H546" s="46" t="s">
        <v>20</v>
      </c>
      <c r="L546" s="47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20" x14ac:dyDescent="0.25">
      <c r="A547" s="46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>
        <v>641.72954523592625</v>
      </c>
      <c r="L547" s="47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6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6" t="s">
        <v>38</v>
      </c>
      <c r="H548">
        <v>577.33712487653975</v>
      </c>
      <c r="L548" s="47" t="s">
        <v>151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6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7" t="s">
        <v>152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7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7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7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7" t="s">
        <v>171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6"/>
      <c r="B569" s="71" t="s">
        <v>17</v>
      </c>
      <c r="C569" s="69"/>
      <c r="D569" s="71" t="s">
        <v>19</v>
      </c>
      <c r="E569" s="69"/>
      <c r="G569" s="46"/>
      <c r="H569" s="46" t="s">
        <v>20</v>
      </c>
      <c r="L569" s="47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20" x14ac:dyDescent="0.25">
      <c r="A570" s="46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>
        <v>323.88743557350472</v>
      </c>
      <c r="L570" s="47" t="s">
        <v>34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6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6" t="s">
        <v>38</v>
      </c>
      <c r="H571">
        <v>265.4339992019701</v>
      </c>
      <c r="L571" s="47" t="s">
        <v>38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6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6" t="s">
        <v>42</v>
      </c>
      <c r="H572">
        <v>344.60402799085767</v>
      </c>
      <c r="L572" s="47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6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6" t="s">
        <v>45</v>
      </c>
      <c r="H573">
        <v>267.63928235078521</v>
      </c>
      <c r="L573" s="47" t="s">
        <v>45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6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6" t="s">
        <v>47</v>
      </c>
      <c r="H574">
        <v>232.61590625649089</v>
      </c>
      <c r="L574" s="47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6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6" t="s">
        <v>50</v>
      </c>
      <c r="H575">
        <v>246.02857859519381</v>
      </c>
      <c r="L575" s="47" t="s">
        <v>50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6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6" t="s">
        <v>52</v>
      </c>
      <c r="H576">
        <v>260.70195860542663</v>
      </c>
      <c r="L576" s="47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6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6" t="s">
        <v>54</v>
      </c>
      <c r="H577">
        <v>251.57208721660189</v>
      </c>
      <c r="L577" s="47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6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6" t="s">
        <v>55</v>
      </c>
      <c r="H578">
        <v>216.84050721361021</v>
      </c>
      <c r="L578" s="47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6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6" t="s">
        <v>56</v>
      </c>
      <c r="H579">
        <v>116.21344159188941</v>
      </c>
      <c r="L579" s="47" t="s">
        <v>56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6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6" t="s">
        <v>57</v>
      </c>
      <c r="H580">
        <v>413.94064131593842</v>
      </c>
      <c r="L580" s="47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6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6" t="s">
        <v>61</v>
      </c>
      <c r="H581">
        <v>331.36819003754198</v>
      </c>
      <c r="L581" s="47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6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6"/>
      <c r="B592" s="71" t="s">
        <v>17</v>
      </c>
      <c r="C592" s="69"/>
      <c r="D592" s="71" t="s">
        <v>19</v>
      </c>
      <c r="E592" s="69"/>
      <c r="G592" s="46"/>
      <c r="H592" s="46" t="s">
        <v>20</v>
      </c>
      <c r="L592" s="47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20" x14ac:dyDescent="0.25">
      <c r="A593" s="46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>
        <v>423.84338531787381</v>
      </c>
      <c r="L593" s="47" t="s">
        <v>34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6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6" t="s">
        <v>151</v>
      </c>
      <c r="H594">
        <v>722.95274973671405</v>
      </c>
      <c r="L594" s="47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6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6" t="s">
        <v>152</v>
      </c>
      <c r="H595">
        <v>410.8113003679756</v>
      </c>
    </row>
    <row r="596" spans="1:20" x14ac:dyDescent="0.25">
      <c r="A596" s="46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6" t="s">
        <v>153</v>
      </c>
      <c r="H596">
        <v>186.0848439262648</v>
      </c>
    </row>
    <row r="597" spans="1:20" x14ac:dyDescent="0.25">
      <c r="A597" s="46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6" t="s">
        <v>154</v>
      </c>
      <c r="H597">
        <v>57.285978052223591</v>
      </c>
    </row>
    <row r="598" spans="1:20" x14ac:dyDescent="0.25">
      <c r="A598" s="46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6" t="s">
        <v>155</v>
      </c>
      <c r="H598">
        <v>51.130449538219899</v>
      </c>
    </row>
    <row r="599" spans="1:20" x14ac:dyDescent="0.25">
      <c r="A599" s="46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6" t="s">
        <v>171</v>
      </c>
      <c r="H599">
        <v>43.769533813434897</v>
      </c>
    </row>
    <row r="600" spans="1:20" x14ac:dyDescent="0.25">
      <c r="A600" s="46" t="s">
        <v>171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</sheetData>
  <mergeCells count="37"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  <mergeCell ref="B431:C431"/>
    <mergeCell ref="D431:E431"/>
    <mergeCell ref="B454:C454"/>
    <mergeCell ref="D454:E454"/>
    <mergeCell ref="B477:C477"/>
    <mergeCell ref="D477:E477"/>
    <mergeCell ref="G2:K2"/>
    <mergeCell ref="W7:X7"/>
    <mergeCell ref="Y7:Z7"/>
    <mergeCell ref="W24:X24"/>
    <mergeCell ref="Y24:Z24"/>
    <mergeCell ref="W41:X41"/>
    <mergeCell ref="Y41:Z41"/>
    <mergeCell ref="W58:X58"/>
    <mergeCell ref="Y58:Z58"/>
    <mergeCell ref="W75:X75"/>
    <mergeCell ref="Y75:Z75"/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03"/>
  <sheetViews>
    <sheetView topLeftCell="A435" workbookViewId="0">
      <selection activeCell="J797" sqref="J797"/>
    </sheetView>
  </sheetViews>
  <sheetFormatPr defaultColWidth="11.42578125" defaultRowHeight="15" x14ac:dyDescent="0.25"/>
  <cols>
    <col min="1" max="1" width="12.7109375" style="55" customWidth="1"/>
    <col min="2" max="2" width="13" style="55" customWidth="1"/>
    <col min="3" max="3" width="11" style="55" customWidth="1"/>
    <col min="4" max="4" width="12.85546875" style="55" customWidth="1"/>
    <col min="5" max="5" width="10.5703125" style="55" customWidth="1"/>
    <col min="6" max="6" width="10.7109375" style="55" customWidth="1"/>
    <col min="7" max="7" width="11.5703125" style="55" customWidth="1"/>
    <col min="8" max="8" width="13.140625" style="55" customWidth="1"/>
    <col min="9" max="9" width="12.28515625" style="55" customWidth="1"/>
    <col min="10" max="12" width="11.7109375" style="55" bestFit="1" customWidth="1"/>
    <col min="13" max="13" width="10.7109375" style="55" customWidth="1"/>
    <col min="14" max="14" width="11.5703125" style="55" customWidth="1"/>
    <col min="15" max="15" width="10.5703125" style="55" customWidth="1"/>
    <col min="16" max="16" width="13.7109375" style="55" customWidth="1"/>
    <col min="17" max="17" width="12.7109375" style="55" customWidth="1"/>
    <col min="18" max="19" width="11.42578125" style="55" customWidth="1"/>
    <col min="20" max="20" width="12" style="55" bestFit="1" customWidth="1"/>
    <col min="25" max="25" width="13.28515625" style="55" customWidth="1"/>
    <col min="26" max="26" width="11.5703125" style="55" customWidth="1"/>
    <col min="27" max="27" width="12" style="55" bestFit="1" customWidth="1"/>
    <col min="28" max="28" width="12.42578125" style="55" customWidth="1"/>
    <col min="29" max="29" width="12" style="55" bestFit="1" customWidth="1"/>
  </cols>
  <sheetData>
    <row r="2" spans="1:20" x14ac:dyDescent="0.25">
      <c r="B2" t="s">
        <v>178</v>
      </c>
      <c r="C2">
        <f>AVERAGE(Patient3_Healthy!B2,Patient4_Healthy!B2,Patient7_Healthy!B2,Patient32_Healthy!B2,Patient20_Healthy!B2)</f>
        <v>42.4</v>
      </c>
    </row>
    <row r="5" spans="1:20" x14ac:dyDescent="0.25">
      <c r="B5" s="54" t="s">
        <v>11</v>
      </c>
      <c r="H5" s="54" t="s">
        <v>12</v>
      </c>
      <c r="P5" s="54" t="s">
        <v>13</v>
      </c>
    </row>
    <row r="6" spans="1:20" x14ac:dyDescent="0.25">
      <c r="A6" s="7"/>
      <c r="B6" s="96" t="s">
        <v>16</v>
      </c>
      <c r="C6" s="96"/>
      <c r="D6" s="97" t="s">
        <v>10</v>
      </c>
      <c r="E6" s="96"/>
      <c r="F6" s="54"/>
      <c r="H6" s="9"/>
      <c r="I6" s="103" t="s">
        <v>17</v>
      </c>
      <c r="J6" s="103"/>
      <c r="K6" s="104" t="s">
        <v>18</v>
      </c>
      <c r="L6" s="103"/>
      <c r="Q6" s="105" t="s">
        <v>17</v>
      </c>
      <c r="R6" s="105"/>
      <c r="S6" s="106" t="s">
        <v>18</v>
      </c>
      <c r="T6" s="105"/>
    </row>
    <row r="7" spans="1:20" x14ac:dyDescent="0.25">
      <c r="A7" s="31"/>
      <c r="B7" s="31" t="s">
        <v>179</v>
      </c>
      <c r="C7" s="31" t="s">
        <v>180</v>
      </c>
      <c r="D7" s="31" t="s">
        <v>179</v>
      </c>
      <c r="E7" s="31" t="s">
        <v>180</v>
      </c>
      <c r="F7" s="54"/>
      <c r="H7" s="9"/>
      <c r="I7" s="9" t="s">
        <v>179</v>
      </c>
      <c r="J7" s="9" t="s">
        <v>180</v>
      </c>
      <c r="K7" s="8" t="s">
        <v>179</v>
      </c>
      <c r="L7" s="9" t="s">
        <v>180</v>
      </c>
      <c r="P7" s="11"/>
      <c r="Q7" s="11" t="s">
        <v>179</v>
      </c>
      <c r="R7" s="11" t="s">
        <v>180</v>
      </c>
      <c r="S7" s="10" t="s">
        <v>179</v>
      </c>
      <c r="T7" s="11" t="s">
        <v>180</v>
      </c>
    </row>
    <row r="8" spans="1:20" x14ac:dyDescent="0.25">
      <c r="A8" s="31" t="s">
        <v>29</v>
      </c>
      <c r="B8" s="57">
        <f>AVERAGE(Patient3_Healthy!B8,Patient4_Healthy!B8,Patient7_Healthy!B8,Patient32_Healthy!B8,Patient20_Healthy!B8)</f>
        <v>10.208092727943528</v>
      </c>
      <c r="C8" s="57">
        <f>STDEV(Patient3_Healthy!B8,Patient4_Healthy!B8,Patient7_Healthy!B8,Patient32_Healthy!B8,Patient20_Healthy!B8)</f>
        <v>9.0685745594289511</v>
      </c>
      <c r="D8" s="57">
        <f>AVERAGE(Patient3_Healthy!C8,Patient4_Healthy!C8,Patient7_Healthy!C8,Patient32_Healthy!C8,Patient20_Healthy!C8)</f>
        <v>8.1692170339888825</v>
      </c>
      <c r="E8" s="57">
        <f>STDEV(Patient3_Healthy!C8,Patient4_Healthy!C8,Patient7_Healthy!C8,Patient32_Healthy!C8,Patient20_Healthy!C8)</f>
        <v>6.3283152520300776</v>
      </c>
      <c r="H8" s="9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36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1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36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1" t="s">
        <v>35</v>
      </c>
      <c r="B9" s="57">
        <f>AVERAGE(Patient3_Healthy!B9,Patient4_Healthy!B9,Patient7_Healthy!B9,Patient32_Healthy!B9,Patient20_Healthy!B9)</f>
        <v>32.227381886975465</v>
      </c>
      <c r="C9" s="57">
        <f>STDEV(Patient3_Healthy!B9,Patient4_Healthy!B9,Patient7_Healthy!B9,Patient32_Healthy!B9,Patient20_Healthy!B9)</f>
        <v>23.036898786558936</v>
      </c>
      <c r="D9" s="57">
        <f>AVERAGE(Patient3_Healthy!C9,Patient4_Healthy!C9,Patient7_Healthy!C9,Patient32_Healthy!C9,Patient20_Healthy!C9)</f>
        <v>35.349997083810401</v>
      </c>
      <c r="E9" s="57">
        <f>STDEV(Patient3_Healthy!C9,Patient4_Healthy!C9,Patient7_Healthy!C9,Patient32_Healthy!C9,Patient20_Healthy!C9)</f>
        <v>20.422458011678213</v>
      </c>
      <c r="H9" s="9" t="s">
        <v>36</v>
      </c>
      <c r="I9">
        <f>AVERAGE(Patient3_Healthy!I9,Patient4_Healthy!I9,Patient7_Healthy!I9,Patient32_Healthy!I9,Patient20_Healthy!I9)</f>
        <v>0.14979972474843273</v>
      </c>
      <c r="J9">
        <f>STDEV(Patient3_Healthy!I9,Patient4_Healthy!I9,Patient7_Healthy!I9,Patient32_Healthy!I9,Patient20_Healthy!I9)</f>
        <v>0.13535716154630512</v>
      </c>
      <c r="K9" s="36">
        <f>AVERAGE(Patient3_Healthy!J9,Patient4_Healthy!J9,Patient7_Healthy!J9,Patient32_Healthy!J9,Patient20_Healthy!J9)</f>
        <v>0.11833017870606233</v>
      </c>
      <c r="L9">
        <f>STDEV(Patient3_Healthy!J9,Patient4_Healthy!J9,Patient7_Healthy!J9,Patient32_Healthy!J9,Patient20_Healthy!J9)</f>
        <v>8.0605244958861941E-2</v>
      </c>
      <c r="P9" s="11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36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31" t="s">
        <v>39</v>
      </c>
      <c r="B10" s="57">
        <f>AVERAGE(Patient3_Healthy!B10,Patient4_Healthy!B10,Patient7_Healthy!B10,Patient32_Healthy!B10,Patient20_Healthy!B10)</f>
        <v>17.016332381032623</v>
      </c>
      <c r="C10" s="57">
        <f>STDEV(Patient3_Healthy!B10,Patient4_Healthy!B10,Patient7_Healthy!B10,Patient32_Healthy!B10,Patient20_Healthy!B10)</f>
        <v>4.778487150909128</v>
      </c>
      <c r="D10" s="57">
        <f>AVERAGE(Patient3_Healthy!C10,Patient4_Healthy!C10,Patient7_Healthy!C10,Patient32_Healthy!C10,Patient20_Healthy!C10)</f>
        <v>25.870756766086032</v>
      </c>
      <c r="E10" s="57">
        <f>STDEV(Patient3_Healthy!C10,Patient4_Healthy!C10,Patient7_Healthy!C10,Patient32_Healthy!C10,Patient20_Healthy!C10)</f>
        <v>24.416841368468329</v>
      </c>
      <c r="H10" s="9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36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11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36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31" t="s">
        <v>43</v>
      </c>
      <c r="B11" s="57">
        <f>AVERAGE(Patient3_Healthy!B11,Patient4_Healthy!B11,Patient7_Healthy!B11,Patient32_Healthy!B11,Patient20_Healthy!B11)</f>
        <v>32.916806114650811</v>
      </c>
      <c r="C11" s="57">
        <f>STDEV(Patient3_Healthy!B11,Patient4_Healthy!B11,Patient7_Healthy!B11,Patient32_Healthy!B11,Patient20_Healthy!B11)</f>
        <v>36.750403378047174</v>
      </c>
      <c r="D11" s="57">
        <f>AVERAGE(Patient3_Healthy!C11,Patient4_Healthy!C11,Patient7_Healthy!C11,Patient32_Healthy!C11,Patient20_Healthy!C11)</f>
        <v>17.457785026496143</v>
      </c>
      <c r="E11" s="57">
        <f>STDEV(Patient3_Healthy!C11,Patient4_Healthy!C11,Patient7_Healthy!C11,Patient32_Healthy!C11,Patient20_Healthy!C11)</f>
        <v>11.991345399752138</v>
      </c>
      <c r="H11" s="9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36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9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36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9" t="s">
        <v>48</v>
      </c>
      <c r="I13">
        <f>AVERAGE(Patient3_Healthy!I13,Patient4_Healthy!I13,Patient7_Healthy!I13,Patient32_Healthy!I13,Patient20_Healthy!I13)</f>
        <v>0.20462506303440703</v>
      </c>
      <c r="J13">
        <f>STDEV(Patient3_Healthy!I13,Patient4_Healthy!I13,Patient7_Healthy!I13,Patient32_Healthy!I13,Patient20_Healthy!I13)</f>
        <v>0.1263406940727978</v>
      </c>
      <c r="K13" s="36">
        <f>AVERAGE(Patient3_Healthy!J13,Patient4_Healthy!J13,Patient7_Healthy!J13,Patient32_Healthy!J13,Patient20_Healthy!J13)</f>
        <v>0.12454492273658006</v>
      </c>
      <c r="L13">
        <f>STDEV(Patient3_Healthy!J13,Patient4_Healthy!J13,Patient7_Healthy!J13,Patient32_Healthy!J13,Patient20_Healthy!J13)</f>
        <v>8.8478645414815829E-2</v>
      </c>
      <c r="Q13" s="12" t="s">
        <v>179</v>
      </c>
      <c r="R13" s="13" t="s">
        <v>180</v>
      </c>
    </row>
    <row r="14" spans="1:20" x14ac:dyDescent="0.25">
      <c r="H14" s="9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36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11" t="s">
        <v>49</v>
      </c>
      <c r="Q14">
        <f>AVERAGE(Patient3_Healthy!Q13,Patient4_Healthy!Q13,Patient7_Healthy!Q13,Patient32_Healthy!Q13,Patient20_Healthy!Q13)</f>
        <v>1291.3673664827716</v>
      </c>
      <c r="R14" s="36">
        <f>STDEV(Patient3_Healthy!Q13,Patient4_Healthy!Q13,Patient7_Healthy!Q13,Patient32_Healthy!Q13,Patient20_Healthy!Q13)</f>
        <v>1314.532267474345</v>
      </c>
    </row>
    <row r="15" spans="1:20" x14ac:dyDescent="0.25">
      <c r="H15" s="9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36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54" t="s">
        <v>58</v>
      </c>
      <c r="H18" s="54" t="s">
        <v>59</v>
      </c>
      <c r="P18" s="54" t="s">
        <v>60</v>
      </c>
    </row>
    <row r="19" spans="1:20" x14ac:dyDescent="0.25">
      <c r="A19" s="7"/>
      <c r="B19" s="96" t="s">
        <v>16</v>
      </c>
      <c r="C19" s="96"/>
      <c r="D19" s="97" t="s">
        <v>10</v>
      </c>
      <c r="E19" s="96"/>
      <c r="F19" s="54"/>
      <c r="H19" s="9"/>
      <c r="I19" s="103" t="s">
        <v>17</v>
      </c>
      <c r="J19" s="103"/>
      <c r="K19" s="104" t="s">
        <v>18</v>
      </c>
      <c r="L19" s="103"/>
      <c r="Q19" s="105" t="s">
        <v>17</v>
      </c>
      <c r="R19" s="105"/>
      <c r="S19" s="106" t="s">
        <v>18</v>
      </c>
      <c r="T19" s="105"/>
    </row>
    <row r="20" spans="1:20" x14ac:dyDescent="0.25">
      <c r="A20" s="31"/>
      <c r="B20" s="31" t="s">
        <v>179</v>
      </c>
      <c r="C20" s="31" t="s">
        <v>180</v>
      </c>
      <c r="D20" s="31" t="s">
        <v>179</v>
      </c>
      <c r="E20" s="31" t="s">
        <v>180</v>
      </c>
      <c r="F20" s="54"/>
      <c r="H20" s="9"/>
      <c r="I20" s="9" t="s">
        <v>179</v>
      </c>
      <c r="J20" s="9" t="s">
        <v>180</v>
      </c>
      <c r="K20" s="8" t="s">
        <v>179</v>
      </c>
      <c r="L20" s="9" t="s">
        <v>180</v>
      </c>
      <c r="P20" s="11"/>
      <c r="Q20" s="11" t="s">
        <v>179</v>
      </c>
      <c r="R20" s="11" t="s">
        <v>180</v>
      </c>
      <c r="S20" s="10" t="s">
        <v>179</v>
      </c>
      <c r="T20" s="11" t="s">
        <v>180</v>
      </c>
    </row>
    <row r="21" spans="1:20" x14ac:dyDescent="0.25">
      <c r="A21" s="31" t="s">
        <v>29</v>
      </c>
      <c r="B21" s="57">
        <f>AVERAGE(Patient3_Healthy!B21,Patient4_Healthy!B21,Patient7_Healthy!B21,Patient32_Healthy!B21,Patient20_Healthy!B21)</f>
        <v>7.0471967086113398</v>
      </c>
      <c r="C21" s="57">
        <f>STDEV(Patient3_Healthy!B21,Patient4_Healthy!B21,Patient7_Healthy!B21,Patient32_Healthy!B21,Patient20_Healthy!B21)</f>
        <v>2.760039864845699</v>
      </c>
      <c r="D21" s="57">
        <f>AVERAGE(Patient3_Healthy!C21,Patient4_Healthy!C21,Patient7_Healthy!C21,Patient32_Healthy!C21,Patient20_Healthy!C21)</f>
        <v>7.5715600759992556</v>
      </c>
      <c r="E21" s="57">
        <f>STDEV(Patient3_Healthy!C21,Patient4_Healthy!C21,Patient7_Healthy!C21,Patient32_Healthy!C21,Patient20_Healthy!C21)</f>
        <v>6.3615417570328088</v>
      </c>
      <c r="H21" s="9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36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11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36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31" t="s">
        <v>35</v>
      </c>
      <c r="B22" s="57">
        <f>AVERAGE(Patient3_Healthy!B22,Patient4_Healthy!B22,Patient7_Healthy!B22,Patient32_Healthy!B22,Patient20_Healthy!B22)</f>
        <v>21.03292248567271</v>
      </c>
      <c r="C22" s="57">
        <f>STDEV(Patient3_Healthy!B22,Patient4_Healthy!B22,Patient7_Healthy!B22,Patient32_Healthy!B22,Patient20_Healthy!B22)</f>
        <v>7.9841832066084795</v>
      </c>
      <c r="D22" s="57">
        <f>AVERAGE(Patient3_Healthy!C22,Patient4_Healthy!C22,Patient7_Healthy!C22,Patient32_Healthy!C22,Patient20_Healthy!C22)</f>
        <v>25.962079657045699</v>
      </c>
      <c r="E22" s="57">
        <f>STDEV(Patient3_Healthy!C22,Patient4_Healthy!C22,Patient7_Healthy!C22,Patient32_Healthy!C22,Patient20_Healthy!C22)</f>
        <v>17.769844227824542</v>
      </c>
      <c r="H22" s="9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36">
        <f>AVERAGE(Patient3_Healthy!J22,Patient4_Healthy!J22,Patient7_Healthy!J22,Patient32_Healthy!J22,Patient20_Healthy!J22)</f>
        <v>0.54801419060832346</v>
      </c>
      <c r="L22">
        <f>STDEV(Patient3_Healthy!J22,Patient4_Healthy!J22,Patient7_Healthy!J22,Patient32_Healthy!J22,Patient20_Healthy!J22)</f>
        <v>0.29575546831716149</v>
      </c>
      <c r="P22" s="11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36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31" t="s">
        <v>39</v>
      </c>
      <c r="B23" s="57">
        <f>AVERAGE(Patient3_Healthy!B23,Patient4_Healthy!B23,Patient7_Healthy!B23,Patient32_Healthy!B23,Patient20_Healthy!B23)</f>
        <v>11.874671586572344</v>
      </c>
      <c r="C23" s="57">
        <f>STDEV(Patient3_Healthy!B23,Patient4_Healthy!B23,Patient7_Healthy!B23,Patient32_Healthy!B23,Patient20_Healthy!B23)</f>
        <v>9.6448820305734895</v>
      </c>
      <c r="D23" s="57">
        <f>AVERAGE(Patient3_Healthy!C23,Patient4_Healthy!C23,Patient7_Healthy!C23,Patient32_Healthy!C23,Patient20_Healthy!C23)</f>
        <v>19.265786413134979</v>
      </c>
      <c r="E23" s="57">
        <f>STDEV(Patient3_Healthy!C23,Patient4_Healthy!C23,Patient7_Healthy!C23,Patient32_Healthy!C23,Patient20_Healthy!C23)</f>
        <v>14.464946164317762</v>
      </c>
      <c r="H23" s="9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36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11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36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31" t="s">
        <v>43</v>
      </c>
      <c r="B24" s="57">
        <f>AVERAGE(Patient3_Healthy!B24,Patient4_Healthy!B24,Patient7_Healthy!B24,Patient32_Healthy!B24,Patient20_Healthy!B24)</f>
        <v>39.690636255247568</v>
      </c>
      <c r="C24" s="57">
        <f>STDEV(Patient3_Healthy!B24,Patient4_Healthy!B24,Patient7_Healthy!B24,Patient32_Healthy!B24,Patient20_Healthy!B24)</f>
        <v>43.860906101240097</v>
      </c>
      <c r="D24" s="57">
        <f>AVERAGE(Patient3_Healthy!C24,Patient4_Healthy!C24,Patient7_Healthy!C24,Patient32_Healthy!C24,Patient20_Healthy!C24)</f>
        <v>19.420341379317613</v>
      </c>
      <c r="E24" s="57">
        <f>STDEV(Patient3_Healthy!C24,Patient4_Healthy!C24,Patient7_Healthy!C24,Patient32_Healthy!C24,Patient20_Healthy!C24)</f>
        <v>22.874579507872852</v>
      </c>
      <c r="H24" s="9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36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9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36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9" t="s">
        <v>48</v>
      </c>
      <c r="I26">
        <f>AVERAGE(Patient3_Healthy!I26,Patient4_Healthy!I26,Patient7_Healthy!I26,Patient32_Healthy!I26,Patient20_Healthy!I26)</f>
        <v>0.77552755325082345</v>
      </c>
      <c r="J26">
        <f>STDEV(Patient3_Healthy!I26,Patient4_Healthy!I26,Patient7_Healthy!I26,Patient32_Healthy!I26,Patient20_Healthy!I26)</f>
        <v>0.23049098526489659</v>
      </c>
      <c r="K26" s="36">
        <f>AVERAGE(Patient3_Healthy!J26,Patient4_Healthy!J26,Patient7_Healthy!J26,Patient32_Healthy!J26,Patient20_Healthy!J26)</f>
        <v>0.71554040627725191</v>
      </c>
      <c r="L26">
        <f>STDEV(Patient3_Healthy!J26,Patient4_Healthy!J26,Patient7_Healthy!J26,Patient32_Healthy!J26,Patient20_Healthy!J26)</f>
        <v>0.22508877960667803</v>
      </c>
      <c r="Q26" s="12" t="s">
        <v>179</v>
      </c>
      <c r="R26" s="13" t="s">
        <v>180</v>
      </c>
    </row>
    <row r="27" spans="1:20" x14ac:dyDescent="0.25">
      <c r="H27" s="9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36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11" t="s">
        <v>49</v>
      </c>
      <c r="Q27">
        <f>AVERAGE(Patient3_Healthy!Q26,Patient4_Healthy!Q26,Patient7_Healthy!Q26,Patient32_Healthy!Q26,Patient20_Healthy!Q26)</f>
        <v>1568.3770835304874</v>
      </c>
      <c r="R27" s="36">
        <f>STDEV(Patient3_Healthy!Q26,Patient4_Healthy!Q26,Patient7_Healthy!Q26,Patient32_Healthy!Q26,Patient20_Healthy!Q26)</f>
        <v>2488.0804123275511</v>
      </c>
    </row>
    <row r="28" spans="1:20" x14ac:dyDescent="0.25">
      <c r="H28" s="9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36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54" t="s">
        <v>66</v>
      </c>
      <c r="H31" s="54" t="s">
        <v>67</v>
      </c>
      <c r="P31" s="54" t="s">
        <v>68</v>
      </c>
    </row>
    <row r="32" spans="1:20" x14ac:dyDescent="0.25">
      <c r="A32" s="7"/>
      <c r="B32" s="96" t="s">
        <v>16</v>
      </c>
      <c r="C32" s="96"/>
      <c r="D32" s="97" t="s">
        <v>10</v>
      </c>
      <c r="E32" s="96"/>
      <c r="F32" s="54"/>
      <c r="H32" s="9"/>
      <c r="I32" s="103" t="s">
        <v>17</v>
      </c>
      <c r="J32" s="103"/>
      <c r="K32" s="104" t="s">
        <v>18</v>
      </c>
      <c r="L32" s="103"/>
      <c r="Q32" s="105" t="s">
        <v>17</v>
      </c>
      <c r="R32" s="105"/>
      <c r="S32" s="106" t="s">
        <v>18</v>
      </c>
      <c r="T32" s="105"/>
    </row>
    <row r="33" spans="1:20" x14ac:dyDescent="0.25">
      <c r="A33" s="31"/>
      <c r="B33" s="31" t="s">
        <v>179</v>
      </c>
      <c r="C33" s="31" t="s">
        <v>180</v>
      </c>
      <c r="D33" s="31" t="s">
        <v>179</v>
      </c>
      <c r="E33" s="31" t="s">
        <v>180</v>
      </c>
      <c r="F33" s="54"/>
      <c r="H33" s="9"/>
      <c r="I33" s="9" t="s">
        <v>179</v>
      </c>
      <c r="J33" s="9" t="s">
        <v>180</v>
      </c>
      <c r="K33" s="8" t="s">
        <v>179</v>
      </c>
      <c r="L33" s="9" t="s">
        <v>180</v>
      </c>
      <c r="P33" s="11"/>
      <c r="Q33" s="11" t="s">
        <v>179</v>
      </c>
      <c r="R33" s="11" t="s">
        <v>180</v>
      </c>
      <c r="S33" s="10" t="s">
        <v>179</v>
      </c>
      <c r="T33" s="11" t="s">
        <v>180</v>
      </c>
    </row>
    <row r="34" spans="1:20" x14ac:dyDescent="0.25">
      <c r="A34" s="31" t="s">
        <v>29</v>
      </c>
      <c r="B34" s="57">
        <f>AVERAGE(Patient3_Healthy!B34,Patient4_Healthy!B34,Patient7_Healthy!B34,Patient32_Healthy!B34,Patient20_Healthy!B34)</f>
        <v>9.3623704407717554</v>
      </c>
      <c r="C34" s="57">
        <f>STDEV(Patient3_Healthy!B34,Patient4_Healthy!B34,Patient7_Healthy!B34,Patient32_Healthy!B34,Patient20_Healthy!B34)</f>
        <v>2.979457304681389</v>
      </c>
      <c r="D34" s="57">
        <f>AVERAGE(Patient3_Healthy!C34,Patient4_Healthy!C34,Patient7_Healthy!C34,Patient32_Healthy!C34,Patient20_Healthy!C34)</f>
        <v>10.25954028848281</v>
      </c>
      <c r="E34" s="57">
        <f>STDEV(Patient3_Healthy!C34,Patient4_Healthy!C34,Patient7_Healthy!C34,Patient32_Healthy!C34,Patient20_Healthy!C34)</f>
        <v>7.995389528806232</v>
      </c>
      <c r="H34" s="9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36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11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36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31" t="s">
        <v>35</v>
      </c>
      <c r="B35" s="57">
        <f>AVERAGE(Patient3_Healthy!B35,Patient4_Healthy!B35,Patient7_Healthy!B35,Patient32_Healthy!B35,Patient20_Healthy!B35)</f>
        <v>25.085592554470246</v>
      </c>
      <c r="C35" s="57">
        <f>STDEV(Patient3_Healthy!B35,Patient4_Healthy!B35,Patient7_Healthy!B35,Patient32_Healthy!B35,Patient20_Healthy!B35)</f>
        <v>7.9668673157767236</v>
      </c>
      <c r="D35" s="57">
        <f>AVERAGE(Patient3_Healthy!C35,Patient4_Healthy!C35,Patient7_Healthy!C35,Patient32_Healthy!C35,Patient20_Healthy!C35)</f>
        <v>89.521622381410367</v>
      </c>
      <c r="E35" s="57">
        <f>STDEV(Patient3_Healthy!C35,Patient4_Healthy!C35,Patient7_Healthy!C35,Patient32_Healthy!C35,Patient20_Healthy!C35)</f>
        <v>114.95535259909796</v>
      </c>
      <c r="H35" s="9" t="s">
        <v>36</v>
      </c>
      <c r="I35">
        <f>AVERAGE(Patient3_Healthy!I35,Patient4_Healthy!I35,Patient7_Healthy!I35,Patient32_Healthy!I35,Patient20_Healthy!I35)</f>
        <v>0.47048108162558933</v>
      </c>
      <c r="J35">
        <f>STDEV(Patient3_Healthy!I35,Patient4_Healthy!I35,Patient7_Healthy!I35,Patient32_Healthy!I35,Patient20_Healthy!I35)</f>
        <v>0.21105133952751789</v>
      </c>
      <c r="K35" s="36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0.23491353688785432</v>
      </c>
      <c r="P35" s="11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36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31" t="s">
        <v>39</v>
      </c>
      <c r="B36" s="57">
        <f>AVERAGE(Patient3_Healthy!B36,Patient4_Healthy!B36,Patient7_Healthy!B36,Patient32_Healthy!B36,Patient20_Healthy!B36)</f>
        <v>61.375352847077203</v>
      </c>
      <c r="C36" s="57">
        <f>STDEV(Patient3_Healthy!B36,Patient4_Healthy!B36,Patient7_Healthy!B36,Patient32_Healthy!B36,Patient20_Healthy!B36)</f>
        <v>25.161614459296832</v>
      </c>
      <c r="D36" s="57">
        <f>AVERAGE(Patient3_Healthy!C36,Patient4_Healthy!C36,Patient7_Healthy!C36,Patient32_Healthy!C36,Patient20_Healthy!C36)</f>
        <v>51.543902559795335</v>
      </c>
      <c r="E36" s="57">
        <f>STDEV(Patient3_Healthy!C36,Patient4_Healthy!C36,Patient7_Healthy!C36,Patient32_Healthy!C36,Patient20_Healthy!C36)</f>
        <v>39.110922336379531</v>
      </c>
      <c r="H36" s="9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36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11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36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31" t="s">
        <v>43</v>
      </c>
      <c r="B37" s="57">
        <f>AVERAGE(Patient3_Healthy!B37,Patient4_Healthy!B37,Patient7_Healthy!B37,Patient32_Healthy!B37,Patient20_Healthy!B37)</f>
        <v>118.70558236964602</v>
      </c>
      <c r="C37" s="57">
        <f>STDEV(Patient3_Healthy!B37,Patient4_Healthy!B37,Patient7_Healthy!B37,Patient32_Healthy!B37,Patient20_Healthy!B37)</f>
        <v>158.44323323650329</v>
      </c>
      <c r="D37" s="57">
        <f>AVERAGE(Patient3_Healthy!C37,Patient4_Healthy!C37,Patient7_Healthy!C37,Patient32_Healthy!C37,Patient20_Healthy!C37)</f>
        <v>39.950512772163975</v>
      </c>
      <c r="E37" s="57">
        <f>STDEV(Patient3_Healthy!C37,Patient4_Healthy!C37,Patient7_Healthy!C37,Patient32_Healthy!C37,Patient20_Healthy!C37)</f>
        <v>23.183827501713321</v>
      </c>
      <c r="H37" s="9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36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9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36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9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0.15061211386271031</v>
      </c>
      <c r="K39" s="36">
        <f>AVERAGE(Patient3_Healthy!J39,Patient4_Healthy!J39,Patient7_Healthy!J39,Patient32_Healthy!J39,Patient20_Healthy!J39)</f>
        <v>0.46110258014778782</v>
      </c>
      <c r="L39">
        <f>STDEV(Patient3_Healthy!J39,Patient4_Healthy!J39,Patient7_Healthy!J39,Patient32_Healthy!J39,Patient20_Healthy!J39)</f>
        <v>0.17250047985962541</v>
      </c>
      <c r="Q39" s="12" t="s">
        <v>179</v>
      </c>
      <c r="R39" s="13" t="s">
        <v>180</v>
      </c>
    </row>
    <row r="40" spans="1:20" x14ac:dyDescent="0.25">
      <c r="H40" s="9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36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11" t="s">
        <v>49</v>
      </c>
      <c r="Q40">
        <f>AVERAGE(Patient3_Healthy!Q39,Patient4_Healthy!Q39,Patient7_Healthy!Q39,Patient32_Healthy!Q39,Patient20_Healthy!Q39)</f>
        <v>4664.4404171175429</v>
      </c>
      <c r="R40" s="36">
        <f>STDEV(Patient3_Healthy!Q39,Patient4_Healthy!Q39,Patient7_Healthy!Q39,Patient32_Healthy!Q39,Patient20_Healthy!Q39)</f>
        <v>5197.316514467555</v>
      </c>
    </row>
    <row r="41" spans="1:20" x14ac:dyDescent="0.25">
      <c r="H41" s="9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36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54" t="s">
        <v>71</v>
      </c>
      <c r="H44" s="54" t="s">
        <v>72</v>
      </c>
      <c r="P44" s="54" t="s">
        <v>73</v>
      </c>
    </row>
    <row r="45" spans="1:20" x14ac:dyDescent="0.25">
      <c r="A45" s="7"/>
      <c r="B45" s="96" t="s">
        <v>16</v>
      </c>
      <c r="C45" s="96"/>
      <c r="D45" s="97" t="s">
        <v>10</v>
      </c>
      <c r="E45" s="96"/>
      <c r="F45" s="54"/>
      <c r="H45" s="9"/>
      <c r="I45" s="103" t="s">
        <v>17</v>
      </c>
      <c r="J45" s="103"/>
      <c r="K45" s="104" t="s">
        <v>18</v>
      </c>
      <c r="L45" s="103"/>
      <c r="Q45" s="105" t="s">
        <v>17</v>
      </c>
      <c r="R45" s="105"/>
      <c r="S45" s="106" t="s">
        <v>18</v>
      </c>
      <c r="T45" s="105"/>
    </row>
    <row r="46" spans="1:20" x14ac:dyDescent="0.25">
      <c r="A46" s="31"/>
      <c r="B46" s="31" t="s">
        <v>179</v>
      </c>
      <c r="C46" s="31" t="s">
        <v>180</v>
      </c>
      <c r="D46" s="31" t="s">
        <v>179</v>
      </c>
      <c r="E46" s="31" t="s">
        <v>180</v>
      </c>
      <c r="F46" s="54"/>
      <c r="H46" s="9"/>
      <c r="I46" s="9" t="s">
        <v>179</v>
      </c>
      <c r="J46" s="9" t="s">
        <v>180</v>
      </c>
      <c r="K46" s="8" t="s">
        <v>179</v>
      </c>
      <c r="L46" s="9" t="s">
        <v>180</v>
      </c>
      <c r="P46" s="11"/>
      <c r="Q46" s="11" t="s">
        <v>179</v>
      </c>
      <c r="R46" s="11" t="s">
        <v>180</v>
      </c>
      <c r="S46" s="10" t="s">
        <v>179</v>
      </c>
      <c r="T46" s="11" t="s">
        <v>180</v>
      </c>
    </row>
    <row r="47" spans="1:20" x14ac:dyDescent="0.25">
      <c r="A47" s="31" t="s">
        <v>29</v>
      </c>
      <c r="B47" s="57">
        <f>AVERAGE(Patient3_Healthy!B47,Patient4_Healthy!B47,Patient7_Healthy!B47,Patient32_Healthy!B47,Patient20_Healthy!B47)</f>
        <v>6.3021449561461989</v>
      </c>
      <c r="C47" s="57">
        <f>STDEV(Patient3_Healthy!B47,Patient4_Healthy!B47,Patient7_Healthy!B47,Patient32_Healthy!B47,Patient20_Healthy!B47)</f>
        <v>2.4074699058770732</v>
      </c>
      <c r="D47" s="57">
        <f>AVERAGE(Patient3_Healthy!C47,Patient4_Healthy!C47,Patient7_Healthy!C47,Patient32_Healthy!C47,Patient20_Healthy!C47)</f>
        <v>8.1666402056619951</v>
      </c>
      <c r="E47" s="57">
        <f>STDEV(Patient3_Healthy!C47,Patient4_Healthy!C47,Patient7_Healthy!C47,Patient32_Healthy!C47,Patient20_Healthy!C47)</f>
        <v>6.3716272846434432</v>
      </c>
      <c r="H47" s="9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36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11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36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31" t="s">
        <v>35</v>
      </c>
      <c r="B48" s="57">
        <f>AVERAGE(Patient3_Healthy!B48,Patient4_Healthy!B48,Patient7_Healthy!B48,Patient32_Healthy!B48,Patient20_Healthy!B48)</f>
        <v>22.742230007939206</v>
      </c>
      <c r="C48" s="57">
        <f>STDEV(Patient3_Healthy!B48,Patient4_Healthy!B48,Patient7_Healthy!B48,Patient32_Healthy!B48,Patient20_Healthy!B48)</f>
        <v>9.2183542270601411</v>
      </c>
      <c r="D48" s="57">
        <f>AVERAGE(Patient3_Healthy!C48,Patient4_Healthy!C48,Patient7_Healthy!C48,Patient32_Healthy!C48,Patient20_Healthy!C48)</f>
        <v>28.519223240763022</v>
      </c>
      <c r="E48" s="57">
        <f>STDEV(Patient3_Healthy!C48,Patient4_Healthy!C48,Patient7_Healthy!C48,Patient32_Healthy!C48,Patient20_Healthy!C48)</f>
        <v>23.592991670296438</v>
      </c>
      <c r="H48" s="9" t="s">
        <v>36</v>
      </c>
      <c r="I48">
        <f>AVERAGE(Patient3_Healthy!I48,Patient4_Healthy!I48,Patient7_Healthy!I48,Patient32_Healthy!I48,Patient20_Healthy!I48)</f>
        <v>0.21061116782667993</v>
      </c>
      <c r="J48">
        <f>STDEV(Patient3_Healthy!I48,Patient4_Healthy!I48,Patient7_Healthy!I48,Patient32_Healthy!I48,Patient20_Healthy!I48)</f>
        <v>0.19209801449019331</v>
      </c>
      <c r="K48" s="36">
        <f>AVERAGE(Patient3_Healthy!J48,Patient4_Healthy!J48,Patient7_Healthy!J48,Patient32_Healthy!J48,Patient20_Healthy!J48)</f>
        <v>0.15433848077538098</v>
      </c>
      <c r="L48">
        <f>STDEV(Patient3_Healthy!J48,Patient4_Healthy!J48,Patient7_Healthy!J48,Patient32_Healthy!J48,Patient20_Healthy!J48)</f>
        <v>0.13532447562636335</v>
      </c>
      <c r="P48" s="11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36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31" t="s">
        <v>39</v>
      </c>
      <c r="B49" s="57">
        <f>AVERAGE(Patient3_Healthy!B49,Patient4_Healthy!B49,Patient7_Healthy!B49,Patient32_Healthy!B49,Patient20_Healthy!B49)</f>
        <v>121.36761572025276</v>
      </c>
      <c r="C49" s="57">
        <f>STDEV(Patient3_Healthy!B49,Patient4_Healthy!B49,Patient7_Healthy!B49,Patient32_Healthy!B49,Patient20_Healthy!B49)</f>
        <v>150.09280484906449</v>
      </c>
      <c r="D49" s="57">
        <f>AVERAGE(Patient3_Healthy!C49,Patient4_Healthy!C49,Patient7_Healthy!C49,Patient32_Healthy!C49,Patient20_Healthy!C49)</f>
        <v>28.111809035129305</v>
      </c>
      <c r="E49" s="57">
        <f>STDEV(Patient3_Healthy!C49,Patient4_Healthy!C49,Patient7_Healthy!C49,Patient32_Healthy!C49,Patient20_Healthy!C49)</f>
        <v>10.362119566062193</v>
      </c>
      <c r="H49" s="9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36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11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36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31" t="s">
        <v>43</v>
      </c>
      <c r="B50" s="57">
        <f>AVERAGE(Patient3_Healthy!B50,Patient4_Healthy!B50,Patient7_Healthy!B50,Patient32_Healthy!B50,Patient20_Healthy!B50)</f>
        <v>46.896284812581449</v>
      </c>
      <c r="C50" s="57">
        <f>STDEV(Patient3_Healthy!B50,Patient4_Healthy!B50,Patient7_Healthy!B50,Patient32_Healthy!B50,Patient20_Healthy!B50)</f>
        <v>34.906133774370218</v>
      </c>
      <c r="D50" s="57">
        <f>AVERAGE(Patient3_Healthy!C50,Patient4_Healthy!C50,Patient7_Healthy!C50,Patient32_Healthy!C50,Patient20_Healthy!C50)</f>
        <v>31.501542264472015</v>
      </c>
      <c r="E50" s="57">
        <f>STDEV(Patient3_Healthy!C50,Patient4_Healthy!C50,Patient7_Healthy!C50,Patient32_Healthy!C50,Patient20_Healthy!C50)</f>
        <v>34.231714698758189</v>
      </c>
      <c r="H50" s="9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36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9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36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9" t="s">
        <v>48</v>
      </c>
      <c r="I52">
        <f>AVERAGE(Patient3_Healthy!I52,Patient4_Healthy!I52,Patient7_Healthy!I52,Patient32_Healthy!I52,Patient20_Healthy!I52)</f>
        <v>0.24657907025165665</v>
      </c>
      <c r="J52">
        <f>STDEV(Patient3_Healthy!I52,Patient4_Healthy!I52,Patient7_Healthy!I52,Patient32_Healthy!I52,Patient20_Healthy!I52)</f>
        <v>0.25123411440176369</v>
      </c>
      <c r="K52" s="36">
        <f>AVERAGE(Patient3_Healthy!J52,Patient4_Healthy!J52,Patient7_Healthy!J52,Patient32_Healthy!J52,Patient20_Healthy!J52)</f>
        <v>0.24686009116956678</v>
      </c>
      <c r="L52">
        <f>STDEV(Patient3_Healthy!J52,Patient4_Healthy!J52,Patient7_Healthy!J52,Patient32_Healthy!J52,Patient20_Healthy!J52)</f>
        <v>0.30396387784002843</v>
      </c>
      <c r="Q52" s="12" t="s">
        <v>179</v>
      </c>
      <c r="R52" s="13" t="s">
        <v>180</v>
      </c>
    </row>
    <row r="53" spans="1:20" x14ac:dyDescent="0.25">
      <c r="H53" s="9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36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11" t="s">
        <v>49</v>
      </c>
      <c r="Q53">
        <f>AVERAGE(Patient3_Healthy!Q52,Patient4_Healthy!Q52,Patient7_Healthy!Q52,Patient32_Healthy!Q52,Patient20_Healthy!Q52)</f>
        <v>3302.0393170251627</v>
      </c>
      <c r="R53" s="36">
        <f>STDEV(Patient3_Healthy!Q52,Patient4_Healthy!Q52,Patient7_Healthy!Q52,Patient32_Healthy!Q52,Patient20_Healthy!Q52)</f>
        <v>3059.9732119062696</v>
      </c>
    </row>
    <row r="54" spans="1:20" x14ac:dyDescent="0.25">
      <c r="H54" s="9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36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54" t="s">
        <v>74</v>
      </c>
      <c r="H57" s="54" t="s">
        <v>75</v>
      </c>
      <c r="P57" s="54" t="s">
        <v>76</v>
      </c>
    </row>
    <row r="58" spans="1:20" x14ac:dyDescent="0.25">
      <c r="A58" s="7"/>
      <c r="B58" s="96" t="s">
        <v>16</v>
      </c>
      <c r="C58" s="96"/>
      <c r="D58" s="97" t="s">
        <v>10</v>
      </c>
      <c r="E58" s="96"/>
      <c r="F58" s="54"/>
      <c r="H58" s="9"/>
      <c r="I58" s="103" t="s">
        <v>17</v>
      </c>
      <c r="J58" s="103"/>
      <c r="K58" s="104" t="s">
        <v>18</v>
      </c>
      <c r="L58" s="103"/>
      <c r="Q58" s="105" t="s">
        <v>17</v>
      </c>
      <c r="R58" s="105"/>
      <c r="S58" s="106" t="s">
        <v>18</v>
      </c>
      <c r="T58" s="105"/>
    </row>
    <row r="59" spans="1:20" x14ac:dyDescent="0.25">
      <c r="A59" s="31"/>
      <c r="B59" s="31" t="s">
        <v>179</v>
      </c>
      <c r="C59" s="31" t="s">
        <v>180</v>
      </c>
      <c r="D59" s="31" t="s">
        <v>179</v>
      </c>
      <c r="E59" s="31" t="s">
        <v>180</v>
      </c>
      <c r="F59" s="54"/>
      <c r="H59" s="9"/>
      <c r="I59" s="9" t="s">
        <v>179</v>
      </c>
      <c r="J59" s="9" t="s">
        <v>180</v>
      </c>
      <c r="K59" s="8" t="s">
        <v>179</v>
      </c>
      <c r="L59" s="9" t="s">
        <v>180</v>
      </c>
      <c r="P59" s="11"/>
      <c r="Q59" s="11" t="s">
        <v>179</v>
      </c>
      <c r="R59" s="11" t="s">
        <v>180</v>
      </c>
      <c r="S59" s="10" t="s">
        <v>179</v>
      </c>
      <c r="T59" s="11" t="s">
        <v>180</v>
      </c>
    </row>
    <row r="60" spans="1:20" x14ac:dyDescent="0.25">
      <c r="A60" s="31" t="s">
        <v>29</v>
      </c>
      <c r="B60" s="57">
        <f>AVERAGE(Patient3_Healthy!B60,Patient4_Healthy!B60,Patient7_Healthy!B60,Patient32_Healthy!B60,Patient20_Healthy!B60)</f>
        <v>15.141308402476872</v>
      </c>
      <c r="C60" s="57">
        <f>STDEV(Patient3_Healthy!B60,Patient4_Healthy!B60,Patient7_Healthy!B60,Patient32_Healthy!B60,Patient20_Healthy!B60)</f>
        <v>12.391385647291223</v>
      </c>
      <c r="D60" s="57">
        <f>AVERAGE(Patient3_Healthy!C60,Patient4_Healthy!C60,Patient7_Healthy!C60,Patient32_Healthy!C60,Patient20_Healthy!C60)</f>
        <v>8.7812217747399579</v>
      </c>
      <c r="E60" s="57">
        <f>STDEV(Patient3_Healthy!C60,Patient4_Healthy!C60,Patient7_Healthy!C60,Patient32_Healthy!C60,Patient20_Healthy!C60)</f>
        <v>6.3169786819303777</v>
      </c>
      <c r="H60" s="9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36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11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36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31" t="s">
        <v>35</v>
      </c>
      <c r="B61" s="57">
        <f>AVERAGE(Patient3_Healthy!B61,Patient4_Healthy!B61,Patient7_Healthy!B61,Patient32_Healthy!B61,Patient20_Healthy!B61)</f>
        <v>40.480984591930977</v>
      </c>
      <c r="C61" s="57">
        <f>STDEV(Patient3_Healthy!B61,Patient4_Healthy!B61,Patient7_Healthy!B61,Patient32_Healthy!B61,Patient20_Healthy!B61)</f>
        <v>26.725431309169938</v>
      </c>
      <c r="D61" s="57">
        <f>AVERAGE(Patient3_Healthy!C61,Patient4_Healthy!C61,Patient7_Healthy!C61,Patient32_Healthy!C61,Patient20_Healthy!C61)</f>
        <v>67.592072333260205</v>
      </c>
      <c r="E61" s="57">
        <f>STDEV(Patient3_Healthy!C61,Patient4_Healthy!C61,Patient7_Healthy!C61,Patient32_Healthy!C61,Patient20_Healthy!C61)</f>
        <v>51.79735611652422</v>
      </c>
      <c r="H61" s="9" t="s">
        <v>36</v>
      </c>
      <c r="I61">
        <f>AVERAGE(Patient3_Healthy!I61,Patient4_Healthy!I61,Patient7_Healthy!I61,Patient32_Healthy!I61,Patient20_Healthy!I61)</f>
        <v>0.10045667826420021</v>
      </c>
      <c r="J61">
        <f>STDEV(Patient3_Healthy!I61,Patient4_Healthy!I61,Patient7_Healthy!I61,Patient32_Healthy!I61,Patient20_Healthy!I61)</f>
        <v>6.1892444270443173E-2</v>
      </c>
      <c r="K61" s="36">
        <f>AVERAGE(Patient3_Healthy!J61,Patient4_Healthy!J61,Patient7_Healthy!J61,Patient32_Healthy!J61,Patient20_Healthy!J61)</f>
        <v>7.2793122941995053E-2</v>
      </c>
      <c r="L61">
        <f>STDEV(Patient3_Healthy!J61,Patient4_Healthy!J61,Patient7_Healthy!J61,Patient32_Healthy!J61,Patient20_Healthy!J61)</f>
        <v>2.0141004104001776E-2</v>
      </c>
      <c r="P61" s="11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36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31" t="s">
        <v>39</v>
      </c>
      <c r="B62" s="57">
        <f>AVERAGE(Patient3_Healthy!B62,Patient4_Healthy!B62,Patient7_Healthy!B62,Patient32_Healthy!B62,Patient20_Healthy!B62)</f>
        <v>20.229178629052559</v>
      </c>
      <c r="C62" s="57">
        <f>STDEV(Patient3_Healthy!B62,Patient4_Healthy!B62,Patient7_Healthy!B62,Patient32_Healthy!B62,Patient20_Healthy!B62)</f>
        <v>9.5608099436969329</v>
      </c>
      <c r="D62" s="57">
        <f>AVERAGE(Patient3_Healthy!C62,Patient4_Healthy!C62,Patient7_Healthy!C62,Patient32_Healthy!C62,Patient20_Healthy!C62)</f>
        <v>49.616233520961927</v>
      </c>
      <c r="E62" s="57">
        <f>STDEV(Patient3_Healthy!C62,Patient4_Healthy!C62,Patient7_Healthy!C62,Patient32_Healthy!C62,Patient20_Healthy!C62)</f>
        <v>61.954900487317524</v>
      </c>
      <c r="H62" s="9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36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11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36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31" t="s">
        <v>43</v>
      </c>
      <c r="B63" s="57">
        <f>AVERAGE(Patient3_Healthy!B63,Patient4_Healthy!B63,Patient7_Healthy!B63,Patient32_Healthy!B63,Patient20_Healthy!B63)</f>
        <v>46.07456237383019</v>
      </c>
      <c r="C63" s="57">
        <f>STDEV(Patient3_Healthy!B63,Patient4_Healthy!B63,Patient7_Healthy!B63,Patient32_Healthy!B63,Patient20_Healthy!B63)</f>
        <v>36.303878965891997</v>
      </c>
      <c r="D63" s="57">
        <f>AVERAGE(Patient3_Healthy!C63,Patient4_Healthy!C63,Patient7_Healthy!C63,Patient32_Healthy!C63,Patient20_Healthy!C63)</f>
        <v>64.48870059317116</v>
      </c>
      <c r="E63" s="57">
        <f>STDEV(Patient3_Healthy!C63,Patient4_Healthy!C63,Patient7_Healthy!C63,Patient32_Healthy!C63,Patient20_Healthy!C63)</f>
        <v>105.33730091273986</v>
      </c>
      <c r="H63" s="9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36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9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36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9" t="s">
        <v>48</v>
      </c>
      <c r="I65">
        <f>AVERAGE(Patient3_Healthy!I65,Patient4_Healthy!I65,Patient7_Healthy!I65,Patient32_Healthy!I65,Patient20_Healthy!I65)</f>
        <v>0.10452098875497751</v>
      </c>
      <c r="J65">
        <f>STDEV(Patient3_Healthy!I65,Patient4_Healthy!I65,Patient7_Healthy!I65,Patient32_Healthy!I65,Patient20_Healthy!I65)</f>
        <v>8.8275635507681943E-2</v>
      </c>
      <c r="K65" s="36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0.14000364961256975</v>
      </c>
      <c r="Q65" s="12" t="s">
        <v>179</v>
      </c>
      <c r="R65" s="13" t="s">
        <v>180</v>
      </c>
    </row>
    <row r="66" spans="1:20" x14ac:dyDescent="0.25">
      <c r="H66" s="9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36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11" t="s">
        <v>49</v>
      </c>
      <c r="Q66">
        <f>AVERAGE(Patient3_Healthy!Q65,Patient4_Healthy!Q65,Patient7_Healthy!Q65,Patient32_Healthy!Q65,Patient20_Healthy!Q65)</f>
        <v>4624.7447893019298</v>
      </c>
      <c r="R66" s="36">
        <f>STDEV(Patient3_Healthy!Q65,Patient4_Healthy!Q65,Patient7_Healthy!Q65,Patient32_Healthy!Q65,Patient20_Healthy!Q65)</f>
        <v>3580.897438604723</v>
      </c>
    </row>
    <row r="67" spans="1:20" x14ac:dyDescent="0.25">
      <c r="H67" s="9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36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54" t="s">
        <v>77</v>
      </c>
      <c r="H70" s="54" t="s">
        <v>78</v>
      </c>
      <c r="P70" s="54" t="s">
        <v>79</v>
      </c>
    </row>
    <row r="71" spans="1:20" x14ac:dyDescent="0.25">
      <c r="A71" s="7"/>
      <c r="B71" s="96" t="s">
        <v>16</v>
      </c>
      <c r="C71" s="96"/>
      <c r="D71" s="97" t="s">
        <v>10</v>
      </c>
      <c r="E71" s="96"/>
      <c r="F71" s="54"/>
      <c r="H71" s="9"/>
      <c r="I71" s="103" t="s">
        <v>17</v>
      </c>
      <c r="J71" s="103"/>
      <c r="K71" s="104" t="s">
        <v>18</v>
      </c>
      <c r="L71" s="103"/>
      <c r="Q71" s="105" t="s">
        <v>17</v>
      </c>
      <c r="R71" s="105"/>
      <c r="S71" s="106" t="s">
        <v>18</v>
      </c>
      <c r="T71" s="105"/>
    </row>
    <row r="72" spans="1:20" x14ac:dyDescent="0.25">
      <c r="A72" s="31"/>
      <c r="B72" s="31" t="s">
        <v>179</v>
      </c>
      <c r="C72" s="31" t="s">
        <v>180</v>
      </c>
      <c r="D72" s="31" t="s">
        <v>179</v>
      </c>
      <c r="E72" s="31" t="s">
        <v>180</v>
      </c>
      <c r="F72" s="54"/>
      <c r="H72" s="9"/>
      <c r="I72" s="9" t="s">
        <v>179</v>
      </c>
      <c r="J72" s="9" t="s">
        <v>180</v>
      </c>
      <c r="K72" s="8" t="s">
        <v>179</v>
      </c>
      <c r="L72" s="9" t="s">
        <v>180</v>
      </c>
      <c r="P72" s="11"/>
      <c r="Q72" s="11" t="s">
        <v>179</v>
      </c>
      <c r="R72" s="11" t="s">
        <v>180</v>
      </c>
      <c r="S72" s="10" t="s">
        <v>179</v>
      </c>
      <c r="T72" s="11" t="s">
        <v>180</v>
      </c>
    </row>
    <row r="73" spans="1:20" x14ac:dyDescent="0.25">
      <c r="A73" s="31" t="s">
        <v>29</v>
      </c>
      <c r="B73" s="57">
        <f>AVERAGE(Patient3_Healthy!B73,Patient4_Healthy!B73,Patient7_Healthy!B73,Patient32_Healthy!B73,Patient20_Healthy!B73)</f>
        <v>5.9783341740700875</v>
      </c>
      <c r="C73" s="57">
        <f>STDEV(Patient3_Healthy!B73,Patient4_Healthy!B73,Patient7_Healthy!B73,Patient32_Healthy!B73,Patient20_Healthy!B73)</f>
        <v>2.424619030604954</v>
      </c>
      <c r="D73" s="57">
        <f>AVERAGE(Patient3_Healthy!C73,Patient4_Healthy!C73,Patient7_Healthy!C73,Patient32_Healthy!C73,Patient20_Healthy!C73)</f>
        <v>7.3004966155224364</v>
      </c>
      <c r="E73" s="57">
        <f>STDEV(Patient3_Healthy!C73,Patient4_Healthy!C73,Patient7_Healthy!C73,Patient32_Healthy!C73,Patient20_Healthy!C73)</f>
        <v>6.6426820559807522</v>
      </c>
      <c r="H73" s="9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36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11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36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31" t="s">
        <v>35</v>
      </c>
      <c r="B74" s="57">
        <f>AVERAGE(Patient3_Healthy!B74,Patient4_Healthy!B74,Patient7_Healthy!B74,Patient32_Healthy!B74,Patient20_Healthy!B74)</f>
        <v>20.737883624677078</v>
      </c>
      <c r="C74" s="57">
        <f>STDEV(Patient3_Healthy!B74,Patient4_Healthy!B74,Patient7_Healthy!B74,Patient32_Healthy!B74,Patient20_Healthy!B74)</f>
        <v>10.06809144574436</v>
      </c>
      <c r="D74" s="57">
        <f>AVERAGE(Patient3_Healthy!C74,Patient4_Healthy!C74,Patient7_Healthy!C74,Patient32_Healthy!C74,Patient20_Healthy!C74)</f>
        <v>26.996047992935559</v>
      </c>
      <c r="E74" s="57">
        <f>STDEV(Patient3_Healthy!C74,Patient4_Healthy!C74,Patient7_Healthy!C74,Patient32_Healthy!C74,Patient20_Healthy!C74)</f>
        <v>23.30542172213676</v>
      </c>
      <c r="H74" s="9" t="s">
        <v>36</v>
      </c>
      <c r="I74">
        <f>AVERAGE(Patient3_Healthy!I74,Patient4_Healthy!I74,Patient7_Healthy!I74,Patient32_Healthy!I74,Patient20_Healthy!I74)</f>
        <v>0.16179424439609008</v>
      </c>
      <c r="J74">
        <f>STDEV(Patient3_Healthy!I74,Patient4_Healthy!I74,Patient7_Healthy!I74,Patient32_Healthy!I74,Patient20_Healthy!I74)</f>
        <v>7.0652351453565868E-2</v>
      </c>
      <c r="K74" s="36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4.8848753396446967E-2</v>
      </c>
      <c r="P74" s="11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36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31" t="s">
        <v>39</v>
      </c>
      <c r="B75" s="57">
        <f>AVERAGE(Patient3_Healthy!B75,Patient4_Healthy!B75,Patient7_Healthy!B75,Patient32_Healthy!B75,Patient20_Healthy!B75)</f>
        <v>7.3002361463286602</v>
      </c>
      <c r="C75" s="57">
        <f>STDEV(Patient3_Healthy!B75,Patient4_Healthy!B75,Patient7_Healthy!B75,Patient32_Healthy!B75,Patient20_Healthy!B75)</f>
        <v>4.1631544787088517</v>
      </c>
      <c r="D75" s="57">
        <f>AVERAGE(Patient3_Healthy!C75,Patient4_Healthy!C75,Patient7_Healthy!C75,Patient32_Healthy!C75,Patient20_Healthy!C75)</f>
        <v>8.6237699753401582</v>
      </c>
      <c r="E75" s="57">
        <f>STDEV(Patient3_Healthy!C75,Patient4_Healthy!C75,Patient7_Healthy!C75,Patient32_Healthy!C75,Patient20_Healthy!C75)</f>
        <v>4.3127739370683509</v>
      </c>
      <c r="H75" s="9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36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11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36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31" t="s">
        <v>43</v>
      </c>
      <c r="B76" s="57">
        <f>AVERAGE(Patient3_Healthy!B76,Patient4_Healthy!B76,Patient7_Healthy!B76,Patient32_Healthy!B76,Patient20_Healthy!B76)</f>
        <v>25.363000928881679</v>
      </c>
      <c r="C76" s="57">
        <f>STDEV(Patient3_Healthy!B76,Patient4_Healthy!B76,Patient7_Healthy!B76,Patient32_Healthy!B76,Patient20_Healthy!B76)</f>
        <v>41.639902828524143</v>
      </c>
      <c r="D76" s="57">
        <f>AVERAGE(Patient3_Healthy!C76,Patient4_Healthy!C76,Patient7_Healthy!C76,Patient32_Healthy!C76,Patient20_Healthy!C76)</f>
        <v>5.8684141088879063</v>
      </c>
      <c r="E76" s="57">
        <f>STDEV(Patient3_Healthy!C76,Patient4_Healthy!C76,Patient7_Healthy!C76,Patient32_Healthy!C76,Patient20_Healthy!C76)</f>
        <v>2.3465699983768764</v>
      </c>
      <c r="H76" s="9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36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9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36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9" t="s">
        <v>48</v>
      </c>
      <c r="I78">
        <f>AVERAGE(Patient3_Healthy!I78,Patient4_Healthy!I78,Patient7_Healthy!I78,Patient32_Healthy!I78,Patient20_Healthy!I78)</f>
        <v>0.12329261450183156</v>
      </c>
      <c r="J78">
        <f>STDEV(Patient3_Healthy!I78,Patient4_Healthy!I78,Patient7_Healthy!I78,Patient32_Healthy!I78,Patient20_Healthy!I78)</f>
        <v>4.7002550853911418E-2</v>
      </c>
      <c r="K78" s="36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12" t="s">
        <v>179</v>
      </c>
      <c r="R78" s="13" t="s">
        <v>180</v>
      </c>
    </row>
    <row r="79" spans="1:20" x14ac:dyDescent="0.25">
      <c r="H79" s="9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36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11" t="s">
        <v>49</v>
      </c>
      <c r="Q79">
        <f>AVERAGE(Patient3_Healthy!Q78,Patient4_Healthy!Q78,Patient7_Healthy!Q78,Patient32_Healthy!Q78,Patient20_Healthy!Q78)</f>
        <v>310.35671404741902</v>
      </c>
      <c r="R79" s="36">
        <f>STDEV(Patient3_Healthy!Q78,Patient4_Healthy!Q78,Patient7_Healthy!Q78,Patient32_Healthy!Q78,Patient20_Healthy!Q78)</f>
        <v>241.68242253821043</v>
      </c>
    </row>
    <row r="80" spans="1:20" x14ac:dyDescent="0.25">
      <c r="H80" s="9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36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54" t="s">
        <v>80</v>
      </c>
      <c r="H83" s="54" t="s">
        <v>81</v>
      </c>
      <c r="P83" s="54" t="s">
        <v>82</v>
      </c>
    </row>
    <row r="84" spans="1:20" x14ac:dyDescent="0.25">
      <c r="A84" s="7"/>
      <c r="B84" s="96" t="s">
        <v>16</v>
      </c>
      <c r="C84" s="96"/>
      <c r="D84" s="97" t="s">
        <v>10</v>
      </c>
      <c r="E84" s="96"/>
      <c r="F84" s="54"/>
      <c r="H84" s="9"/>
      <c r="I84" s="103" t="s">
        <v>17</v>
      </c>
      <c r="J84" s="103"/>
      <c r="K84" s="104" t="s">
        <v>18</v>
      </c>
      <c r="L84" s="103"/>
      <c r="Q84" s="105" t="s">
        <v>17</v>
      </c>
      <c r="R84" s="105"/>
      <c r="S84" s="106" t="s">
        <v>18</v>
      </c>
      <c r="T84" s="105"/>
    </row>
    <row r="85" spans="1:20" x14ac:dyDescent="0.25">
      <c r="A85" s="31"/>
      <c r="B85" s="31" t="s">
        <v>179</v>
      </c>
      <c r="C85" s="31" t="s">
        <v>180</v>
      </c>
      <c r="D85" s="31" t="s">
        <v>179</v>
      </c>
      <c r="E85" s="31" t="s">
        <v>180</v>
      </c>
      <c r="F85" s="54"/>
      <c r="H85" s="9"/>
      <c r="I85" s="9" t="s">
        <v>179</v>
      </c>
      <c r="J85" s="9" t="s">
        <v>180</v>
      </c>
      <c r="K85" s="8" t="s">
        <v>179</v>
      </c>
      <c r="L85" s="9" t="s">
        <v>180</v>
      </c>
      <c r="P85" s="11"/>
      <c r="Q85" s="11" t="s">
        <v>179</v>
      </c>
      <c r="R85" s="11" t="s">
        <v>180</v>
      </c>
      <c r="S85" s="10" t="s">
        <v>179</v>
      </c>
      <c r="T85" s="11" t="s">
        <v>180</v>
      </c>
    </row>
    <row r="86" spans="1:20" x14ac:dyDescent="0.25">
      <c r="A86" s="31" t="s">
        <v>29</v>
      </c>
      <c r="B86" s="57">
        <f>AVERAGE(Patient3_Healthy!B86,Patient4_Healthy!B86,Patient7_Healthy!B86,Patient32_Healthy!B86,Patient20_Healthy!B86)</f>
        <v>8.9555703018233395</v>
      </c>
      <c r="C86" s="57">
        <f>STDEV(Patient3_Healthy!B86,Patient4_Healthy!B86,Patient7_Healthy!B86,Patient32_Healthy!B86,Patient20_Healthy!B86)</f>
        <v>3.1772944435063142</v>
      </c>
      <c r="D86" s="57">
        <f>AVERAGE(Patient3_Healthy!C86,Patient4_Healthy!C86,Patient7_Healthy!C86,Patient32_Healthy!C86,Patient20_Healthy!C86)</f>
        <v>9.8777130135423796</v>
      </c>
      <c r="E86" s="57">
        <f>STDEV(Patient3_Healthy!C86,Patient4_Healthy!C86,Patient7_Healthy!C86,Patient32_Healthy!C86,Patient20_Healthy!C86)</f>
        <v>6.0076896224623324</v>
      </c>
      <c r="H86" s="9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36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11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36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31" t="s">
        <v>35</v>
      </c>
      <c r="B87" s="57">
        <f>AVERAGE(Patient3_Healthy!B87,Patient4_Healthy!B87,Patient7_Healthy!B87,Patient32_Healthy!B87,Patient20_Healthy!B87)</f>
        <v>62.768674702129069</v>
      </c>
      <c r="C87" s="57">
        <f>STDEV(Patient3_Healthy!B87,Patient4_Healthy!B87,Patient7_Healthy!B87,Patient32_Healthy!B87,Patient20_Healthy!B87)</f>
        <v>35.266836698552289</v>
      </c>
      <c r="D87" s="57">
        <f>AVERAGE(Patient3_Healthy!C87,Patient4_Healthy!C87,Patient7_Healthy!C87,Patient32_Healthy!C87,Patient20_Healthy!C87)</f>
        <v>82.387004040883568</v>
      </c>
      <c r="E87" s="57">
        <f>STDEV(Patient3_Healthy!C87,Patient4_Healthy!C87,Patient7_Healthy!C87,Patient32_Healthy!C87,Patient20_Healthy!C87)</f>
        <v>57.076357340553635</v>
      </c>
      <c r="H87" s="9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0.30407905740540375</v>
      </c>
      <c r="K87" s="36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0.32181057788490131</v>
      </c>
      <c r="P87" s="11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36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31" t="s">
        <v>39</v>
      </c>
      <c r="B88" s="57">
        <f>AVERAGE(Patient3_Healthy!B88,Patient4_Healthy!B88,Patient7_Healthy!B88,Patient32_Healthy!B88,Patient20_Healthy!B88)</f>
        <v>30.908015838389627</v>
      </c>
      <c r="C88" s="57">
        <f>STDEV(Patient3_Healthy!B88,Patient4_Healthy!B88,Patient7_Healthy!B88,Patient32_Healthy!B88,Patient20_Healthy!B88)</f>
        <v>18.189560667157306</v>
      </c>
      <c r="D88" s="57">
        <f>AVERAGE(Patient3_Healthy!C88,Patient4_Healthy!C88,Patient7_Healthy!C88,Patient32_Healthy!C88,Patient20_Healthy!C88)</f>
        <v>20.003335200324123</v>
      </c>
      <c r="E88" s="57">
        <f>STDEV(Patient3_Healthy!C88,Patient4_Healthy!C88,Patient7_Healthy!C88,Patient32_Healthy!C88,Patient20_Healthy!C88)</f>
        <v>4.1481928575230222</v>
      </c>
      <c r="H88" s="9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36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11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36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31" t="s">
        <v>43</v>
      </c>
      <c r="B89" s="57">
        <f>AVERAGE(Patient3_Healthy!B89,Patient4_Healthy!B89,Patient7_Healthy!B89,Patient32_Healthy!B89,Patient20_Healthy!B89)</f>
        <v>45.837770060332339</v>
      </c>
      <c r="C89" s="57">
        <f>STDEV(Patient3_Healthy!B89,Patient4_Healthy!B89,Patient7_Healthy!B89,Patient32_Healthy!B89,Patient20_Healthy!B89)</f>
        <v>35.388522923022705</v>
      </c>
      <c r="D89" s="57">
        <f>AVERAGE(Patient3_Healthy!C89,Patient4_Healthy!C89,Patient7_Healthy!C89,Patient32_Healthy!C89,Patient20_Healthy!C89)</f>
        <v>20.620548357105179</v>
      </c>
      <c r="E89" s="57">
        <f>STDEV(Patient3_Healthy!C89,Patient4_Healthy!C89,Patient7_Healthy!C89,Patient32_Healthy!C89,Patient20_Healthy!C89)</f>
        <v>15.886590335011588</v>
      </c>
      <c r="H89" s="9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36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9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36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9" t="s">
        <v>48</v>
      </c>
      <c r="I91">
        <f>AVERAGE(Patient3_Healthy!I91,Patient4_Healthy!I91,Patient7_Healthy!I91,Patient32_Healthy!I91,Patient20_Healthy!I91)</f>
        <v>0.46095215408084078</v>
      </c>
      <c r="J91">
        <f>STDEV(Patient3_Healthy!I91,Patient4_Healthy!I91,Patient7_Healthy!I91,Patient32_Healthy!I91,Patient20_Healthy!I91)</f>
        <v>0.29745967489704112</v>
      </c>
      <c r="K91" s="36">
        <f>AVERAGE(Patient3_Healthy!J91,Patient4_Healthy!J91,Patient7_Healthy!J91,Patient32_Healthy!J91,Patient20_Healthy!J91)</f>
        <v>0.57595964904794184</v>
      </c>
      <c r="L91">
        <f>STDEV(Patient3_Healthy!J91,Patient4_Healthy!J91,Patient7_Healthy!J91,Patient32_Healthy!J91,Patient20_Healthy!J91)</f>
        <v>0.21514664508497022</v>
      </c>
      <c r="Q91" s="12" t="s">
        <v>179</v>
      </c>
      <c r="R91" s="13" t="s">
        <v>180</v>
      </c>
    </row>
    <row r="92" spans="1:20" x14ac:dyDescent="0.25">
      <c r="H92" s="9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36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11" t="s">
        <v>49</v>
      </c>
      <c r="Q92">
        <f>AVERAGE(Patient3_Healthy!Q91,Patient4_Healthy!Q91,Patient7_Healthy!Q91,Patient32_Healthy!Q91,Patient20_Healthy!Q91)</f>
        <v>2018.7267744355802</v>
      </c>
      <c r="R92" s="36">
        <f>STDEV(Patient3_Healthy!Q91,Patient4_Healthy!Q91,Patient7_Healthy!Q91,Patient32_Healthy!Q91,Patient20_Healthy!Q91)</f>
        <v>328.37928909326121</v>
      </c>
    </row>
    <row r="93" spans="1:20" x14ac:dyDescent="0.25">
      <c r="H93" s="9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36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54" t="s">
        <v>83</v>
      </c>
      <c r="H96" s="54" t="s">
        <v>84</v>
      </c>
      <c r="P96" s="54" t="s">
        <v>85</v>
      </c>
    </row>
    <row r="97" spans="1:20" x14ac:dyDescent="0.25">
      <c r="A97" s="7"/>
      <c r="B97" s="96" t="s">
        <v>16</v>
      </c>
      <c r="C97" s="96"/>
      <c r="D97" s="97" t="s">
        <v>10</v>
      </c>
      <c r="E97" s="96"/>
      <c r="F97" s="54"/>
      <c r="H97" s="9"/>
      <c r="I97" s="103" t="s">
        <v>17</v>
      </c>
      <c r="J97" s="103"/>
      <c r="K97" s="104" t="s">
        <v>18</v>
      </c>
      <c r="L97" s="103"/>
      <c r="Q97" s="105" t="s">
        <v>17</v>
      </c>
      <c r="R97" s="105"/>
      <c r="S97" s="106" t="s">
        <v>18</v>
      </c>
      <c r="T97" s="105"/>
    </row>
    <row r="98" spans="1:20" x14ac:dyDescent="0.25">
      <c r="A98" s="31"/>
      <c r="B98" s="31" t="s">
        <v>179</v>
      </c>
      <c r="C98" s="31" t="s">
        <v>180</v>
      </c>
      <c r="D98" s="31" t="s">
        <v>179</v>
      </c>
      <c r="E98" s="31" t="s">
        <v>180</v>
      </c>
      <c r="F98" s="54"/>
      <c r="H98" s="9"/>
      <c r="I98" s="9" t="s">
        <v>179</v>
      </c>
      <c r="J98" s="9" t="s">
        <v>180</v>
      </c>
      <c r="K98" s="8" t="s">
        <v>179</v>
      </c>
      <c r="L98" s="9" t="s">
        <v>180</v>
      </c>
      <c r="P98" s="11"/>
      <c r="Q98" s="11" t="s">
        <v>179</v>
      </c>
      <c r="R98" s="11" t="s">
        <v>180</v>
      </c>
      <c r="S98" s="10" t="s">
        <v>179</v>
      </c>
      <c r="T98" s="11" t="s">
        <v>180</v>
      </c>
    </row>
    <row r="99" spans="1:20" x14ac:dyDescent="0.25">
      <c r="A99" s="31" t="s">
        <v>29</v>
      </c>
      <c r="B99" s="57">
        <f>AVERAGE(Patient3_Healthy!B99,Patient4_Healthy!B99,Patient7_Healthy!B99,Patient32_Healthy!B99,Patient20_Healthy!B99)</f>
        <v>6.9658486684841066</v>
      </c>
      <c r="C99" s="57">
        <f>STDEV(Patient3_Healthy!B99,Patient4_Healthy!B99,Patient7_Healthy!B99,Patient32_Healthy!B99,Patient20_Healthy!B99)</f>
        <v>2.956505911616583</v>
      </c>
      <c r="D99" s="57">
        <f>AVERAGE(Patient3_Healthy!C99,Patient4_Healthy!C99,Patient7_Healthy!C99,Patient32_Healthy!C99,Patient20_Healthy!C99)</f>
        <v>7.5775880226655001</v>
      </c>
      <c r="E99" s="57">
        <f>STDEV(Patient3_Healthy!C99,Patient4_Healthy!C99,Patient7_Healthy!C99,Patient32_Healthy!C99,Patient20_Healthy!C99)</f>
        <v>6.6486680438910426</v>
      </c>
      <c r="H99" s="9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36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11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36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31" t="s">
        <v>35</v>
      </c>
      <c r="B100" s="57">
        <f>AVERAGE(Patient3_Healthy!B100,Patient4_Healthy!B100,Patient7_Healthy!B100,Patient32_Healthy!B100,Patient20_Healthy!B100)</f>
        <v>27.92623246961282</v>
      </c>
      <c r="C100" s="57">
        <f>STDEV(Patient3_Healthy!B100,Patient4_Healthy!B100,Patient7_Healthy!B100,Patient32_Healthy!B100,Patient20_Healthy!B100)</f>
        <v>12.072356001956681</v>
      </c>
      <c r="D100" s="57">
        <f>AVERAGE(Patient3_Healthy!C100,Patient4_Healthy!C100,Patient7_Healthy!C100,Patient32_Healthy!C100,Patient20_Healthy!C100)</f>
        <v>54.453080979500633</v>
      </c>
      <c r="E100" s="57">
        <f>STDEV(Patient3_Healthy!C100,Patient4_Healthy!C100,Patient7_Healthy!C100,Patient32_Healthy!C100,Patient20_Healthy!C100)</f>
        <v>57.790124219774739</v>
      </c>
      <c r="H100" s="9" t="s">
        <v>36</v>
      </c>
      <c r="I100">
        <f>AVERAGE(Patient3_Healthy!I100,Patient4_Healthy!I100,Patient7_Healthy!I100,Patient32_Healthy!I100,Patient20_Healthy!I100)</f>
        <v>0.10050705127114323</v>
      </c>
      <c r="J100">
        <f>STDEV(Patient3_Healthy!I100,Patient4_Healthy!I100,Patient7_Healthy!I100,Patient32_Healthy!I100,Patient20_Healthy!I100)</f>
        <v>5.4656630081626335E-2</v>
      </c>
      <c r="K100" s="36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11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36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31" t="s">
        <v>39</v>
      </c>
      <c r="B101" s="57">
        <f>AVERAGE(Patient3_Healthy!B101,Patient4_Healthy!B101,Patient7_Healthy!B101,Patient32_Healthy!B101,Patient20_Healthy!B101)</f>
        <v>20.200188356704064</v>
      </c>
      <c r="C101" s="57">
        <f>STDEV(Patient3_Healthy!B101,Patient4_Healthy!B101,Patient7_Healthy!B101,Patient32_Healthy!B101,Patient20_Healthy!B101)</f>
        <v>19.34163021638301</v>
      </c>
      <c r="D101" s="57">
        <f>AVERAGE(Patient3_Healthy!C101,Patient4_Healthy!C101,Patient7_Healthy!C101,Patient32_Healthy!C101,Patient20_Healthy!C101)</f>
        <v>22.697828034182812</v>
      </c>
      <c r="E101" s="57">
        <f>STDEV(Patient3_Healthy!C101,Patient4_Healthy!C101,Patient7_Healthy!C101,Patient32_Healthy!C101,Patient20_Healthy!C101)</f>
        <v>9.5721127966708917</v>
      </c>
      <c r="H101" s="9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36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11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36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31" t="s">
        <v>43</v>
      </c>
      <c r="B102" s="57">
        <f>AVERAGE(Patient3_Healthy!B102,Patient4_Healthy!B102,Patient7_Healthy!B102,Patient32_Healthy!B102,Patient20_Healthy!B102)</f>
        <v>54.526299830049211</v>
      </c>
      <c r="C102" s="57">
        <f>STDEV(Patient3_Healthy!B102,Patient4_Healthy!B102,Patient7_Healthy!B102,Patient32_Healthy!B102,Patient20_Healthy!B102)</f>
        <v>42.178077434137805</v>
      </c>
      <c r="D102" s="57">
        <f>AVERAGE(Patient3_Healthy!C102,Patient4_Healthy!C102,Patient7_Healthy!C102,Patient32_Healthy!C102,Patient20_Healthy!C102)</f>
        <v>17.693281565086373</v>
      </c>
      <c r="E102" s="57">
        <f>STDEV(Patient3_Healthy!C102,Patient4_Healthy!C102,Patient7_Healthy!C102,Patient32_Healthy!C102,Patient20_Healthy!C102)</f>
        <v>9.6824408880391157</v>
      </c>
      <c r="H102" s="9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36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9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36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9" t="s">
        <v>48</v>
      </c>
      <c r="I104">
        <f>AVERAGE(Patient3_Healthy!I104,Patient4_Healthy!I104,Patient7_Healthy!I104,Patient32_Healthy!I104,Patient20_Healthy!I104)</f>
        <v>0.12183450988384967</v>
      </c>
      <c r="J104">
        <f>STDEV(Patient3_Healthy!I104,Patient4_Healthy!I104,Patient7_Healthy!I104,Patient32_Healthy!I104,Patient20_Healthy!I104)</f>
        <v>6.1065802831598806E-2</v>
      </c>
      <c r="K104" s="36">
        <f>AVERAGE(Patient3_Healthy!J104,Patient4_Healthy!J104,Patient7_Healthy!J104,Patient32_Healthy!J104,Patient20_Healthy!J104)</f>
        <v>9.9732670775284277E-2</v>
      </c>
      <c r="L104">
        <f>STDEV(Patient3_Healthy!J104,Patient4_Healthy!J104,Patient7_Healthy!J104,Patient32_Healthy!J104,Patient20_Healthy!J104)</f>
        <v>2.6922374498438685E-2</v>
      </c>
      <c r="Q104" s="12" t="s">
        <v>179</v>
      </c>
      <c r="R104" s="13" t="s">
        <v>180</v>
      </c>
    </row>
    <row r="105" spans="1:20" x14ac:dyDescent="0.25">
      <c r="H105" s="9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36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11" t="s">
        <v>49</v>
      </c>
      <c r="Q105">
        <f>AVERAGE(Patient3_Healthy!Q104,Patient4_Healthy!Q104,Patient7_Healthy!Q104,Patient32_Healthy!Q104,Patient20_Healthy!Q104)</f>
        <v>1819.7817725430457</v>
      </c>
      <c r="R105" s="36">
        <f>STDEV(Patient3_Healthy!Q104,Patient4_Healthy!Q104,Patient7_Healthy!Q104,Patient32_Healthy!Q104,Patient20_Healthy!Q104)</f>
        <v>2570.026552925804</v>
      </c>
    </row>
    <row r="106" spans="1:20" x14ac:dyDescent="0.25">
      <c r="H106" s="9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36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54" t="s">
        <v>86</v>
      </c>
      <c r="H109" s="54" t="s">
        <v>87</v>
      </c>
      <c r="P109" s="54" t="s">
        <v>88</v>
      </c>
    </row>
    <row r="110" spans="1:20" x14ac:dyDescent="0.25">
      <c r="A110" s="7"/>
      <c r="B110" s="96" t="s">
        <v>16</v>
      </c>
      <c r="C110" s="96"/>
      <c r="D110" s="97" t="s">
        <v>10</v>
      </c>
      <c r="E110" s="96"/>
      <c r="F110" s="54"/>
      <c r="H110" s="9"/>
      <c r="I110" s="103" t="s">
        <v>17</v>
      </c>
      <c r="J110" s="103"/>
      <c r="K110" s="104" t="s">
        <v>18</v>
      </c>
      <c r="L110" s="103"/>
      <c r="Q110" s="105" t="s">
        <v>17</v>
      </c>
      <c r="R110" s="105"/>
      <c r="S110" s="106" t="s">
        <v>18</v>
      </c>
      <c r="T110" s="105"/>
    </row>
    <row r="111" spans="1:20" x14ac:dyDescent="0.25">
      <c r="A111" s="31"/>
      <c r="B111" s="31" t="s">
        <v>179</v>
      </c>
      <c r="C111" s="31" t="s">
        <v>180</v>
      </c>
      <c r="D111" s="31" t="s">
        <v>179</v>
      </c>
      <c r="E111" s="31" t="s">
        <v>180</v>
      </c>
      <c r="F111" s="54"/>
      <c r="H111" s="9"/>
      <c r="I111" s="9" t="s">
        <v>179</v>
      </c>
      <c r="J111" s="9" t="s">
        <v>180</v>
      </c>
      <c r="K111" s="8" t="s">
        <v>179</v>
      </c>
      <c r="L111" s="9" t="s">
        <v>180</v>
      </c>
      <c r="P111" s="11"/>
      <c r="Q111" s="11" t="s">
        <v>179</v>
      </c>
      <c r="R111" s="11" t="s">
        <v>180</v>
      </c>
      <c r="S111" s="10" t="s">
        <v>179</v>
      </c>
      <c r="T111" s="11" t="s">
        <v>180</v>
      </c>
    </row>
    <row r="112" spans="1:20" x14ac:dyDescent="0.25">
      <c r="A112" s="31" t="s">
        <v>29</v>
      </c>
      <c r="B112" s="57">
        <f>AVERAGE(Patient3_Healthy!B112,Patient4_Healthy!B112,Patient7_Healthy!B112,Patient32_Healthy!B112,Patient20_Healthy!B112)</f>
        <v>9.2573412153821462</v>
      </c>
      <c r="C112" s="57">
        <f>STDEV(Patient3_Healthy!B112,Patient4_Healthy!B112,Patient7_Healthy!B112,Patient32_Healthy!B112,Patient20_Healthy!B112)</f>
        <v>4.4687139855757367</v>
      </c>
      <c r="D112" s="57">
        <f>AVERAGE(Patient3_Healthy!C112,Patient4_Healthy!C112,Patient7_Healthy!C112,Patient32_Healthy!C112,Patient20_Healthy!C112)</f>
        <v>13.54313177265287</v>
      </c>
      <c r="E112" s="57">
        <f>STDEV(Patient3_Healthy!C112,Patient4_Healthy!C112,Patient7_Healthy!C112,Patient32_Healthy!C112,Patient20_Healthy!C112)</f>
        <v>12.382475744682301</v>
      </c>
      <c r="H112" s="9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36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11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36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31" t="s">
        <v>35</v>
      </c>
      <c r="B113" s="57">
        <f>AVERAGE(Patient3_Healthy!B113,Patient4_Healthy!B113,Patient7_Healthy!B113,Patient32_Healthy!B113,Patient20_Healthy!B113)</f>
        <v>45.505322830455626</v>
      </c>
      <c r="C113" s="57">
        <f>STDEV(Patient3_Healthy!B113,Patient4_Healthy!B113,Patient7_Healthy!B113,Patient32_Healthy!B113,Patient20_Healthy!B113)</f>
        <v>41.66270317416344</v>
      </c>
      <c r="D113" s="57">
        <f>AVERAGE(Patient3_Healthy!C113,Patient4_Healthy!C113,Patient7_Healthy!C113,Patient32_Healthy!C113,Patient20_Healthy!C113)</f>
        <v>31.109635586450111</v>
      </c>
      <c r="E113" s="57">
        <f>STDEV(Patient3_Healthy!C113,Patient4_Healthy!C113,Patient7_Healthy!C113,Patient32_Healthy!C113,Patient20_Healthy!C113)</f>
        <v>18.64275751563272</v>
      </c>
      <c r="H113" s="9" t="s">
        <v>36</v>
      </c>
      <c r="I113">
        <f>AVERAGE(Patient3_Healthy!I113,Patient4_Healthy!I113,Patient7_Healthy!I113,Patient32_Healthy!I113,Patient20_Healthy!I113)</f>
        <v>0.23145642915652398</v>
      </c>
      <c r="J113">
        <f>STDEV(Patient3_Healthy!I113,Patient4_Healthy!I113,Patient7_Healthy!I113,Patient32_Healthy!I113,Patient20_Healthy!I113)</f>
        <v>0.17008408211067319</v>
      </c>
      <c r="K113" s="36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0.1887254869536627</v>
      </c>
      <c r="P113" s="11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36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31" t="s">
        <v>39</v>
      </c>
      <c r="B114" s="57">
        <f>AVERAGE(Patient3_Healthy!B114,Patient4_Healthy!B114,Patient7_Healthy!B114,Patient32_Healthy!B114,Patient20_Healthy!B114)</f>
        <v>21.773541443743191</v>
      </c>
      <c r="C114" s="57">
        <f>STDEV(Patient3_Healthy!B114,Patient4_Healthy!B114,Patient7_Healthy!B114,Patient32_Healthy!B114,Patient20_Healthy!B114)</f>
        <v>7.5226644369617199</v>
      </c>
      <c r="D114" s="57">
        <f>AVERAGE(Patient3_Healthy!C114,Patient4_Healthy!C114,Patient7_Healthy!C114,Patient32_Healthy!C114,Patient20_Healthy!C114)</f>
        <v>47.773457247718227</v>
      </c>
      <c r="E114" s="57">
        <f>STDEV(Patient3_Healthy!C114,Patient4_Healthy!C114,Patient7_Healthy!C114,Patient32_Healthy!C114,Patient20_Healthy!C114)</f>
        <v>20.303959074627741</v>
      </c>
      <c r="H114" s="9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36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11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36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31" t="s">
        <v>43</v>
      </c>
      <c r="B115" s="57">
        <f>AVERAGE(Patient3_Healthy!B115,Patient4_Healthy!B115,Patient7_Healthy!B115,Patient32_Healthy!B115,Patient20_Healthy!B115)</f>
        <v>293.78715863069016</v>
      </c>
      <c r="C115" s="57">
        <f>STDEV(Patient3_Healthy!B115,Patient4_Healthy!B115,Patient7_Healthy!B115,Patient32_Healthy!B115,Patient20_Healthy!B115)</f>
        <v>589.12883601111253</v>
      </c>
      <c r="D115" s="57">
        <f>AVERAGE(Patient3_Healthy!C115,Patient4_Healthy!C115,Patient7_Healthy!C115,Patient32_Healthy!C115,Patient20_Healthy!C115)</f>
        <v>34.938102868813921</v>
      </c>
      <c r="E115" s="57">
        <f>STDEV(Patient3_Healthy!C115,Patient4_Healthy!C115,Patient7_Healthy!C115,Patient32_Healthy!C115,Patient20_Healthy!C115)</f>
        <v>15.33416921462034</v>
      </c>
      <c r="H115" s="9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36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9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36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9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36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0.10683242302229798</v>
      </c>
      <c r="Q117" s="12" t="s">
        <v>179</v>
      </c>
      <c r="R117" s="13" t="s">
        <v>180</v>
      </c>
    </row>
    <row r="118" spans="1:20" x14ac:dyDescent="0.25">
      <c r="H118" s="9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36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11" t="s">
        <v>49</v>
      </c>
      <c r="Q118">
        <f>AVERAGE(Patient3_Healthy!Q117,Patient4_Healthy!Q117,Patient7_Healthy!Q117,Patient32_Healthy!Q117,Patient20_Healthy!Q117)</f>
        <v>1763.197538618356</v>
      </c>
      <c r="R118" s="36">
        <f>STDEV(Patient3_Healthy!Q117,Patient4_Healthy!Q117,Patient7_Healthy!Q117,Patient32_Healthy!Q117,Patient20_Healthy!Q117)</f>
        <v>950.43547219447055</v>
      </c>
    </row>
    <row r="119" spans="1:20" x14ac:dyDescent="0.25">
      <c r="H119" s="9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36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54" t="s">
        <v>89</v>
      </c>
    </row>
    <row r="144" spans="1:5" x14ac:dyDescent="0.25">
      <c r="A144" s="7"/>
      <c r="B144" s="96" t="s">
        <v>16</v>
      </c>
      <c r="C144" s="96"/>
      <c r="D144" s="97" t="s">
        <v>10</v>
      </c>
      <c r="E144" s="96"/>
    </row>
    <row r="145" spans="1:29" x14ac:dyDescent="0.25">
      <c r="A145" s="31"/>
      <c r="B145" s="31" t="s">
        <v>179</v>
      </c>
      <c r="C145" s="31" t="s">
        <v>180</v>
      </c>
      <c r="D145" s="31" t="s">
        <v>179</v>
      </c>
      <c r="E145" s="31" t="s">
        <v>180</v>
      </c>
    </row>
    <row r="146" spans="1:29" x14ac:dyDescent="0.25">
      <c r="A146" s="31" t="s">
        <v>29</v>
      </c>
      <c r="B146" s="57">
        <f>AVERAGE(Patient3_Healthy!B146,Patient4_Healthy!B146,Patient7_Healthy!B146,Patient32_Healthy!B146)</f>
        <v>12.825931549497934</v>
      </c>
      <c r="C146" s="57">
        <f>STDEV(Patient3_Healthy!B146,Patient4_Healthy!B146,Patient7_Healthy!B146,Patient32_Healthy!B146)</f>
        <v>1.5142811537179541</v>
      </c>
      <c r="D146" s="57">
        <f>AVERAGE(Patient3_Healthy!C146,Patient4_Healthy!C146,Patient7_Healthy!C146,Patient32_Healthy!C146)</f>
        <v>11.906285758154153</v>
      </c>
      <c r="E146" s="57">
        <f>STDEV(Patient3_Healthy!C146,Patient4_Healthy!C146,Patient7_Healthy!C146,Patient32_Healthy!C146)</f>
        <v>11.599499462828028</v>
      </c>
    </row>
    <row r="147" spans="1:29" x14ac:dyDescent="0.25">
      <c r="A147" s="31" t="s">
        <v>35</v>
      </c>
      <c r="B147" s="57">
        <f>AVERAGE(Patient3_Healthy!B147,Patient4_Healthy!B147,Patient7_Healthy!B147,Patient32_Healthy!B147)</f>
        <v>17.326740378951975</v>
      </c>
      <c r="C147" s="57">
        <f>STDEV(Patient3_Healthy!B147,Patient4_Healthy!B147,Patient7_Healthy!B147,Patient32_Healthy!B147)</f>
        <v>10.609109538344349</v>
      </c>
      <c r="D147" s="57">
        <f>AVERAGE(Patient3_Healthy!C147,Patient4_Healthy!C147,Patient7_Healthy!C147,Patient32_Healthy!C147)</f>
        <v>17.057948351778574</v>
      </c>
      <c r="E147" s="57">
        <f>STDEV(Patient3_Healthy!C147,Patient4_Healthy!C147,Patient7_Healthy!C147,Patient32_Healthy!C147)</f>
        <v>13.118835742009532</v>
      </c>
    </row>
    <row r="148" spans="1:29" x14ac:dyDescent="0.25">
      <c r="A148" s="31" t="s">
        <v>39</v>
      </c>
      <c r="B148" s="57">
        <f>AVERAGE(Patient3_Healthy!B148,Patient4_Healthy!B148,Patient7_Healthy!B148,Patient32_Healthy!B148)</f>
        <v>4.186785658646234</v>
      </c>
      <c r="C148" s="57">
        <f>STDEV(Patient3_Healthy!B148,Patient4_Healthy!B148,Patient7_Healthy!B148,Patient32_Healthy!B148)</f>
        <v>0.81647372820662978</v>
      </c>
      <c r="D148" s="57">
        <f>AVERAGE(Patient3_Healthy!C148,Patient4_Healthy!C148,Patient7_Healthy!C148,Patient32_Healthy!C148)</f>
        <v>5.6121147149140826</v>
      </c>
      <c r="E148" s="57">
        <f>STDEV(Patient3_Healthy!C148,Patient4_Healthy!C148,Patient7_Healthy!C148,Patient32_Healthy!C148)</f>
        <v>0.64324622698477207</v>
      </c>
    </row>
    <row r="149" spans="1:29" x14ac:dyDescent="0.25">
      <c r="A149" s="31" t="s">
        <v>43</v>
      </c>
      <c r="B149" s="57">
        <f>AVERAGE(Patient3_Healthy!B149,Patient4_Healthy!B149,Patient7_Healthy!B149,Patient32_Healthy!B149)</f>
        <v>4.3867507139386719</v>
      </c>
      <c r="C149" s="57">
        <f>STDEV(Patient3_Healthy!B149,Patient4_Healthy!B149,Patient7_Healthy!B149,Patient32_Healthy!B149)</f>
        <v>1.2528960520664358</v>
      </c>
      <c r="D149" s="57">
        <f>AVERAGE(Patient3_Healthy!C149,Patient4_Healthy!C149,Patient7_Healthy!C149,Patient32_Healthy!C149)</f>
        <v>13.239028643566035</v>
      </c>
      <c r="E149" s="57">
        <f>STDEV(Patient3_Healthy!C149,Patient4_Healthy!C149,Patient7_Healthy!C149,Patient32_Healthy!C149)</f>
        <v>19.286234911474772</v>
      </c>
    </row>
    <row r="150" spans="1:29" x14ac:dyDescent="0.25">
      <c r="A150" s="54"/>
    </row>
    <row r="152" spans="1:29" x14ac:dyDescent="0.25">
      <c r="A152" s="54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29" x14ac:dyDescent="0.25">
      <c r="A158" s="15"/>
      <c r="B158" s="98" t="s">
        <v>17</v>
      </c>
      <c r="C158" s="99"/>
      <c r="D158" s="100" t="s">
        <v>98</v>
      </c>
      <c r="E158" s="101"/>
      <c r="F158" s="100" t="s">
        <v>99</v>
      </c>
      <c r="G158" s="98"/>
      <c r="I158" s="15"/>
      <c r="J158" s="98" t="s">
        <v>18</v>
      </c>
      <c r="K158" s="99"/>
      <c r="L158" s="100" t="s">
        <v>100</v>
      </c>
      <c r="M158" s="101"/>
      <c r="N158" s="98" t="s">
        <v>101</v>
      </c>
      <c r="O158" s="99"/>
      <c r="Q158" s="15"/>
      <c r="R158" s="98" t="s">
        <v>17</v>
      </c>
      <c r="S158" s="99"/>
      <c r="T158" s="100" t="s">
        <v>18</v>
      </c>
      <c r="U158" s="101"/>
      <c r="Y158" s="15"/>
      <c r="Z158" s="98" t="s">
        <v>17</v>
      </c>
      <c r="AA158" s="102"/>
      <c r="AB158" s="100" t="s">
        <v>18</v>
      </c>
      <c r="AC158" s="98"/>
    </row>
    <row r="159" spans="1:29" x14ac:dyDescent="0.25">
      <c r="A159" s="14"/>
      <c r="B159" s="15" t="s">
        <v>179</v>
      </c>
      <c r="C159" s="15" t="s">
        <v>180</v>
      </c>
      <c r="D159" s="16" t="s">
        <v>179</v>
      </c>
      <c r="E159" s="17" t="s">
        <v>180</v>
      </c>
      <c r="F159" s="15" t="s">
        <v>179</v>
      </c>
      <c r="G159" s="15" t="s">
        <v>180</v>
      </c>
      <c r="I159" s="14"/>
      <c r="J159" s="15" t="s">
        <v>179</v>
      </c>
      <c r="K159" s="15" t="s">
        <v>180</v>
      </c>
      <c r="L159" s="16" t="s">
        <v>179</v>
      </c>
      <c r="M159" s="17" t="s">
        <v>180</v>
      </c>
      <c r="N159" s="15" t="s">
        <v>179</v>
      </c>
      <c r="O159" s="15" t="s">
        <v>180</v>
      </c>
      <c r="Q159" s="14"/>
      <c r="R159" s="15" t="s">
        <v>179</v>
      </c>
      <c r="S159" s="15" t="s">
        <v>180</v>
      </c>
      <c r="T159" s="16" t="s">
        <v>179</v>
      </c>
      <c r="U159" s="17" t="s">
        <v>180</v>
      </c>
      <c r="Y159" s="15"/>
      <c r="Z159" s="15" t="s">
        <v>179</v>
      </c>
      <c r="AA159" s="15" t="s">
        <v>180</v>
      </c>
      <c r="AB159" s="16" t="s">
        <v>179</v>
      </c>
      <c r="AC159" s="15" t="s">
        <v>180</v>
      </c>
    </row>
    <row r="160" spans="1:29" x14ac:dyDescent="0.25">
      <c r="A160" s="15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36">
        <f>AVERAGE(Patient3_Healthy!C160,Patient4_Healthy!C160,Patient7_Healthy!C160,Patient32_Healthy!C160,Patient20_Healthy!C160)</f>
        <v>-2.0266352177292647E-2</v>
      </c>
      <c r="E160" s="43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6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43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6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36">
        <f>AVERAGE(Patient3_Healthy!Q160,Patient4_Healthy!Q160,Patient7_Healthy!Q160,Patient32_Healthy!Q160,Patient20_Healthy!Q160)</f>
        <v>5.4330112556939335E-2</v>
      </c>
      <c r="U160" s="43">
        <f>STDEV(Patient3_Healthy!Q160,Patient4_Healthy!Q160,Patient7_Healthy!Q160,Patient32_Healthy!Q160,Patient20_Healthy!Q160)</f>
        <v>0.14546447618480299</v>
      </c>
      <c r="Y160" s="15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36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5" t="s">
        <v>35</v>
      </c>
      <c r="B161">
        <f>AVERAGE(Patient3_Healthy!B161,Patient4_Healthy!B161,Patient7_Healthy!B161,Patient32_Healthy!B161,Patient20_Healthy!B161)</f>
        <v>-1.6510247645801234E-2</v>
      </c>
      <c r="C161">
        <f>STDEV(Patient3_Healthy!B161,Patient4_Healthy!B161,Patient7_Healthy!B161,Patient32_Healthy!B161,Patient20_Healthy!B161)</f>
        <v>0.11728033996797797</v>
      </c>
      <c r="D161" s="36">
        <f>AVERAGE(Patient3_Healthy!C161,Patient4_Healthy!C161,Patient7_Healthy!C161,Patient32_Healthy!C161,Patient20_Healthy!C161)</f>
        <v>3.6746572806519877E-2</v>
      </c>
      <c r="E161" s="43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AVERAGE(Patient3_Healthy!D161,Patient4_Healthy!D161,Patient7_Healthy!D161,Patient32_Healthy!D161,Patient20_Healthy!D161)</f>
        <v>2.9255321701220492E-2</v>
      </c>
      <c r="G161">
        <f>STDEV(Patient3_Healthy!D161,Patient4_Healthy!D161,Patient7_Healthy!D161,Patient32_Healthy!D161,Patient20_Healthy!D161)</f>
        <v>3.9332952229699444E-2</v>
      </c>
      <c r="I161" s="6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43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6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36">
        <f>AVERAGE(Patient3_Healthy!Q161,Patient4_Healthy!Q161,Patient7_Healthy!Q161,Patient32_Healthy!Q161,Patient20_Healthy!Q161)</f>
        <v>8.3701703850489584E-2</v>
      </c>
      <c r="U161" s="43">
        <f>STDEV(Patient3_Healthy!Q161,Patient4_Healthy!Q161,Patient7_Healthy!Q161,Patient32_Healthy!Q161,Patient20_Healthy!Q161)</f>
        <v>0.12504254377979074</v>
      </c>
      <c r="Y161" s="15" t="s">
        <v>36</v>
      </c>
      <c r="Z161">
        <f>AVERAGE(Patient3_Healthy!X161,Patient4_Healthy!X161,Patient7_Healthy!X161,Patient32_Healthy!X161,Patient20_Healthy!X161)</f>
        <v>5.2580481981962746E-2</v>
      </c>
      <c r="AA161">
        <f>STDEV(Patient3_Healthy!X161,Patient4_Healthy!X161,Patient7_Healthy!X161,Patient32_Healthy!X161,Patient20_Healthy!X161)</f>
        <v>7.6629952728047138E-2</v>
      </c>
      <c r="AB161" s="36">
        <f>AVERAGE(Patient3_Healthy!Y161,Patient4_Healthy!Y161,Patient7_Healthy!Y161,Patient32_Healthy!Y161,Patient20_Healthy!Y161)</f>
        <v>9.0196755664383094E-2</v>
      </c>
      <c r="AC161">
        <f>STDEV(Patient3_Healthy!Y161,Patient4_Healthy!Y161,Patient7_Healthy!Y161,Patient32_Healthy!Y161,Patient20_Healthy!Y161)</f>
        <v>8.7791299403809073E-2</v>
      </c>
    </row>
    <row r="162" spans="1:29" x14ac:dyDescent="0.25">
      <c r="A162" s="15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36">
        <f>AVERAGE(Patient3_Healthy!C162,Patient4_Healthy!C162,Patient7_Healthy!C162,Patient32_Healthy!C162,Patient20_Healthy!C162)</f>
        <v>1.8170277380961719E-2</v>
      </c>
      <c r="E162" s="43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6" t="s">
        <v>106</v>
      </c>
      <c r="J162">
        <f>AVERAGE(Patient3_Healthy!I162,Patient4_Healthy!I162,Patient7_Healthy!I162,Patient32_Healthy!I162,Patient20_Healthy!I162)</f>
        <v>6.0017109818964576E-2</v>
      </c>
      <c r="K162">
        <f>STDEV(Patient3_Healthy!I162,Patient4_Healthy!I162,Patient7_Healthy!I162,Patient32_Healthy!I162,Patient20_Healthy!I162)</f>
        <v>0.11165732167147871</v>
      </c>
      <c r="L162">
        <f>AVERAGE(Patient3_Healthy!J162,Patient4_Healthy!J162,Patient7_Healthy!J162,Patient32_Healthy!J162,Patient20_Healthy!J162)</f>
        <v>1.0049202348453376E-2</v>
      </c>
      <c r="M162" s="43">
        <f>STDEV(Patient3_Healthy!J162,Patient4_Healthy!J162,Patient7_Healthy!J162,Patient32_Healthy!J162,Patient20_Healthy!J162)</f>
        <v>8.724384549023001E-2</v>
      </c>
      <c r="N162">
        <f>AVERAGE(Patient3_Healthy!K162,Patient4_Healthy!K162,Patient7_Healthy!K162,Patient32_Healthy!K162,Patient20_Healthy!K162)</f>
        <v>5.9306572512770658E-3</v>
      </c>
      <c r="O162">
        <f>STDEV(Patient3_Healthy!K162,Patient4_Healthy!K162,Patient7_Healthy!K162,Patient32_Healthy!K162,Patient20_Healthy!K162)</f>
        <v>8.3752849621799172E-2</v>
      </c>
      <c r="Q162" s="6" t="s">
        <v>107</v>
      </c>
      <c r="R162">
        <f>AVERAGE(Patient3_Healthy!P162,Patient4_Healthy!P162,Patient7_Healthy!P162,Patient32_Healthy!P162,Patient20_Healthy!P162)</f>
        <v>1.5274270816197894E-2</v>
      </c>
      <c r="S162">
        <f>STDEV(Patient3_Healthy!P162,Patient4_Healthy!P162,Patient7_Healthy!P162,Patient32_Healthy!P162,Patient20_Healthy!P162)</f>
        <v>3.5248124789177937E-2</v>
      </c>
      <c r="T162" s="36">
        <f>AVERAGE(Patient3_Healthy!Q162,Patient4_Healthy!Q162,Patient7_Healthy!Q162,Patient32_Healthy!Q162,Patient20_Healthy!Q162)</f>
        <v>6.2869001292697693E-2</v>
      </c>
      <c r="U162" s="43">
        <f>STDEV(Patient3_Healthy!Q162,Patient4_Healthy!Q162,Patient7_Healthy!Q162,Patient32_Healthy!Q162,Patient20_Healthy!Q162)</f>
        <v>8.8805017462157632E-2</v>
      </c>
      <c r="Y162" s="15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36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5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36">
        <f>AVERAGE(Patient3_Healthy!C163,Patient4_Healthy!C163,Patient7_Healthy!C163,Patient32_Healthy!C163,Patient20_Healthy!C163)</f>
        <v>3.6369126527679443E-2</v>
      </c>
      <c r="E163" s="43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6" t="s">
        <v>108</v>
      </c>
      <c r="J163">
        <f>AVERAGE(Patient3_Healthy!I163,Patient4_Healthy!I163,Patient7_Healthy!I163,Patient32_Healthy!I163,Patient20_Healthy!I163)</f>
        <v>5.8428932807960889E-2</v>
      </c>
      <c r="K163">
        <f>STDEV(Patient3_Healthy!I163,Patient4_Healthy!I163,Patient7_Healthy!I163,Patient32_Healthy!I163,Patient20_Healthy!I163)</f>
        <v>0.12355215594193762</v>
      </c>
      <c r="L163">
        <f>AVERAGE(Patient3_Healthy!J163,Patient4_Healthy!J163,Patient7_Healthy!J163,Patient32_Healthy!J163,Patient20_Healthy!J163)</f>
        <v>-1.3238280408723662E-2</v>
      </c>
      <c r="M163" s="43">
        <f>STDEV(Patient3_Healthy!J163,Patient4_Healthy!J163,Patient7_Healthy!J163,Patient32_Healthy!J163,Patient20_Healthy!J163)</f>
        <v>8.066732457968899E-2</v>
      </c>
      <c r="N163">
        <f>AVERAGE(Patient3_Healthy!K163,Patient4_Healthy!K163,Patient7_Healthy!K163,Patient32_Healthy!K163,Patient20_Healthy!K163)</f>
        <v>-1.8714932099826966E-2</v>
      </c>
      <c r="O163">
        <f>STDEV(Patient3_Healthy!K163,Patient4_Healthy!K163,Patient7_Healthy!K163,Patient32_Healthy!K163,Patient20_Healthy!K163)</f>
        <v>7.8809431072606767E-2</v>
      </c>
      <c r="Q163" s="6" t="s">
        <v>109</v>
      </c>
      <c r="R163">
        <f>AVERAGE(Patient3_Healthy!P163,Patient4_Healthy!P163,Patient7_Healthy!P163,Patient32_Healthy!P163,Patient20_Healthy!P163)</f>
        <v>-1.7869378227680539E-2</v>
      </c>
      <c r="S163">
        <f>STDEV(Patient3_Healthy!P163,Patient4_Healthy!P163,Patient7_Healthy!P163,Patient32_Healthy!P163,Patient20_Healthy!P163)</f>
        <v>6.4180041678599253E-2</v>
      </c>
      <c r="T163" s="36">
        <f>AVERAGE(Patient3_Healthy!Q163,Patient4_Healthy!Q163,Patient7_Healthy!Q163,Patient32_Healthy!Q163,Patient20_Healthy!Q163)</f>
        <v>2.2536694272851838E-2</v>
      </c>
      <c r="U163" s="43">
        <f>STDEV(Patient3_Healthy!Q163,Patient4_Healthy!Q163,Patient7_Healthy!Q163,Patient32_Healthy!Q163,Patient20_Healthy!Q163)</f>
        <v>0.10151573969529139</v>
      </c>
      <c r="Y163" s="15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36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5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36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>-6.0518229280341757E-3</v>
      </c>
      <c r="AA165">
        <f>STDEV(Patient3_Healthy!X165,Patient4_Healthy!X165,Patient7_Healthy!X165,Patient32_Healthy!X165,Patient20_Healthy!X165)</f>
        <v>5.5610212206400784E-2</v>
      </c>
      <c r="AB165" s="36">
        <f>AVERAGE(Patient3_Healthy!Y165,Patient4_Healthy!Y165,Patient7_Healthy!Y165,Patient32_Healthy!Y165,Patient20_Healthy!Y165)</f>
        <v>4.9936271275634499E-2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5"/>
      <c r="B166" s="98" t="s">
        <v>17</v>
      </c>
      <c r="C166" s="101"/>
      <c r="D166" s="100" t="s">
        <v>98</v>
      </c>
      <c r="E166" s="101"/>
      <c r="F166" s="100" t="s">
        <v>99</v>
      </c>
      <c r="G166" s="98"/>
      <c r="I166" s="15"/>
      <c r="J166" s="98" t="s">
        <v>18</v>
      </c>
      <c r="K166" s="99"/>
      <c r="L166" s="100" t="s">
        <v>100</v>
      </c>
      <c r="M166" s="101"/>
      <c r="N166" s="98" t="s">
        <v>101</v>
      </c>
      <c r="O166" s="99"/>
      <c r="Q166" s="15"/>
      <c r="R166" s="98" t="s">
        <v>17</v>
      </c>
      <c r="S166" s="99"/>
      <c r="T166" s="100" t="s">
        <v>18</v>
      </c>
      <c r="U166" s="101"/>
      <c r="Y166" s="15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36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4"/>
      <c r="B167" s="15" t="s">
        <v>179</v>
      </c>
      <c r="C167" s="15" t="s">
        <v>180</v>
      </c>
      <c r="D167" s="16" t="s">
        <v>179</v>
      </c>
      <c r="E167" s="17" t="s">
        <v>180</v>
      </c>
      <c r="F167" s="15" t="s">
        <v>179</v>
      </c>
      <c r="G167" s="15" t="s">
        <v>180</v>
      </c>
      <c r="I167" s="14"/>
      <c r="J167" s="15" t="s">
        <v>179</v>
      </c>
      <c r="K167" s="15" t="s">
        <v>180</v>
      </c>
      <c r="L167" s="16" t="s">
        <v>179</v>
      </c>
      <c r="M167" s="17" t="s">
        <v>180</v>
      </c>
      <c r="N167" s="15" t="s">
        <v>179</v>
      </c>
      <c r="O167" s="15" t="s">
        <v>180</v>
      </c>
      <c r="Q167" s="14"/>
      <c r="R167" s="15" t="s">
        <v>179</v>
      </c>
      <c r="S167" s="15" t="s">
        <v>180</v>
      </c>
      <c r="T167" s="16" t="s">
        <v>179</v>
      </c>
      <c r="U167" s="17" t="s">
        <v>180</v>
      </c>
      <c r="Y167" s="15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36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5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36">
        <f>AVERAGE(Patient3_Healthy!C168,Patient4_Healthy!C168,Patient7_Healthy!C168,Patient32_Healthy!C168,Patient20_Healthy!C168)</f>
        <v>5.9016640387113427E-2</v>
      </c>
      <c r="E168" s="43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6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43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6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36">
        <f>AVERAGE(Patient3_Healthy!Q168,Patient4_Healthy!Q168,Patient7_Healthy!Q168,Patient32_Healthy!Q168,Patient20_Healthy!Q168)</f>
        <v>0.30266145157036506</v>
      </c>
      <c r="U168" s="43">
        <f>STDEV(Patient3_Healthy!Q168,Patient4_Healthy!Q168,Patient7_Healthy!Q168,Patient32_Healthy!Q168,Patient20_Healthy!Q168)</f>
        <v>0.31995229339839337</v>
      </c>
    </row>
    <row r="169" spans="1:29" x14ac:dyDescent="0.25">
      <c r="A169" s="15" t="s">
        <v>35</v>
      </c>
      <c r="B169">
        <f>AVERAGE(Patient3_Healthy!B169,Patient4_Healthy!B169,Patient7_Healthy!B169,Patient32_Healthy!B169,Patient20_Healthy!B169)</f>
        <v>0.11593078422921395</v>
      </c>
      <c r="C169">
        <f>STDEV(Patient3_Healthy!B169,Patient4_Healthy!B169,Patient7_Healthy!B169,Patient32_Healthy!B169,Patient20_Healthy!B169)</f>
        <v>0.2668159604783284</v>
      </c>
      <c r="D169" s="36">
        <f>AVERAGE(Patient3_Healthy!C169,Patient4_Healthy!C169,Patient7_Healthy!C169,Patient32_Healthy!C169,Patient20_Healthy!C169)</f>
        <v>0.2698475946738258</v>
      </c>
      <c r="E169" s="43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AVERAGE(Patient3_Healthy!D169,Patient4_Healthy!D169,Patient7_Healthy!D169,Patient32_Healthy!D169,Patient20_Healthy!D169)</f>
        <v>0.20532615651957942</v>
      </c>
      <c r="G169">
        <f>STDEV(Patient3_Healthy!D169,Patient4_Healthy!D169,Patient7_Healthy!D169,Patient32_Healthy!D169,Patient20_Healthy!D169)</f>
        <v>0.13140280013601688</v>
      </c>
      <c r="I169" s="6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43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6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36">
        <f>AVERAGE(Patient3_Healthy!Q169,Patient4_Healthy!Q169,Patient7_Healthy!Q169,Patient32_Healthy!Q169,Patient20_Healthy!Q169)</f>
        <v>0.21939341474135698</v>
      </c>
      <c r="U169" s="43">
        <f>STDEV(Patient3_Healthy!Q169,Patient4_Healthy!Q169,Patient7_Healthy!Q169,Patient32_Healthy!Q169,Patient20_Healthy!Q169)</f>
        <v>0.31652106199749974</v>
      </c>
      <c r="Y169" s="54" t="s">
        <v>110</v>
      </c>
    </row>
    <row r="170" spans="1:29" x14ac:dyDescent="0.25">
      <c r="A170" s="15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36">
        <f>AVERAGE(Patient3_Healthy!C170,Patient4_Healthy!C170,Patient7_Healthy!C170,Patient32_Healthy!C170,Patient20_Healthy!C170)</f>
        <v>0.26798033876054844</v>
      </c>
      <c r="E170" s="43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6" t="s">
        <v>106</v>
      </c>
      <c r="J170">
        <f>AVERAGE(Patient3_Healthy!I170,Patient4_Healthy!I170,Patient7_Healthy!I170,Patient32_Healthy!I170,Patient20_Healthy!I170)</f>
        <v>9.2002689961564826E-2</v>
      </c>
      <c r="K170">
        <f>STDEV(Patient3_Healthy!I170,Patient4_Healthy!I170,Patient7_Healthy!I170,Patient32_Healthy!I170,Patient20_Healthy!I170)</f>
        <v>0.2105705589093616</v>
      </c>
      <c r="L170">
        <f>AVERAGE(Patient3_Healthy!J170,Patient4_Healthy!J170,Patient7_Healthy!J170,Patient32_Healthy!J170,Patient20_Healthy!J170)</f>
        <v>0.15515868211059067</v>
      </c>
      <c r="M170" s="43">
        <f>STDEV(Patient3_Healthy!J170,Patient4_Healthy!J170,Patient7_Healthy!J170,Patient32_Healthy!J170,Patient20_Healthy!J170)</f>
        <v>0.12545151745842525</v>
      </c>
      <c r="N170">
        <f>AVERAGE(Patient3_Healthy!K170,Patient4_Healthy!K170,Patient7_Healthy!K170,Patient32_Healthy!K170,Patient20_Healthy!K170)</f>
        <v>0.14370365055262985</v>
      </c>
      <c r="O170">
        <f>STDEV(Patient3_Healthy!K170,Patient4_Healthy!K170,Patient7_Healthy!K170,Patient32_Healthy!K170,Patient20_Healthy!K170)</f>
        <v>7.9511987374866852E-2</v>
      </c>
      <c r="Q170" s="6" t="s">
        <v>107</v>
      </c>
      <c r="R170">
        <f>AVERAGE(Patient3_Healthy!P170,Patient4_Healthy!P170,Patient7_Healthy!P170,Patient32_Healthy!P170,Patient20_Healthy!P170)</f>
        <v>0.20643935427609722</v>
      </c>
      <c r="S170">
        <f>STDEV(Patient3_Healthy!P170,Patient4_Healthy!P170,Patient7_Healthy!P170,Patient32_Healthy!P170,Patient20_Healthy!P170)</f>
        <v>0.33194709719886667</v>
      </c>
      <c r="T170" s="36">
        <f>AVERAGE(Patient3_Healthy!Q170,Patient4_Healthy!Q170,Patient7_Healthy!Q170,Patient32_Healthy!Q170,Patient20_Healthy!Q170)</f>
        <v>0.20302438715312002</v>
      </c>
      <c r="U170" s="43">
        <f>STDEV(Patient3_Healthy!Q170,Patient4_Healthy!Q170,Patient7_Healthy!Q170,Patient32_Healthy!Q170,Patient20_Healthy!Q170)</f>
        <v>0.27511553374506625</v>
      </c>
      <c r="Y170" s="15"/>
      <c r="Z170" s="63" t="s">
        <v>17</v>
      </c>
      <c r="AA170" s="65"/>
      <c r="AB170" s="64" t="s">
        <v>18</v>
      </c>
      <c r="AC170" s="63"/>
    </row>
    <row r="171" spans="1:29" x14ac:dyDescent="0.25">
      <c r="A171" s="15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36">
        <f>AVERAGE(Patient3_Healthy!C171,Patient4_Healthy!C171,Patient7_Healthy!C171,Patient32_Healthy!C171,Patient20_Healthy!C171)</f>
        <v>0.11115868877787387</v>
      </c>
      <c r="E171" s="43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6" t="s">
        <v>108</v>
      </c>
      <c r="J171">
        <f>AVERAGE(Patient3_Healthy!I171,Patient4_Healthy!I171,Patient7_Healthy!I171,Patient32_Healthy!I171,Patient20_Healthy!I171)</f>
        <v>0.20957188554231446</v>
      </c>
      <c r="K171">
        <f>STDEV(Patient3_Healthy!I171,Patient4_Healthy!I171,Patient7_Healthy!I171,Patient32_Healthy!I171,Patient20_Healthy!I171)</f>
        <v>0.37755830098912563</v>
      </c>
      <c r="L171">
        <f>AVERAGE(Patient3_Healthy!J171,Patient4_Healthy!J171,Patient7_Healthy!J171,Patient32_Healthy!J171,Patient20_Healthy!J171)</f>
        <v>0.29876717086146698</v>
      </c>
      <c r="M171" s="43">
        <f>STDEV(Patient3_Healthy!J171,Patient4_Healthy!J171,Patient7_Healthy!J171,Patient32_Healthy!J171,Patient20_Healthy!J171)</f>
        <v>0.15994379538012912</v>
      </c>
      <c r="N171">
        <f>AVERAGE(Patient3_Healthy!K171,Patient4_Healthy!K171,Patient7_Healthy!K171,Patient32_Healthy!K171,Patient20_Healthy!K171)</f>
        <v>0.22582274218765877</v>
      </c>
      <c r="O171">
        <f>STDEV(Patient3_Healthy!K171,Patient4_Healthy!K171,Patient7_Healthy!K171,Patient32_Healthy!K171,Patient20_Healthy!K171)</f>
        <v>0.19167908139588519</v>
      </c>
      <c r="Q171" s="6" t="s">
        <v>109</v>
      </c>
      <c r="R171">
        <f>AVERAGE(Patient3_Healthy!P171,Patient4_Healthy!P171,Patient7_Healthy!P171,Patient32_Healthy!P171,Patient20_Healthy!P171)</f>
        <v>0.15989623814286605</v>
      </c>
      <c r="S171">
        <f>STDEV(Patient3_Healthy!P171,Patient4_Healthy!P171,Patient7_Healthy!P171,Patient32_Healthy!P171,Patient20_Healthy!P171)</f>
        <v>0.40423434700174904</v>
      </c>
      <c r="T171" s="36">
        <f>AVERAGE(Patient3_Healthy!Q171,Patient4_Healthy!Q171,Patient7_Healthy!Q171,Patient32_Healthy!Q171,Patient20_Healthy!Q171)</f>
        <v>5.603281505671842E-3</v>
      </c>
      <c r="U171" s="43">
        <f>STDEV(Patient3_Healthy!Q171,Patient4_Healthy!Q171,Patient7_Healthy!Q171,Patient32_Healthy!Q171,Patient20_Healthy!Q171)</f>
        <v>0.33430067321908058</v>
      </c>
      <c r="Y171" s="15"/>
      <c r="Z171" s="15" t="s">
        <v>179</v>
      </c>
      <c r="AA171" s="15" t="s">
        <v>180</v>
      </c>
      <c r="AB171" s="16" t="s">
        <v>179</v>
      </c>
      <c r="AC171" s="15" t="s">
        <v>180</v>
      </c>
    </row>
    <row r="172" spans="1:29" x14ac:dyDescent="0.25">
      <c r="Y172" s="15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36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>0.16132328915003802</v>
      </c>
      <c r="AA173">
        <f>STDEV(Patient3_Healthy!X173,Patient4_Healthy!X173,Patient7_Healthy!X173,Patient32_Healthy!X173,Patient20_Healthy!X173)</f>
        <v>0.28807885431852065</v>
      </c>
      <c r="AB173" s="36">
        <f>AVERAGE(Patient3_Healthy!Y173,Patient4_Healthy!Y173,Patient7_Healthy!Y173,Patient32_Healthy!Y173,Patient20_Healthy!Y173)</f>
        <v>0.14706101986794742</v>
      </c>
      <c r="AC173">
        <f>STDEV(Patient3_Healthy!Y173,Patient4_Healthy!Y173,Patient7_Healthy!Y173,Patient32_Healthy!Y173,Patient20_Healthy!Y173)</f>
        <v>0.22982284563801264</v>
      </c>
    </row>
    <row r="174" spans="1:29" x14ac:dyDescent="0.25">
      <c r="A174" s="15"/>
      <c r="B174" s="98" t="s">
        <v>17</v>
      </c>
      <c r="C174" s="101"/>
      <c r="D174" s="100" t="s">
        <v>98</v>
      </c>
      <c r="E174" s="101"/>
      <c r="F174" s="100" t="s">
        <v>99</v>
      </c>
      <c r="G174" s="98"/>
      <c r="I174" s="15"/>
      <c r="J174" s="98" t="s">
        <v>18</v>
      </c>
      <c r="K174" s="99"/>
      <c r="L174" s="100" t="s">
        <v>100</v>
      </c>
      <c r="M174" s="101"/>
      <c r="N174" s="98" t="s">
        <v>101</v>
      </c>
      <c r="O174" s="99"/>
      <c r="Q174" s="15"/>
      <c r="R174" s="98" t="s">
        <v>17</v>
      </c>
      <c r="S174" s="99"/>
      <c r="T174" s="100" t="s">
        <v>18</v>
      </c>
      <c r="U174" s="101"/>
      <c r="Y174" s="15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36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4"/>
      <c r="B175" s="15" t="s">
        <v>179</v>
      </c>
      <c r="C175" s="15" t="s">
        <v>180</v>
      </c>
      <c r="D175" s="16" t="s">
        <v>179</v>
      </c>
      <c r="E175" s="17" t="s">
        <v>180</v>
      </c>
      <c r="F175" s="15" t="s">
        <v>179</v>
      </c>
      <c r="G175" s="15" t="s">
        <v>180</v>
      </c>
      <c r="I175" s="14"/>
      <c r="J175" s="15" t="s">
        <v>179</v>
      </c>
      <c r="K175" s="15" t="s">
        <v>180</v>
      </c>
      <c r="L175" s="16" t="s">
        <v>179</v>
      </c>
      <c r="M175" s="17" t="s">
        <v>180</v>
      </c>
      <c r="N175" s="15" t="s">
        <v>179</v>
      </c>
      <c r="O175" s="15" t="s">
        <v>180</v>
      </c>
      <c r="Q175" s="14"/>
      <c r="R175" s="15" t="s">
        <v>179</v>
      </c>
      <c r="S175" s="15" t="s">
        <v>180</v>
      </c>
      <c r="T175" s="16" t="s">
        <v>179</v>
      </c>
      <c r="U175" s="17" t="s">
        <v>180</v>
      </c>
      <c r="Y175" s="15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36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5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36">
        <f>AVERAGE(Patient3_Healthy!C176,Patient4_Healthy!C176,Patient7_Healthy!C176,Patient32_Healthy!C176,Patient20_Healthy!C176)</f>
        <v>-7.1015386529100805E-2</v>
      </c>
      <c r="E176" s="43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6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43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6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36">
        <f>AVERAGE(Patient3_Healthy!Q176,Patient4_Healthy!Q176,Patient7_Healthy!Q176,Patient32_Healthy!Q176,Patient20_Healthy!Q176)</f>
        <v>0.10834910342289636</v>
      </c>
      <c r="U176" s="43">
        <f>STDEV(Patient3_Healthy!Q176,Patient4_Healthy!Q176,Patient7_Healthy!Q176,Patient32_Healthy!Q176,Patient20_Healthy!Q176)</f>
        <v>0.41645942773016525</v>
      </c>
      <c r="Y176" s="15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36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5" t="s">
        <v>35</v>
      </c>
      <c r="B177">
        <f>AVERAGE(Patient3_Healthy!B177,Patient4_Healthy!B177,Patient7_Healthy!B177,Patient32_Healthy!B177,Patient20_Healthy!B177)</f>
        <v>-1.1387907929332841E-2</v>
      </c>
      <c r="C177">
        <f>STDEV(Patient3_Healthy!B177,Patient4_Healthy!B177,Patient7_Healthy!B177,Patient32_Healthy!B177,Patient20_Healthy!B177)</f>
        <v>0.25361503617686099</v>
      </c>
      <c r="D177" s="36">
        <f>AVERAGE(Patient3_Healthy!C177,Patient4_Healthy!C177,Patient7_Healthy!C177,Patient32_Healthy!C177,Patient20_Healthy!C177)</f>
        <v>0.11732711083881028</v>
      </c>
      <c r="E177" s="43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AVERAGE(Patient3_Healthy!D177,Patient4_Healthy!D177,Patient7_Healthy!D177,Patient32_Healthy!D177,Patient20_Healthy!D177)</f>
        <v>9.5130641409117978E-2</v>
      </c>
      <c r="G177">
        <f>STDEV(Patient3_Healthy!D177,Patient4_Healthy!D177,Patient7_Healthy!D177,Patient32_Healthy!D177,Patient20_Healthy!D177)</f>
        <v>0.11480546155054074</v>
      </c>
      <c r="I177" s="6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43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6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36">
        <f>AVERAGE(Patient3_Healthy!Q177,Patient4_Healthy!Q177,Patient7_Healthy!Q177,Patient32_Healthy!Q177,Patient20_Healthy!Q177)</f>
        <v>0.25202759429657451</v>
      </c>
      <c r="U177" s="43">
        <f>STDEV(Patient3_Healthy!Q177,Patient4_Healthy!Q177,Patient7_Healthy!Q177,Patient32_Healthy!Q177,Patient20_Healthy!Q177)</f>
        <v>0.32914258773570021</v>
      </c>
      <c r="Y177" s="15" t="s">
        <v>48</v>
      </c>
      <c r="Z177">
        <f>AVERAGE(Patient3_Healthy!X177,Patient4_Healthy!X177,Patient7_Healthy!X177,Patient32_Healthy!X177,Patient20_Healthy!X177)</f>
        <v>9.2716059312804217E-2</v>
      </c>
      <c r="AA177">
        <f>STDEV(Patient3_Healthy!X177,Patient4_Healthy!X177,Patient7_Healthy!X177,Patient32_Healthy!X177,Patient20_Healthy!X177)</f>
        <v>0.26796884451205455</v>
      </c>
      <c r="AB177" s="36">
        <f>AVERAGE(Patient3_Healthy!Y177,Patient4_Healthy!Y177,Patient7_Healthy!Y177,Patient32_Healthy!Y177,Patient20_Healthy!Y177)</f>
        <v>1.4637981019897713E-2</v>
      </c>
      <c r="AC177">
        <f>STDEV(Patient3_Healthy!Y177,Patient4_Healthy!Y177,Patient7_Healthy!Y177,Patient32_Healthy!Y177,Patient20_Healthy!Y177)</f>
        <v>0.26439529232535219</v>
      </c>
    </row>
    <row r="178" spans="1:29" x14ac:dyDescent="0.25">
      <c r="A178" s="15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36">
        <f>AVERAGE(Patient3_Healthy!C178,Patient4_Healthy!C178,Patient7_Healthy!C178,Patient32_Healthy!C178,Patient20_Healthy!C178)</f>
        <v>0.20194854417891311</v>
      </c>
      <c r="E178" s="43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6" t="s">
        <v>106</v>
      </c>
      <c r="J178">
        <f>AVERAGE(Patient3_Healthy!I178,Patient4_Healthy!I178,Patient7_Healthy!I178,Patient32_Healthy!I178,Patient20_Healthy!I178)</f>
        <v>0.13960348856315768</v>
      </c>
      <c r="K178">
        <f>STDEV(Patient3_Healthy!I178,Patient4_Healthy!I178,Patient7_Healthy!I178,Patient32_Healthy!I178,Patient20_Healthy!I178)</f>
        <v>0.16645100691959394</v>
      </c>
      <c r="L178">
        <f>AVERAGE(Patient3_Healthy!J178,Patient4_Healthy!J178,Patient7_Healthy!J178,Patient32_Healthy!J178,Patient20_Healthy!J178)</f>
        <v>0.22772698593465987</v>
      </c>
      <c r="M178" s="43">
        <f>STDEV(Patient3_Healthy!J178,Patient4_Healthy!J178,Patient7_Healthy!J178,Patient32_Healthy!J178,Patient20_Healthy!J178)</f>
        <v>0.23172796659998393</v>
      </c>
      <c r="N178">
        <f>AVERAGE(Patient3_Healthy!K178,Patient4_Healthy!K178,Patient7_Healthy!K178,Patient32_Healthy!K178,Patient20_Healthy!K178)</f>
        <v>0.19830449070116135</v>
      </c>
      <c r="O178">
        <f>STDEV(Patient3_Healthy!K178,Patient4_Healthy!K178,Patient7_Healthy!K178,Patient32_Healthy!K178,Patient20_Healthy!K178)</f>
        <v>0.22273836309349582</v>
      </c>
      <c r="Q178" s="6" t="s">
        <v>107</v>
      </c>
      <c r="R178">
        <f>AVERAGE(Patient3_Healthy!P178,Patient4_Healthy!P178,Patient7_Healthy!P178,Patient32_Healthy!P178,Patient20_Healthy!P178)</f>
        <v>0.29125890698690732</v>
      </c>
      <c r="S178">
        <f>STDEV(Patient3_Healthy!P178,Patient4_Healthy!P178,Patient7_Healthy!P178,Patient32_Healthy!P178,Patient20_Healthy!P178)</f>
        <v>0.30215729845205364</v>
      </c>
      <c r="T178" s="36">
        <f>AVERAGE(Patient3_Healthy!Q178,Patient4_Healthy!Q178,Patient7_Healthy!Q178,Patient32_Healthy!Q178,Patient20_Healthy!Q178)</f>
        <v>0.26636549010624277</v>
      </c>
      <c r="U178" s="43">
        <f>STDEV(Patient3_Healthy!Q178,Patient4_Healthy!Q178,Patient7_Healthy!Q178,Patient32_Healthy!Q178,Patient20_Healthy!Q178)</f>
        <v>0.35159430054404722</v>
      </c>
      <c r="Y178" s="15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36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5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36">
        <f>AVERAGE(Patient3_Healthy!C179,Patient4_Healthy!C179,Patient7_Healthy!C179,Patient32_Healthy!C179,Patient20_Healthy!C179)</f>
        <v>0.20665543759827226</v>
      </c>
      <c r="E179" s="43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6" t="s">
        <v>108</v>
      </c>
      <c r="J179">
        <f>AVERAGE(Patient3_Healthy!I179,Patient4_Healthy!I179,Patient7_Healthy!I179,Patient32_Healthy!I179,Patient20_Healthy!I179)</f>
        <v>0.27338012666813105</v>
      </c>
      <c r="K179">
        <f>STDEV(Patient3_Healthy!I179,Patient4_Healthy!I179,Patient7_Healthy!I179,Patient32_Healthy!I179,Patient20_Healthy!I179)</f>
        <v>0.48726994924486527</v>
      </c>
      <c r="L179">
        <f>AVERAGE(Patient3_Healthy!J179,Patient4_Healthy!J179,Patient7_Healthy!J179,Patient32_Healthy!J179,Patient20_Healthy!J179)</f>
        <v>0.21954706646050187</v>
      </c>
      <c r="M179" s="43">
        <f>STDEV(Patient3_Healthy!J179,Patient4_Healthy!J179,Patient7_Healthy!J179,Patient32_Healthy!J179,Patient20_Healthy!J179)</f>
        <v>0.34684662456646886</v>
      </c>
      <c r="N179">
        <f>AVERAGE(Patient3_Healthy!K179,Patient4_Healthy!K179,Patient7_Healthy!K179,Patient32_Healthy!K179,Patient20_Healthy!K179)</f>
        <v>0.15038515798639299</v>
      </c>
      <c r="O179">
        <f>STDEV(Patient3_Healthy!K179,Patient4_Healthy!K179,Patient7_Healthy!K179,Patient32_Healthy!K179,Patient20_Healthy!K179)</f>
        <v>0.33212654651102352</v>
      </c>
      <c r="Q179" s="6" t="s">
        <v>109</v>
      </c>
      <c r="R179">
        <f>AVERAGE(Patient3_Healthy!P179,Patient4_Healthy!P179,Patient7_Healthy!P179,Patient32_Healthy!P179,Patient20_Healthy!P179)</f>
        <v>9.6137321340180854E-2</v>
      </c>
      <c r="S179">
        <f>STDEV(Patient3_Healthy!P179,Patient4_Healthy!P179,Patient7_Healthy!P179,Patient32_Healthy!P179,Patient20_Healthy!P179)</f>
        <v>0.22238323028972579</v>
      </c>
      <c r="T179" s="36">
        <f>AVERAGE(Patient3_Healthy!Q179,Patient4_Healthy!Q179,Patient7_Healthy!Q179,Patient32_Healthy!Q179,Patient20_Healthy!Q179)</f>
        <v>0.21076639285925608</v>
      </c>
      <c r="U179" s="43">
        <f>STDEV(Patient3_Healthy!Q179,Patient4_Healthy!Q179,Patient7_Healthy!Q179,Patient32_Healthy!Q179,Patient20_Healthy!Q179)</f>
        <v>0.20028910553111717</v>
      </c>
      <c r="Y179" s="15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36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29" x14ac:dyDescent="0.25">
      <c r="A182" s="15"/>
      <c r="B182" s="98" t="s">
        <v>17</v>
      </c>
      <c r="C182" s="101"/>
      <c r="D182" s="100" t="s">
        <v>98</v>
      </c>
      <c r="E182" s="101"/>
      <c r="F182" s="100" t="s">
        <v>99</v>
      </c>
      <c r="G182" s="98"/>
      <c r="I182" s="15"/>
      <c r="J182" s="98" t="s">
        <v>18</v>
      </c>
      <c r="K182" s="99"/>
      <c r="L182" s="100" t="s">
        <v>100</v>
      </c>
      <c r="M182" s="101"/>
      <c r="N182" s="98" t="s">
        <v>101</v>
      </c>
      <c r="O182" s="99"/>
      <c r="Q182" s="15"/>
      <c r="R182" s="98" t="s">
        <v>17</v>
      </c>
      <c r="S182" s="99"/>
      <c r="T182" s="100" t="s">
        <v>18</v>
      </c>
      <c r="U182" s="101"/>
      <c r="Y182" s="15"/>
      <c r="Z182" s="63" t="s">
        <v>17</v>
      </c>
      <c r="AA182" s="65"/>
      <c r="AB182" s="64" t="s">
        <v>18</v>
      </c>
      <c r="AC182" s="63"/>
    </row>
    <row r="183" spans="1:29" x14ac:dyDescent="0.25">
      <c r="A183" s="14"/>
      <c r="B183" s="15" t="s">
        <v>179</v>
      </c>
      <c r="C183" s="15" t="s">
        <v>180</v>
      </c>
      <c r="D183" s="16" t="s">
        <v>179</v>
      </c>
      <c r="E183" s="17" t="s">
        <v>180</v>
      </c>
      <c r="F183" s="15" t="s">
        <v>179</v>
      </c>
      <c r="G183" s="15" t="s">
        <v>180</v>
      </c>
      <c r="I183" s="14"/>
      <c r="J183" s="15" t="s">
        <v>179</v>
      </c>
      <c r="K183" s="15" t="s">
        <v>180</v>
      </c>
      <c r="L183" s="16" t="s">
        <v>179</v>
      </c>
      <c r="M183" s="17" t="s">
        <v>180</v>
      </c>
      <c r="N183" s="15" t="s">
        <v>179</v>
      </c>
      <c r="O183" s="15" t="s">
        <v>180</v>
      </c>
      <c r="Q183" s="14"/>
      <c r="R183" s="15" t="s">
        <v>179</v>
      </c>
      <c r="S183" s="15" t="s">
        <v>180</v>
      </c>
      <c r="T183" s="16" t="s">
        <v>179</v>
      </c>
      <c r="U183" s="17" t="s">
        <v>180</v>
      </c>
      <c r="Y183" s="15"/>
      <c r="Z183" s="15" t="s">
        <v>179</v>
      </c>
      <c r="AA183" s="15" t="s">
        <v>180</v>
      </c>
      <c r="AB183" s="16" t="s">
        <v>179</v>
      </c>
      <c r="AC183" s="15" t="s">
        <v>180</v>
      </c>
    </row>
    <row r="184" spans="1:29" x14ac:dyDescent="0.25">
      <c r="A184" s="15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36">
        <f>AVERAGE(Patient3_Healthy!C184,Patient4_Healthy!C184,Patient7_Healthy!C184,Patient32_Healthy!C184,Patient20_Healthy!C184)</f>
        <v>-1.1884506246606478E-2</v>
      </c>
      <c r="E184" s="43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6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43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6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36">
        <f>AVERAGE(Patient3_Healthy!Q184,Patient4_Healthy!Q184,Patient7_Healthy!Q184,Patient32_Healthy!Q184,Patient20_Healthy!Q184)</f>
        <v>0.19904759820657475</v>
      </c>
      <c r="U184" s="43">
        <f>STDEV(Patient3_Healthy!Q184,Patient4_Healthy!Q184,Patient7_Healthy!Q184,Patient32_Healthy!Q184,Patient20_Healthy!Q184)</f>
        <v>0.18800317783090342</v>
      </c>
      <c r="Y184" s="15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36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5" t="s">
        <v>35</v>
      </c>
      <c r="B185">
        <f>AVERAGE(Patient3_Healthy!B185,Patient4_Healthy!B185,Patient7_Healthy!B185,Patient32_Healthy!B185,Patient20_Healthy!B185)</f>
        <v>7.0376062716244275E-2</v>
      </c>
      <c r="C185">
        <f>STDEV(Patient3_Healthy!B185,Patient4_Healthy!B185,Patient7_Healthy!B185,Patient32_Healthy!B185,Patient20_Healthy!B185)</f>
        <v>8.7698575753886773E-2</v>
      </c>
      <c r="D185" s="36">
        <f>AVERAGE(Patient3_Healthy!C185,Patient4_Healthy!C185,Patient7_Healthy!C185,Patient32_Healthy!C185,Patient20_Healthy!C185)</f>
        <v>5.8749494071255591E-2</v>
      </c>
      <c r="E185" s="43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AVERAGE(Patient3_Healthy!D185,Patient4_Healthy!D185,Patient7_Healthy!D185,Patient32_Healthy!D185,Patient20_Healthy!D185)</f>
        <v>2.2401367674253842E-2</v>
      </c>
      <c r="G185">
        <f>STDEV(Patient3_Healthy!D185,Patient4_Healthy!D185,Patient7_Healthy!D185,Patient32_Healthy!D185,Patient20_Healthy!D185)</f>
        <v>0.1032615022242768</v>
      </c>
      <c r="I185" s="6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43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6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36">
        <f>AVERAGE(Patient3_Healthy!Q185,Patient4_Healthy!Q185,Patient7_Healthy!Q185,Patient32_Healthy!Q185,Patient20_Healthy!Q185)</f>
        <v>0.17135615090874837</v>
      </c>
      <c r="U185" s="43">
        <f>STDEV(Patient3_Healthy!Q185,Patient4_Healthy!Q185,Patient7_Healthy!Q185,Patient32_Healthy!Q185,Patient20_Healthy!Q185)</f>
        <v>0.28321517762819409</v>
      </c>
      <c r="Y185" s="15" t="s">
        <v>36</v>
      </c>
      <c r="Z185">
        <f>AVERAGE(Patient3_Healthy!X185,Patient4_Healthy!X185,Patient7_Healthy!X185,Patient32_Healthy!X185,Patient20_Healthy!X185)</f>
        <v>4.0834749817103437E-2</v>
      </c>
      <c r="AA185">
        <f>STDEV(Patient3_Healthy!X185,Patient4_Healthy!X185,Patient7_Healthy!X185,Patient32_Healthy!X185,Patient20_Healthy!X185)</f>
        <v>0.17080485684976257</v>
      </c>
      <c r="AB185" s="36">
        <f>AVERAGE(Patient3_Healthy!Y185,Patient4_Healthy!Y185,Patient7_Healthy!Y185,Patient32_Healthy!Y185,Patient20_Healthy!Y185)</f>
        <v>2.2408459821711271E-2</v>
      </c>
      <c r="AC185">
        <f>STDEV(Patient3_Healthy!Y185,Patient4_Healthy!Y185,Patient7_Healthy!Y185,Patient32_Healthy!Y185,Patient20_Healthy!Y185)</f>
        <v>0.15256187369062077</v>
      </c>
    </row>
    <row r="186" spans="1:29" x14ac:dyDescent="0.25">
      <c r="A186" s="15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36">
        <f>AVERAGE(Patient3_Healthy!C186,Patient4_Healthy!C186,Patient7_Healthy!C186,Patient32_Healthy!C186,Patient20_Healthy!C186)</f>
        <v>0.12769194743013998</v>
      </c>
      <c r="E186" s="43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6" t="s">
        <v>106</v>
      </c>
      <c r="J186">
        <f>AVERAGE(Patient3_Healthy!I186,Patient4_Healthy!I186,Patient7_Healthy!I186,Patient32_Healthy!I186,Patient20_Healthy!I186)</f>
        <v>0.15863524937466469</v>
      </c>
      <c r="K186">
        <f>STDEV(Patient3_Healthy!I186,Patient4_Healthy!I186,Patient7_Healthy!I186,Patient32_Healthy!I186,Patient20_Healthy!I186)</f>
        <v>0.17298596382867218</v>
      </c>
      <c r="L186">
        <f>AVERAGE(Patient3_Healthy!J186,Patient4_Healthy!J186,Patient7_Healthy!J186,Patient32_Healthy!J186,Patient20_Healthy!J186)</f>
        <v>9.6649299789520443E-2</v>
      </c>
      <c r="M186" s="43">
        <f>STDEV(Patient3_Healthy!J186,Patient4_Healthy!J186,Patient7_Healthy!J186,Patient32_Healthy!J186,Patient20_Healthy!J186)</f>
        <v>0.13564872991280069</v>
      </c>
      <c r="N186">
        <f>AVERAGE(Patient3_Healthy!K186,Patient4_Healthy!K186,Patient7_Healthy!K186,Patient32_Healthy!K186,Patient20_Healthy!K186)</f>
        <v>8.3089522182642377E-4</v>
      </c>
      <c r="O186">
        <f>STDEV(Patient3_Healthy!K186,Patient4_Healthy!K186,Patient7_Healthy!K186,Patient32_Healthy!K186,Patient20_Healthy!K186)</f>
        <v>5.5567308509284014E-2</v>
      </c>
      <c r="Q186" s="6" t="s">
        <v>107</v>
      </c>
      <c r="R186">
        <f>AVERAGE(Patient3_Healthy!P186,Patient4_Healthy!P186,Patient7_Healthy!P186,Patient32_Healthy!P186,Patient20_Healthy!P186)</f>
        <v>0.23264662585099635</v>
      </c>
      <c r="S186">
        <f>STDEV(Patient3_Healthy!P186,Patient4_Healthy!P186,Patient7_Healthy!P186,Patient32_Healthy!P186,Patient20_Healthy!P186)</f>
        <v>0.25782324668845696</v>
      </c>
      <c r="T186" s="36">
        <f>AVERAGE(Patient3_Healthy!Q186,Patient4_Healthy!Q186,Patient7_Healthy!Q186,Patient32_Healthy!Q186,Patient20_Healthy!Q186)</f>
        <v>0.2175086566598238</v>
      </c>
      <c r="U186" s="43">
        <f>STDEV(Patient3_Healthy!Q186,Patient4_Healthy!Q186,Patient7_Healthy!Q186,Patient32_Healthy!Q186,Patient20_Healthy!Q186)</f>
        <v>0.28521396715021896</v>
      </c>
      <c r="Y186" s="15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36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5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36">
        <f>AVERAGE(Patient3_Healthy!C187,Patient4_Healthy!C187,Patient7_Healthy!C187,Patient32_Healthy!C187,Patient20_Healthy!C187)</f>
        <v>4.0167494451115664E-2</v>
      </c>
      <c r="E187" s="43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6" t="s">
        <v>108</v>
      </c>
      <c r="J187">
        <f>AVERAGE(Patient3_Healthy!I187,Patient4_Healthy!I187,Patient7_Healthy!I187,Patient32_Healthy!I187,Patient20_Healthy!I187)</f>
        <v>0.11073496480142513</v>
      </c>
      <c r="K187">
        <f>STDEV(Patient3_Healthy!I187,Patient4_Healthy!I187,Patient7_Healthy!I187,Patient32_Healthy!I187,Patient20_Healthy!I187)</f>
        <v>0.25515058016312603</v>
      </c>
      <c r="L187">
        <f>AVERAGE(Patient3_Healthy!J187,Patient4_Healthy!J187,Patient7_Healthy!J187,Patient32_Healthy!J187,Patient20_Healthy!J187)</f>
        <v>8.8981789982341644E-2</v>
      </c>
      <c r="M187" s="43">
        <f>STDEV(Patient3_Healthy!J187,Patient4_Healthy!J187,Patient7_Healthy!J187,Patient32_Healthy!J187,Patient20_Healthy!J187)</f>
        <v>0.23184855005451374</v>
      </c>
      <c r="N187">
        <f>AVERAGE(Patient3_Healthy!K187,Patient4_Healthy!K187,Patient7_Healthy!K187,Patient32_Healthy!K187,Patient20_Healthy!K187)</f>
        <v>-7.1014224559378366E-3</v>
      </c>
      <c r="O187">
        <f>STDEV(Patient3_Healthy!K187,Patient4_Healthy!K187,Patient7_Healthy!K187,Patient32_Healthy!K187,Patient20_Healthy!K187)</f>
        <v>7.8051454342309312E-2</v>
      </c>
      <c r="Q187" s="6" t="s">
        <v>109</v>
      </c>
      <c r="R187">
        <f>AVERAGE(Patient3_Healthy!P187,Patient4_Healthy!P187,Patient7_Healthy!P187,Patient32_Healthy!P187,Patient20_Healthy!P187)</f>
        <v>9.2337339288073472E-2</v>
      </c>
      <c r="S187">
        <f>STDEV(Patient3_Healthy!P187,Patient4_Healthy!P187,Patient7_Healthy!P187,Patient32_Healthy!P187,Patient20_Healthy!P187)</f>
        <v>0.15496997948776955</v>
      </c>
      <c r="T187" s="36">
        <f>AVERAGE(Patient3_Healthy!Q187,Patient4_Healthy!Q187,Patient7_Healthy!Q187,Patient32_Healthy!Q187,Patient20_Healthy!Q187)</f>
        <v>0.11525279086853835</v>
      </c>
      <c r="U187" s="43">
        <f>STDEV(Patient3_Healthy!Q187,Patient4_Healthy!Q187,Patient7_Healthy!Q187,Patient32_Healthy!Q187,Patient20_Healthy!Q187)</f>
        <v>0.21411801654390611</v>
      </c>
      <c r="Y187" s="15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36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5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36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>-1.7670425925395573E-2</v>
      </c>
      <c r="AA189">
        <f>STDEV(Patient3_Healthy!X189,Patient4_Healthy!X189,Patient7_Healthy!X189,Patient32_Healthy!X189,Patient20_Healthy!X189)</f>
        <v>0.30841961459229755</v>
      </c>
      <c r="AB189" s="36">
        <f>AVERAGE(Patient3_Healthy!Y189,Patient4_Healthy!Y189,Patient7_Healthy!Y189,Patient32_Healthy!Y189,Patient20_Healthy!Y189)</f>
        <v>6.6068852283735907E-2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5"/>
      <c r="B190" s="98" t="s">
        <v>17</v>
      </c>
      <c r="C190" s="101"/>
      <c r="D190" s="100" t="s">
        <v>98</v>
      </c>
      <c r="E190" s="101"/>
      <c r="F190" s="100" t="s">
        <v>99</v>
      </c>
      <c r="G190" s="98"/>
      <c r="I190" s="15"/>
      <c r="J190" s="98" t="s">
        <v>18</v>
      </c>
      <c r="K190" s="99"/>
      <c r="L190" s="100" t="s">
        <v>100</v>
      </c>
      <c r="M190" s="101"/>
      <c r="N190" s="98" t="s">
        <v>101</v>
      </c>
      <c r="O190" s="99"/>
      <c r="Q190" s="15"/>
      <c r="R190" s="98" t="s">
        <v>17</v>
      </c>
      <c r="S190" s="99"/>
      <c r="T190" s="100" t="s">
        <v>18</v>
      </c>
      <c r="U190" s="101"/>
      <c r="Y190" s="15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36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4"/>
      <c r="B191" s="15" t="s">
        <v>179</v>
      </c>
      <c r="C191" s="15" t="s">
        <v>180</v>
      </c>
      <c r="D191" s="16" t="s">
        <v>179</v>
      </c>
      <c r="E191" s="17" t="s">
        <v>180</v>
      </c>
      <c r="F191" s="15" t="s">
        <v>179</v>
      </c>
      <c r="G191" s="15" t="s">
        <v>180</v>
      </c>
      <c r="I191" s="14"/>
      <c r="J191" s="15" t="s">
        <v>179</v>
      </c>
      <c r="K191" s="15" t="s">
        <v>180</v>
      </c>
      <c r="L191" s="16" t="s">
        <v>179</v>
      </c>
      <c r="M191" s="17" t="s">
        <v>180</v>
      </c>
      <c r="N191" s="15" t="s">
        <v>179</v>
      </c>
      <c r="O191" s="15" t="s">
        <v>180</v>
      </c>
      <c r="Q191" s="14"/>
      <c r="R191" s="15" t="s">
        <v>179</v>
      </c>
      <c r="S191" s="15" t="s">
        <v>180</v>
      </c>
      <c r="T191" s="16" t="s">
        <v>179</v>
      </c>
      <c r="U191" s="17" t="s">
        <v>180</v>
      </c>
      <c r="Y191" s="15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36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5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36">
        <f>AVERAGE(Patient3_Healthy!C192,Patient4_Healthy!C192,Patient7_Healthy!C192,Patient32_Healthy!C192,Patient20_Healthy!C192)</f>
        <v>2.0927140336212534E-2</v>
      </c>
      <c r="E192" s="43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6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43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6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36">
        <f>AVERAGE(Patient3_Healthy!Q192,Patient4_Healthy!Q192,Patient7_Healthy!Q192,Patient32_Healthy!Q192,Patient20_Healthy!Q192)</f>
        <v>3.9222448523090141E-2</v>
      </c>
      <c r="U192" s="43">
        <f>STDEV(Patient3_Healthy!Q192,Patient4_Healthy!Q192,Patient7_Healthy!Q192,Patient32_Healthy!Q192,Patient20_Healthy!Q192)</f>
        <v>0.15206704033343615</v>
      </c>
    </row>
    <row r="193" spans="1:29" x14ac:dyDescent="0.25">
      <c r="A193" s="15" t="s">
        <v>35</v>
      </c>
      <c r="B193">
        <f>AVERAGE(Patient3_Healthy!B193,Patient4_Healthy!B193,Patient7_Healthy!B193,Patient32_Healthy!B193,Patient20_Healthy!B193)</f>
        <v>0.13275420155657908</v>
      </c>
      <c r="C193">
        <f>STDEV(Patient3_Healthy!B193,Patient4_Healthy!B193,Patient7_Healthy!B193,Patient32_Healthy!B193,Patient20_Healthy!B193)</f>
        <v>0.136698272318419</v>
      </c>
      <c r="D193" s="36">
        <f>AVERAGE(Patient3_Healthy!C193,Patient4_Healthy!C193,Patient7_Healthy!C193,Patient32_Healthy!C193,Patient20_Healthy!C193)</f>
        <v>9.983650415808365E-2</v>
      </c>
      <c r="E193" s="43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AVERAGE(Patient3_Healthy!D193,Patient4_Healthy!D193,Patient7_Healthy!D193,Patient32_Healthy!D193,Patient20_Healthy!D193)</f>
        <v>7.3475071181076573E-2</v>
      </c>
      <c r="G193">
        <f>STDEV(Patient3_Healthy!D193,Patient4_Healthy!D193,Patient7_Healthy!D193,Patient32_Healthy!D193,Patient20_Healthy!D193)</f>
        <v>6.3514167964496951E-2</v>
      </c>
      <c r="I193" s="6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43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6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36">
        <f>AVERAGE(Patient3_Healthy!Q193,Patient4_Healthy!Q193,Patient7_Healthy!Q193,Patient32_Healthy!Q193,Patient20_Healthy!Q193)</f>
        <v>-2.5967698819127361E-2</v>
      </c>
      <c r="U193" s="43">
        <f>STDEV(Patient3_Healthy!Q193,Patient4_Healthy!Q193,Patient7_Healthy!Q193,Patient32_Healthy!Q193,Patient20_Healthy!Q193)</f>
        <v>2.896005825682672E-2</v>
      </c>
      <c r="Y193" s="54" t="s">
        <v>113</v>
      </c>
    </row>
    <row r="194" spans="1:29" x14ac:dyDescent="0.25">
      <c r="A194" s="15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36">
        <f>AVERAGE(Patient3_Healthy!C194,Patient4_Healthy!C194,Patient7_Healthy!C194,Patient32_Healthy!C194,Patient20_Healthy!C194)</f>
        <v>3.2394459363271115E-2</v>
      </c>
      <c r="E194" s="43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6" t="s">
        <v>106</v>
      </c>
      <c r="J194">
        <f>AVERAGE(Patient3_Healthy!I194,Patient4_Healthy!I194,Patient7_Healthy!I194,Patient32_Healthy!I194,Patient20_Healthy!I194)</f>
        <v>-1.9190721313404602E-2</v>
      </c>
      <c r="K194">
        <f>STDEV(Patient3_Healthy!I194,Patient4_Healthy!I194,Patient7_Healthy!I194,Patient32_Healthy!I194,Patient20_Healthy!I194)</f>
        <v>8.8026742734032923E-2</v>
      </c>
      <c r="L194">
        <f>AVERAGE(Patient3_Healthy!J194,Patient4_Healthy!J194,Patient7_Healthy!J194,Patient32_Healthy!J194,Patient20_Healthy!J194)</f>
        <v>6.0538887661292368E-3</v>
      </c>
      <c r="M194" s="43">
        <f>STDEV(Patient3_Healthy!J194,Patient4_Healthy!J194,Patient7_Healthy!J194,Patient32_Healthy!J194,Patient20_Healthy!J194)</f>
        <v>5.0607294350169828E-2</v>
      </c>
      <c r="N194">
        <f>AVERAGE(Patient3_Healthy!K194,Patient4_Healthy!K194,Patient7_Healthy!K194,Patient32_Healthy!K194,Patient20_Healthy!K194)</f>
        <v>5.020911186591987E-3</v>
      </c>
      <c r="O194">
        <f>STDEV(Patient3_Healthy!K194,Patient4_Healthy!K194,Patient7_Healthy!K194,Patient32_Healthy!K194,Patient20_Healthy!K194)</f>
        <v>4.8090215040974757E-2</v>
      </c>
      <c r="Q194" s="6" t="s">
        <v>107</v>
      </c>
      <c r="R194">
        <f>AVERAGE(Patient3_Healthy!P194,Patient4_Healthy!P194,Patient7_Healthy!P194,Patient32_Healthy!P194,Patient20_Healthy!P194)</f>
        <v>-3.041974911102201E-2</v>
      </c>
      <c r="S194">
        <f>STDEV(Patient3_Healthy!P194,Patient4_Healthy!P194,Patient7_Healthy!P194,Patient32_Healthy!P194,Patient20_Healthy!P194)</f>
        <v>8.3657781465857492E-2</v>
      </c>
      <c r="T194" s="36">
        <f>AVERAGE(Patient3_Healthy!Q194,Patient4_Healthy!Q194,Patient7_Healthy!Q194,Patient32_Healthy!Q194,Patient20_Healthy!Q194)</f>
        <v>-3.738356871075324E-2</v>
      </c>
      <c r="U194" s="43">
        <f>STDEV(Patient3_Healthy!Q194,Patient4_Healthy!Q194,Patient7_Healthy!Q194,Patient32_Healthy!Q194,Patient20_Healthy!Q194)</f>
        <v>6.2029896301774065E-2</v>
      </c>
      <c r="Y194" s="15"/>
      <c r="Z194" s="63" t="s">
        <v>17</v>
      </c>
      <c r="AA194" s="65"/>
      <c r="AB194" s="64" t="s">
        <v>18</v>
      </c>
      <c r="AC194" s="63"/>
    </row>
    <row r="195" spans="1:29" x14ac:dyDescent="0.25">
      <c r="A195" s="15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36">
        <f>AVERAGE(Patient3_Healthy!C195,Patient4_Healthy!C195,Patient7_Healthy!C195,Patient32_Healthy!C195,Patient20_Healthy!C195)</f>
        <v>-2.7085915290467916E-2</v>
      </c>
      <c r="E195" s="43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6" t="s">
        <v>108</v>
      </c>
      <c r="J195">
        <f>AVERAGE(Patient3_Healthy!I195,Patient4_Healthy!I195,Patient7_Healthy!I195,Patient32_Healthy!I195,Patient20_Healthy!I195)</f>
        <v>-3.565563866590081E-2</v>
      </c>
      <c r="K195">
        <f>STDEV(Patient3_Healthy!I195,Patient4_Healthy!I195,Patient7_Healthy!I195,Patient32_Healthy!I195,Patient20_Healthy!I195)</f>
        <v>7.2467625874760258E-2</v>
      </c>
      <c r="L195">
        <f>AVERAGE(Patient3_Healthy!J195,Patient4_Healthy!J195,Patient7_Healthy!J195,Patient32_Healthy!J195,Patient20_Healthy!J195)</f>
        <v>2.395270517891817E-2</v>
      </c>
      <c r="M195" s="43">
        <f>STDEV(Patient3_Healthy!J195,Patient4_Healthy!J195,Patient7_Healthy!J195,Patient32_Healthy!J195,Patient20_Healthy!J195)</f>
        <v>4.5020109753229488E-2</v>
      </c>
      <c r="N195">
        <f>AVERAGE(Patient3_Healthy!K195,Patient4_Healthy!K195,Patient7_Healthy!K195,Patient32_Healthy!K195,Patient20_Healthy!K195)</f>
        <v>3.5808143837637904E-2</v>
      </c>
      <c r="O195">
        <f>STDEV(Patient3_Healthy!K195,Patient4_Healthy!K195,Patient7_Healthy!K195,Patient32_Healthy!K195,Patient20_Healthy!K195)</f>
        <v>3.8554862408302366E-2</v>
      </c>
      <c r="Q195" s="6" t="s">
        <v>109</v>
      </c>
      <c r="R195">
        <f>AVERAGE(Patient3_Healthy!P195,Patient4_Healthy!P195,Patient7_Healthy!P195,Patient32_Healthy!P195,Patient20_Healthy!P195)</f>
        <v>5.7886415225063728E-2</v>
      </c>
      <c r="S195">
        <f>STDEV(Patient3_Healthy!P195,Patient4_Healthy!P195,Patient7_Healthy!P195,Patient32_Healthy!P195,Patient20_Healthy!P195)</f>
        <v>8.585939857632903E-2</v>
      </c>
      <c r="T195" s="36">
        <f>AVERAGE(Patient3_Healthy!Q195,Patient4_Healthy!Q195,Patient7_Healthy!Q195,Patient32_Healthy!Q195,Patient20_Healthy!Q195)</f>
        <v>-1.333387264783654E-2</v>
      </c>
      <c r="U195" s="43">
        <f>STDEV(Patient3_Healthy!Q195,Patient4_Healthy!Q195,Patient7_Healthy!Q195,Patient32_Healthy!Q195,Patient20_Healthy!Q195)</f>
        <v>9.0646334642003945E-2</v>
      </c>
      <c r="Y195" s="15"/>
      <c r="Z195" s="15" t="s">
        <v>179</v>
      </c>
      <c r="AA195" s="15" t="s">
        <v>180</v>
      </c>
      <c r="AB195" s="16" t="s">
        <v>179</v>
      </c>
      <c r="AC195" s="15" t="s">
        <v>180</v>
      </c>
    </row>
    <row r="196" spans="1:29" x14ac:dyDescent="0.25">
      <c r="Y196" s="15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36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>0.20214301849691232</v>
      </c>
      <c r="AA197">
        <f>STDEV(Patient3_Healthy!X197,Patient4_Healthy!X197,Patient7_Healthy!X197,Patient32_Healthy!X197,Patient20_Healthy!X197)</f>
        <v>0.31046775305509366</v>
      </c>
      <c r="AB197" s="36">
        <f>AVERAGE(Patient3_Healthy!Y197,Patient4_Healthy!Y197,Patient7_Healthy!Y197,Patient32_Healthy!Y197,Patient20_Healthy!Y197)</f>
        <v>0.18940509565828154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5"/>
      <c r="B198" s="98" t="s">
        <v>17</v>
      </c>
      <c r="C198" s="101"/>
      <c r="D198" s="100" t="s">
        <v>98</v>
      </c>
      <c r="E198" s="101"/>
      <c r="F198" s="100" t="s">
        <v>99</v>
      </c>
      <c r="G198" s="98"/>
      <c r="I198" s="15"/>
      <c r="J198" s="98" t="s">
        <v>18</v>
      </c>
      <c r="K198" s="99"/>
      <c r="L198" s="100" t="s">
        <v>100</v>
      </c>
      <c r="M198" s="101"/>
      <c r="N198" s="98" t="s">
        <v>101</v>
      </c>
      <c r="O198" s="99"/>
      <c r="Q198" s="15"/>
      <c r="R198" s="98" t="s">
        <v>17</v>
      </c>
      <c r="S198" s="99"/>
      <c r="T198" s="100" t="s">
        <v>18</v>
      </c>
      <c r="U198" s="101"/>
      <c r="Y198" s="15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36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4"/>
      <c r="B199" s="15" t="s">
        <v>179</v>
      </c>
      <c r="C199" s="15" t="s">
        <v>180</v>
      </c>
      <c r="D199" s="16" t="s">
        <v>179</v>
      </c>
      <c r="E199" s="17" t="s">
        <v>180</v>
      </c>
      <c r="F199" s="15" t="s">
        <v>179</v>
      </c>
      <c r="G199" s="15" t="s">
        <v>180</v>
      </c>
      <c r="I199" s="14"/>
      <c r="J199" s="15" t="s">
        <v>179</v>
      </c>
      <c r="K199" s="15" t="s">
        <v>180</v>
      </c>
      <c r="L199" s="16" t="s">
        <v>179</v>
      </c>
      <c r="M199" s="17" t="s">
        <v>180</v>
      </c>
      <c r="N199" s="15" t="s">
        <v>179</v>
      </c>
      <c r="O199" s="15" t="s">
        <v>180</v>
      </c>
      <c r="Q199" s="14"/>
      <c r="R199" s="15" t="s">
        <v>179</v>
      </c>
      <c r="S199" s="15" t="s">
        <v>180</v>
      </c>
      <c r="T199" s="16" t="s">
        <v>179</v>
      </c>
      <c r="U199" s="17" t="s">
        <v>180</v>
      </c>
      <c r="Y199" s="15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36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5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36">
        <f>AVERAGE(Patient3_Healthy!C200,Patient4_Healthy!C200,Patient7_Healthy!C200,Patient32_Healthy!C200,Patient20_Healthy!C200)</f>
        <v>-6.5085793422504853E-3</v>
      </c>
      <c r="E200" s="43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6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43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6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36">
        <f>AVERAGE(Patient3_Healthy!Q200,Patient4_Healthy!Q200,Patient7_Healthy!Q200,Patient32_Healthy!Q200,Patient20_Healthy!Q200)</f>
        <v>0.15740606772676774</v>
      </c>
      <c r="U200" s="43">
        <f>STDEV(Patient3_Healthy!Q200,Patient4_Healthy!Q200,Patient7_Healthy!Q200,Patient32_Healthy!Q200,Patient20_Healthy!Q200)</f>
        <v>0.26413232031458284</v>
      </c>
      <c r="Y200" s="15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36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5" t="s">
        <v>35</v>
      </c>
      <c r="B201">
        <f>AVERAGE(Patient3_Healthy!B201,Patient4_Healthy!B201,Patient7_Healthy!B201,Patient32_Healthy!B201,Patient20_Healthy!B201)</f>
        <v>0.139775306416416</v>
      </c>
      <c r="C201">
        <f>STDEV(Patient3_Healthy!B201,Patient4_Healthy!B201,Patient7_Healthy!B201,Patient32_Healthy!B201,Patient20_Healthy!B201)</f>
        <v>0.1677281650316626</v>
      </c>
      <c r="D201" s="36">
        <f>AVERAGE(Patient3_Healthy!C201,Patient4_Healthy!C201,Patient7_Healthy!C201,Patient32_Healthy!C201,Patient20_Healthy!C201)</f>
        <v>-3.3616339293314777E-2</v>
      </c>
      <c r="E201" s="43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AVERAGE(Patient3_Healthy!D201,Patient4_Healthy!D201,Patient7_Healthy!D201,Patient32_Healthy!D201,Patient20_Healthy!D201)</f>
        <v>-3.1012006851962065E-2</v>
      </c>
      <c r="G201">
        <f>STDEV(Patient3_Healthy!D201,Patient4_Healthy!D201,Patient7_Healthy!D201,Patient32_Healthy!D201,Patient20_Healthy!D201)</f>
        <v>4.8890962098693917E-2</v>
      </c>
      <c r="I201" s="6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43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6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36">
        <f>AVERAGE(Patient3_Healthy!Q201,Patient4_Healthy!Q201,Patient7_Healthy!Q201,Patient32_Healthy!Q201,Patient20_Healthy!Q201)</f>
        <v>-4.5355297345445203E-2</v>
      </c>
      <c r="U201" s="43">
        <f>STDEV(Patient3_Healthy!Q201,Patient4_Healthy!Q201,Patient7_Healthy!Q201,Patient32_Healthy!Q201,Patient20_Healthy!Q201)</f>
        <v>0.19516579502872086</v>
      </c>
      <c r="Y201" s="15" t="s">
        <v>48</v>
      </c>
      <c r="Z201">
        <f>AVERAGE(Patient3_Healthy!X201,Patient4_Healthy!X201,Patient7_Healthy!X201,Patient32_Healthy!X201,Patient20_Healthy!X201)</f>
        <v>0.13000572957073833</v>
      </c>
      <c r="AA201">
        <f>STDEV(Patient3_Healthy!X201,Patient4_Healthy!X201,Patient7_Healthy!X201,Patient32_Healthy!X201,Patient20_Healthy!X201)</f>
        <v>0.17758920767509687</v>
      </c>
      <c r="AB201" s="36">
        <f>AVERAGE(Patient3_Healthy!Y201,Patient4_Healthy!Y201,Patient7_Healthy!Y201,Patient32_Healthy!Y201,Patient20_Healthy!Y201)</f>
        <v>0.15015572548002301</v>
      </c>
      <c r="AC201">
        <f>STDEV(Patient3_Healthy!Y201,Patient4_Healthy!Y201,Patient7_Healthy!Y201,Patient32_Healthy!Y201,Patient20_Healthy!Y201)</f>
        <v>0.25488197517716815</v>
      </c>
    </row>
    <row r="202" spans="1:29" x14ac:dyDescent="0.25">
      <c r="A202" s="15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36">
        <f>AVERAGE(Patient3_Healthy!C202,Patient4_Healthy!C202,Patient7_Healthy!C202,Patient32_Healthy!C202,Patient20_Healthy!C202)</f>
        <v>2.6426013845344855E-2</v>
      </c>
      <c r="E202" s="43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6" t="s">
        <v>106</v>
      </c>
      <c r="J202">
        <f>AVERAGE(Patient3_Healthy!I202,Patient4_Healthy!I202,Patient7_Healthy!I202,Patient32_Healthy!I202,Patient20_Healthy!I202)</f>
        <v>0.15978049862999608</v>
      </c>
      <c r="K202">
        <f>STDEV(Patient3_Healthy!I202,Patient4_Healthy!I202,Patient7_Healthy!I202,Patient32_Healthy!I202,Patient20_Healthy!I202)</f>
        <v>0.23289169654487143</v>
      </c>
      <c r="L202">
        <f>AVERAGE(Patient3_Healthy!J202,Patient4_Healthy!J202,Patient7_Healthy!J202,Patient32_Healthy!J202,Patient20_Healthy!J202)</f>
        <v>-7.1263386107742691E-3</v>
      </c>
      <c r="M202" s="43">
        <f>STDEV(Patient3_Healthy!J202,Patient4_Healthy!J202,Patient7_Healthy!J202,Patient32_Healthy!J202,Patient20_Healthy!J202)</f>
        <v>9.9183648720592293E-2</v>
      </c>
      <c r="N202">
        <f>AVERAGE(Patient3_Healthy!K202,Patient4_Healthy!K202,Patient7_Healthy!K202,Patient32_Healthy!K202,Patient20_Healthy!K202)</f>
        <v>-2.1332840560543874E-2</v>
      </c>
      <c r="O202">
        <f>STDEV(Patient3_Healthy!K202,Patient4_Healthy!K202,Patient7_Healthy!K202,Patient32_Healthy!K202,Patient20_Healthy!K202)</f>
        <v>7.1409818705298014E-2</v>
      </c>
      <c r="Q202" s="6" t="s">
        <v>107</v>
      </c>
      <c r="R202">
        <f>AVERAGE(Patient3_Healthy!P202,Patient4_Healthy!P202,Patient7_Healthy!P202,Patient32_Healthy!P202,Patient20_Healthy!P202)</f>
        <v>0.17744731052002127</v>
      </c>
      <c r="S202">
        <f>STDEV(Patient3_Healthy!P202,Patient4_Healthy!P202,Patient7_Healthy!P202,Patient32_Healthy!P202,Patient20_Healthy!P202)</f>
        <v>0.30761942087949057</v>
      </c>
      <c r="T202" s="36">
        <f>AVERAGE(Patient3_Healthy!Q202,Patient4_Healthy!Q202,Patient7_Healthy!Q202,Patient32_Healthy!Q202,Patient20_Healthy!Q202)</f>
        <v>0.19431584481406058</v>
      </c>
      <c r="U202" s="43">
        <f>STDEV(Patient3_Healthy!Q202,Patient4_Healthy!Q202,Patient7_Healthy!Q202,Patient32_Healthy!Q202,Patient20_Healthy!Q202)</f>
        <v>0.22488043335551464</v>
      </c>
      <c r="Y202" s="15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36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5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36">
        <f>AVERAGE(Patient3_Healthy!C203,Patient4_Healthy!C203,Patient7_Healthy!C203,Patient32_Healthy!C203,Patient20_Healthy!C203)</f>
        <v>-3.5457643576743511E-2</v>
      </c>
      <c r="E203" s="43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6" t="s">
        <v>108</v>
      </c>
      <c r="J203">
        <f>AVERAGE(Patient3_Healthy!I203,Patient4_Healthy!I203,Patient7_Healthy!I203,Patient32_Healthy!I203,Patient20_Healthy!I203)</f>
        <v>0.22980029793650858</v>
      </c>
      <c r="K203">
        <f>STDEV(Patient3_Healthy!I203,Patient4_Healthy!I203,Patient7_Healthy!I203,Patient32_Healthy!I203,Patient20_Healthy!I203)</f>
        <v>0.23742129131721931</v>
      </c>
      <c r="L203">
        <f>AVERAGE(Patient3_Healthy!J203,Patient4_Healthy!J203,Patient7_Healthy!J203,Patient32_Healthy!J203,Patient20_Healthy!J203)</f>
        <v>3.622519703609195E-3</v>
      </c>
      <c r="M203" s="43">
        <f>STDEV(Patient3_Healthy!J203,Patient4_Healthy!J203,Patient7_Healthy!J203,Patient32_Healthy!J203,Patient20_Healthy!J203)</f>
        <v>0.10679480702390885</v>
      </c>
      <c r="N203">
        <f>AVERAGE(Patient3_Healthy!K203,Patient4_Healthy!K203,Patient7_Healthy!K203,Patient32_Healthy!K203,Patient20_Healthy!K203)</f>
        <v>-2.536446606924082E-2</v>
      </c>
      <c r="O203">
        <f>STDEV(Patient3_Healthy!K203,Patient4_Healthy!K203,Patient7_Healthy!K203,Patient32_Healthy!K203,Patient20_Healthy!K203)</f>
        <v>5.966253002610275E-2</v>
      </c>
      <c r="Q203" s="6" t="s">
        <v>109</v>
      </c>
      <c r="R203">
        <f>AVERAGE(Patient3_Healthy!P203,Patient4_Healthy!P203,Patient7_Healthy!P203,Patient32_Healthy!P203,Patient20_Healthy!P203)</f>
        <v>0.19935530960174291</v>
      </c>
      <c r="S203">
        <f>STDEV(Patient3_Healthy!P203,Patient4_Healthy!P203,Patient7_Healthy!P203,Patient32_Healthy!P203,Patient20_Healthy!P203)</f>
        <v>0.32661235765414953</v>
      </c>
      <c r="T203" s="36">
        <f>AVERAGE(Patient3_Healthy!Q203,Patient4_Healthy!Q203,Patient7_Healthy!Q203,Patient32_Healthy!Q203,Patient20_Healthy!Q203)</f>
        <v>0.17104897585879</v>
      </c>
      <c r="U203" s="43">
        <f>STDEV(Patient3_Healthy!Q203,Patient4_Healthy!Q203,Patient7_Healthy!Q203,Patient32_Healthy!Q203,Patient20_Healthy!Q203)</f>
        <v>0.25534155470127806</v>
      </c>
      <c r="Y203" s="15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36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29" x14ac:dyDescent="0.25">
      <c r="A206" s="15"/>
      <c r="B206" s="98" t="s">
        <v>17</v>
      </c>
      <c r="C206" s="101"/>
      <c r="D206" s="100" t="s">
        <v>98</v>
      </c>
      <c r="E206" s="101"/>
      <c r="F206" s="100" t="s">
        <v>99</v>
      </c>
      <c r="G206" s="98"/>
      <c r="I206" s="15"/>
      <c r="J206" s="98" t="s">
        <v>18</v>
      </c>
      <c r="K206" s="99"/>
      <c r="L206" s="100" t="s">
        <v>100</v>
      </c>
      <c r="M206" s="101"/>
      <c r="N206" s="98" t="s">
        <v>101</v>
      </c>
      <c r="O206" s="99"/>
      <c r="Q206" s="15"/>
      <c r="R206" s="98" t="s">
        <v>17</v>
      </c>
      <c r="S206" s="99"/>
      <c r="T206" s="100" t="s">
        <v>18</v>
      </c>
      <c r="U206" s="101"/>
      <c r="Y206" s="15"/>
      <c r="Z206" s="63" t="s">
        <v>17</v>
      </c>
      <c r="AA206" s="65"/>
      <c r="AB206" s="64" t="s">
        <v>18</v>
      </c>
      <c r="AC206" s="63"/>
    </row>
    <row r="207" spans="1:29" x14ac:dyDescent="0.25">
      <c r="A207" s="14"/>
      <c r="B207" s="15" t="s">
        <v>179</v>
      </c>
      <c r="C207" s="15" t="s">
        <v>180</v>
      </c>
      <c r="D207" s="16" t="s">
        <v>179</v>
      </c>
      <c r="E207" s="17" t="s">
        <v>180</v>
      </c>
      <c r="F207" s="15" t="s">
        <v>179</v>
      </c>
      <c r="G207" s="15" t="s">
        <v>180</v>
      </c>
      <c r="I207" s="14"/>
      <c r="J207" s="15" t="s">
        <v>179</v>
      </c>
      <c r="K207" s="15" t="s">
        <v>180</v>
      </c>
      <c r="L207" s="16" t="s">
        <v>179</v>
      </c>
      <c r="M207" s="17" t="s">
        <v>180</v>
      </c>
      <c r="N207" s="15" t="s">
        <v>179</v>
      </c>
      <c r="O207" s="15" t="s">
        <v>180</v>
      </c>
      <c r="Q207" s="14"/>
      <c r="R207" s="15" t="s">
        <v>179</v>
      </c>
      <c r="S207" s="15" t="s">
        <v>180</v>
      </c>
      <c r="T207" s="16" t="s">
        <v>179</v>
      </c>
      <c r="U207" s="17" t="s">
        <v>180</v>
      </c>
      <c r="Y207" s="15"/>
      <c r="Z207" s="15" t="s">
        <v>179</v>
      </c>
      <c r="AA207" s="15" t="s">
        <v>180</v>
      </c>
      <c r="AB207" s="16" t="s">
        <v>179</v>
      </c>
      <c r="AC207" s="15" t="s">
        <v>180</v>
      </c>
    </row>
    <row r="208" spans="1:29" x14ac:dyDescent="0.25">
      <c r="A208" s="15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36">
        <f>AVERAGE(Patient3_Healthy!C208,Patient4_Healthy!C208,Patient7_Healthy!C208,Patient32_Healthy!C208,Patient20_Healthy!C208)</f>
        <v>2.9891562876082783E-2</v>
      </c>
      <c r="E208" s="43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6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43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6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36">
        <f>AVERAGE(Patient3_Healthy!Q208,Patient4_Healthy!Q208,Patient7_Healthy!Q208,Patient32_Healthy!Q208,Patient20_Healthy!Q208)</f>
        <v>0.46474500880629377</v>
      </c>
      <c r="U208" s="43">
        <f>STDEV(Patient3_Healthy!Q208,Patient4_Healthy!Q208,Patient7_Healthy!Q208,Patient32_Healthy!Q208,Patient20_Healthy!Q208)</f>
        <v>0.34850061656077147</v>
      </c>
      <c r="Y208" s="15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36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5" t="s">
        <v>35</v>
      </c>
      <c r="B209">
        <f>AVERAGE(Patient3_Healthy!B209,Patient4_Healthy!B209,Patient7_Healthy!B209,Patient32_Healthy!B209,Patient20_Healthy!B209)</f>
        <v>5.1226435077610689E-2</v>
      </c>
      <c r="C209">
        <f>STDEV(Patient3_Healthy!B209,Patient4_Healthy!B209,Patient7_Healthy!B209,Patient32_Healthy!B209,Patient20_Healthy!B209)</f>
        <v>0.28682053350240966</v>
      </c>
      <c r="D209" s="36">
        <f>AVERAGE(Patient3_Healthy!C209,Patient4_Healthy!C209,Patient7_Healthy!C209,Patient32_Healthy!C209,Patient20_Healthy!C209)</f>
        <v>8.8239886455951849E-2</v>
      </c>
      <c r="E209" s="43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AVERAGE(Patient3_Healthy!D209,Patient4_Healthy!D209,Patient7_Healthy!D209,Patient32_Healthy!D209,Patient20_Healthy!D209)</f>
        <v>8.0840345091537119E-2</v>
      </c>
      <c r="G209">
        <f>STDEV(Patient3_Healthy!D209,Patient4_Healthy!D209,Patient7_Healthy!D209,Patient32_Healthy!D209,Patient20_Healthy!D209)</f>
        <v>0.1861261563123357</v>
      </c>
      <c r="I209" s="6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43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6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36">
        <f>AVERAGE(Patient3_Healthy!Q209,Patient4_Healthy!Q209,Patient7_Healthy!Q209,Patient32_Healthy!Q209,Patient20_Healthy!Q209)</f>
        <v>0.3842860292678309</v>
      </c>
      <c r="U209" s="43">
        <f>STDEV(Patient3_Healthy!Q209,Patient4_Healthy!Q209,Patient7_Healthy!Q209,Patient32_Healthy!Q209,Patient20_Healthy!Q209)</f>
        <v>0.34331832463336159</v>
      </c>
      <c r="Y209" s="15" t="s">
        <v>36</v>
      </c>
      <c r="Z209">
        <f>AVERAGE(Patient3_Healthy!X209,Patient4_Healthy!X209,Patient7_Healthy!X209,Patient32_Healthy!X209,Patient20_Healthy!X209)</f>
        <v>2.0635941317066475E-2</v>
      </c>
      <c r="AA209">
        <f>STDEV(Patient3_Healthy!X209,Patient4_Healthy!X209,Patient7_Healthy!X209,Patient32_Healthy!X209,Patient20_Healthy!X209)</f>
        <v>8.1598388948937423E-2</v>
      </c>
      <c r="AB209" s="36">
        <f>AVERAGE(Patient3_Healthy!Y209,Patient4_Healthy!Y209,Patient7_Healthy!Y209,Patient32_Healthy!Y209,Patient20_Healthy!Y209)</f>
        <v>1.5891739659465363E-2</v>
      </c>
      <c r="AC209">
        <f>STDEV(Patient3_Healthy!Y209,Patient4_Healthy!Y209,Patient7_Healthy!Y209,Patient32_Healthy!Y209,Patient20_Healthy!Y209)</f>
        <v>0.10136057307038519</v>
      </c>
    </row>
    <row r="210" spans="1:29" x14ac:dyDescent="0.25">
      <c r="A210" s="15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36">
        <f>AVERAGE(Patient3_Healthy!C210,Patient4_Healthy!C210,Patient7_Healthy!C210,Patient32_Healthy!C210,Patient20_Healthy!C210)</f>
        <v>0.2487463403268253</v>
      </c>
      <c r="E210" s="43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6" t="s">
        <v>106</v>
      </c>
      <c r="J210">
        <f>AVERAGE(Patient3_Healthy!I210,Patient4_Healthy!I210,Patient7_Healthy!I210,Patient32_Healthy!I210,Patient20_Healthy!I210)</f>
        <v>0.25931682424793412</v>
      </c>
      <c r="K210">
        <f>STDEV(Patient3_Healthy!I210,Patient4_Healthy!I210,Patient7_Healthy!I210,Patient32_Healthy!I210,Patient20_Healthy!I210)</f>
        <v>0.14008288512257155</v>
      </c>
      <c r="L210">
        <f>AVERAGE(Patient3_Healthy!J210,Patient4_Healthy!J210,Patient7_Healthy!J210,Patient32_Healthy!J210,Patient20_Healthy!J210)</f>
        <v>0.18740657850065903</v>
      </c>
      <c r="M210" s="43">
        <f>STDEV(Patient3_Healthy!J210,Patient4_Healthy!J210,Patient7_Healthy!J210,Patient32_Healthy!J210,Patient20_Healthy!J210)</f>
        <v>0.24846314149784693</v>
      </c>
      <c r="N210">
        <f>AVERAGE(Patient3_Healthy!K210,Patient4_Healthy!K210,Patient7_Healthy!K210,Patient32_Healthy!K210,Patient20_Healthy!K210)</f>
        <v>0.15107233620268734</v>
      </c>
      <c r="O210">
        <f>STDEV(Patient3_Healthy!K210,Patient4_Healthy!K210,Patient7_Healthy!K210,Patient32_Healthy!K210,Patient20_Healthy!K210)</f>
        <v>0.23794119810784489</v>
      </c>
      <c r="Q210" s="6" t="s">
        <v>107</v>
      </c>
      <c r="R210">
        <f>AVERAGE(Patient3_Healthy!P210,Patient4_Healthy!P210,Patient7_Healthy!P210,Patient32_Healthy!P210,Patient20_Healthy!P210)</f>
        <v>0.14782376047507001</v>
      </c>
      <c r="S210">
        <f>STDEV(Patient3_Healthy!P210,Patient4_Healthy!P210,Patient7_Healthy!P210,Patient32_Healthy!P210,Patient20_Healthy!P210)</f>
        <v>0.23453950365404685</v>
      </c>
      <c r="T210" s="36">
        <f>AVERAGE(Patient3_Healthy!Q210,Patient4_Healthy!Q210,Patient7_Healthy!Q210,Patient32_Healthy!Q210,Patient20_Healthy!Q210)</f>
        <v>0.49223565013333859</v>
      </c>
      <c r="U210" s="43">
        <f>STDEV(Patient3_Healthy!Q210,Patient4_Healthy!Q210,Patient7_Healthy!Q210,Patient32_Healthy!Q210,Patient20_Healthy!Q210)</f>
        <v>0.25202512320031217</v>
      </c>
      <c r="Y210" s="15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36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5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36">
        <f>AVERAGE(Patient3_Healthy!C211,Patient4_Healthy!C211,Patient7_Healthy!C211,Patient32_Healthy!C211,Patient20_Healthy!C211)</f>
        <v>0.21959529208203543</v>
      </c>
      <c r="E211" s="43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6" t="s">
        <v>108</v>
      </c>
      <c r="J211">
        <f>AVERAGE(Patient3_Healthy!I211,Patient4_Healthy!I211,Patient7_Healthy!I211,Patient32_Healthy!I211,Patient20_Healthy!I211)</f>
        <v>0.47805973385655742</v>
      </c>
      <c r="K211">
        <f>STDEV(Patient3_Healthy!I211,Patient4_Healthy!I211,Patient7_Healthy!I211,Patient32_Healthy!I211,Patient20_Healthy!I211)</f>
        <v>0.38368945772835455</v>
      </c>
      <c r="L211">
        <f>AVERAGE(Patient3_Healthy!J211,Patient4_Healthy!J211,Patient7_Healthy!J211,Patient32_Healthy!J211,Patient20_Healthy!J211)</f>
        <v>0.27246058066060985</v>
      </c>
      <c r="M211" s="43">
        <f>STDEV(Patient3_Healthy!J211,Patient4_Healthy!J211,Patient7_Healthy!J211,Patient32_Healthy!J211,Patient20_Healthy!J211)</f>
        <v>0.39894687522083483</v>
      </c>
      <c r="N211">
        <f>AVERAGE(Patient3_Healthy!K211,Patient4_Healthy!K211,Patient7_Healthy!K211,Patient32_Healthy!K211,Patient20_Healthy!K211)</f>
        <v>0.25545848122177428</v>
      </c>
      <c r="O211">
        <f>STDEV(Patient3_Healthy!K211,Patient4_Healthy!K211,Patient7_Healthy!K211,Patient32_Healthy!K211,Patient20_Healthy!K211)</f>
        <v>0.38106526872613533</v>
      </c>
      <c r="Q211" s="6" t="s">
        <v>109</v>
      </c>
      <c r="R211">
        <f>AVERAGE(Patient3_Healthy!P211,Patient4_Healthy!P211,Patient7_Healthy!P211,Patient32_Healthy!P211,Patient20_Healthy!P211)</f>
        <v>0.1540544930435013</v>
      </c>
      <c r="S211">
        <f>STDEV(Patient3_Healthy!P211,Patient4_Healthy!P211,Patient7_Healthy!P211,Patient32_Healthy!P211,Patient20_Healthy!P211)</f>
        <v>0.32014865421804378</v>
      </c>
      <c r="T211" s="36">
        <f>AVERAGE(Patient3_Healthy!Q211,Patient4_Healthy!Q211,Patient7_Healthy!Q211,Patient32_Healthy!Q211,Patient20_Healthy!Q211)</f>
        <v>0.1740113908516305</v>
      </c>
      <c r="U211" s="43">
        <f>STDEV(Patient3_Healthy!Q211,Patient4_Healthy!Q211,Patient7_Healthy!Q211,Patient32_Healthy!Q211,Patient20_Healthy!Q211)</f>
        <v>0.40144599977140655</v>
      </c>
      <c r="Y211" s="15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36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5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36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36">
        <f>AVERAGE(Patient3_Healthy!Y213,Patient4_Healthy!Y213,Patient7_Healthy!Y213,Patient32_Healthy!Y213,Patient20_Healthy!Y213)</f>
        <v>5.1465278523089644E-2</v>
      </c>
      <c r="AC213">
        <f>STDEV(Patient3_Healthy!Y213,Patient4_Healthy!Y213,Patient7_Healthy!Y213,Patient32_Healthy!Y213,Patient20_Healthy!Y213)</f>
        <v>0.14053767559928387</v>
      </c>
    </row>
    <row r="214" spans="1:29" x14ac:dyDescent="0.25">
      <c r="A214" s="15"/>
      <c r="B214" s="98" t="s">
        <v>17</v>
      </c>
      <c r="C214" s="101"/>
      <c r="D214" s="100" t="s">
        <v>98</v>
      </c>
      <c r="E214" s="101"/>
      <c r="F214" s="100" t="s">
        <v>99</v>
      </c>
      <c r="G214" s="98"/>
      <c r="I214" s="15"/>
      <c r="J214" s="98" t="s">
        <v>18</v>
      </c>
      <c r="K214" s="99"/>
      <c r="L214" s="100" t="s">
        <v>100</v>
      </c>
      <c r="M214" s="101"/>
      <c r="N214" s="98" t="s">
        <v>101</v>
      </c>
      <c r="O214" s="99"/>
      <c r="Q214" s="15"/>
      <c r="R214" s="98" t="s">
        <v>17</v>
      </c>
      <c r="S214" s="99"/>
      <c r="T214" s="100" t="s">
        <v>18</v>
      </c>
      <c r="U214" s="101"/>
      <c r="Y214" s="15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36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4"/>
      <c r="B215" s="15" t="s">
        <v>179</v>
      </c>
      <c r="C215" s="15" t="s">
        <v>180</v>
      </c>
      <c r="D215" s="16" t="s">
        <v>179</v>
      </c>
      <c r="E215" s="17" t="s">
        <v>180</v>
      </c>
      <c r="F215" s="15" t="s">
        <v>179</v>
      </c>
      <c r="G215" s="15" t="s">
        <v>180</v>
      </c>
      <c r="I215" s="14"/>
      <c r="J215" s="15" t="s">
        <v>179</v>
      </c>
      <c r="K215" s="15" t="s">
        <v>180</v>
      </c>
      <c r="L215" s="16" t="s">
        <v>179</v>
      </c>
      <c r="M215" s="17" t="s">
        <v>180</v>
      </c>
      <c r="N215" s="15" t="s">
        <v>179</v>
      </c>
      <c r="O215" s="15" t="s">
        <v>180</v>
      </c>
      <c r="Q215" s="14"/>
      <c r="R215" s="15" t="s">
        <v>179</v>
      </c>
      <c r="S215" s="15" t="s">
        <v>180</v>
      </c>
      <c r="T215" s="16" t="s">
        <v>179</v>
      </c>
      <c r="U215" s="17" t="s">
        <v>180</v>
      </c>
      <c r="Y215" s="15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36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5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36">
        <f>AVERAGE(Patient3_Healthy!C216,Patient4_Healthy!C216,Patient7_Healthy!C216,Patient32_Healthy!C216,Patient20_Healthy!C216)</f>
        <v>4.3789660804176601E-3</v>
      </c>
      <c r="E216" s="43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6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43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6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36">
        <f>AVERAGE(Patient3_Healthy!Q216,Patient4_Healthy!Q216,Patient7_Healthy!Q216,Patient32_Healthy!Q216,Patient20_Healthy!Q216)</f>
        <v>-2.2536299947783889E-2</v>
      </c>
      <c r="U216" s="43">
        <f>STDEV(Patient3_Healthy!Q216,Patient4_Healthy!Q216,Patient7_Healthy!Q216,Patient32_Healthy!Q216,Patient20_Healthy!Q216)</f>
        <v>9.9346845091587269E-2</v>
      </c>
    </row>
    <row r="217" spans="1:29" x14ac:dyDescent="0.25">
      <c r="A217" s="15" t="s">
        <v>35</v>
      </c>
      <c r="B217">
        <f>AVERAGE(Patient3_Healthy!B217,Patient4_Healthy!B217,Patient7_Healthy!B217,Patient32_Healthy!B217,Patient20_Healthy!B217)</f>
        <v>4.9252613035375994E-2</v>
      </c>
      <c r="C217">
        <f>STDEV(Patient3_Healthy!B217,Patient4_Healthy!B217,Patient7_Healthy!B217,Patient32_Healthy!B217,Patient20_Healthy!B217)</f>
        <v>7.9477143011604426E-2</v>
      </c>
      <c r="D217" s="36">
        <f>AVERAGE(Patient3_Healthy!C217,Patient4_Healthy!C217,Patient7_Healthy!C217,Patient32_Healthy!C217,Patient20_Healthy!C217)</f>
        <v>1.2370183442834689E-2</v>
      </c>
      <c r="E217" s="43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AVERAGE(Patient3_Healthy!D217,Patient4_Healthy!D217,Patient7_Healthy!D217,Patient32_Healthy!D217,Patient20_Healthy!D217)</f>
        <v>1.4527922945145835E-2</v>
      </c>
      <c r="G217">
        <f>STDEV(Patient3_Healthy!D217,Patient4_Healthy!D217,Patient7_Healthy!D217,Patient32_Healthy!D217,Patient20_Healthy!D217)</f>
        <v>4.4211266002305273E-2</v>
      </c>
      <c r="I217" s="6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43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6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36">
        <f>AVERAGE(Patient3_Healthy!Q217,Patient4_Healthy!Q217,Patient7_Healthy!Q217,Patient32_Healthy!Q217,Patient20_Healthy!Q217)</f>
        <v>-1.5157369701798656E-2</v>
      </c>
      <c r="U217" s="43">
        <f>STDEV(Patient3_Healthy!Q217,Patient4_Healthy!Q217,Patient7_Healthy!Q217,Patient32_Healthy!Q217,Patient20_Healthy!Q217)</f>
        <v>5.5570171703191736E-2</v>
      </c>
      <c r="Y217" s="54" t="s">
        <v>117</v>
      </c>
    </row>
    <row r="218" spans="1:29" x14ac:dyDescent="0.25">
      <c r="A218" s="15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36">
        <f>AVERAGE(Patient3_Healthy!C218,Patient4_Healthy!C218,Patient7_Healthy!C218,Patient32_Healthy!C218,Patient20_Healthy!C218)</f>
        <v>1.7968612649934389E-2</v>
      </c>
      <c r="E218" s="43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6" t="s">
        <v>106</v>
      </c>
      <c r="J218">
        <f>AVERAGE(Patient3_Healthy!I218,Patient4_Healthy!I218,Patient7_Healthy!I218,Patient32_Healthy!I218,Patient20_Healthy!I218)</f>
        <v>-2.6130917973137581E-2</v>
      </c>
      <c r="K218">
        <f>STDEV(Patient3_Healthy!I218,Patient4_Healthy!I218,Patient7_Healthy!I218,Patient32_Healthy!I218,Patient20_Healthy!I218)</f>
        <v>6.7549582253434451E-2</v>
      </c>
      <c r="L218">
        <f>AVERAGE(Patient3_Healthy!J218,Patient4_Healthy!J218,Patient7_Healthy!J218,Patient32_Healthy!J218,Patient20_Healthy!J218)</f>
        <v>1.3751577350539173E-2</v>
      </c>
      <c r="M218" s="43">
        <f>STDEV(Patient3_Healthy!J218,Patient4_Healthy!J218,Patient7_Healthy!J218,Patient32_Healthy!J218,Patient20_Healthy!J218)</f>
        <v>8.0158033509784288E-2</v>
      </c>
      <c r="N218">
        <f>AVERAGE(Patient3_Healthy!K218,Patient4_Healthy!K218,Patient7_Healthy!K218,Patient32_Healthy!K218,Patient20_Healthy!K218)</f>
        <v>9.4286983489365178E-3</v>
      </c>
      <c r="O218">
        <f>STDEV(Patient3_Healthy!K218,Patient4_Healthy!K218,Patient7_Healthy!K218,Patient32_Healthy!K218,Patient20_Healthy!K218)</f>
        <v>8.213853869340515E-2</v>
      </c>
      <c r="Q218" s="6" t="s">
        <v>107</v>
      </c>
      <c r="R218">
        <f>AVERAGE(Patient3_Healthy!P218,Patient4_Healthy!P218,Patient7_Healthy!P218,Patient32_Healthy!P218,Patient20_Healthy!P218)</f>
        <v>1.3080523404652222E-2</v>
      </c>
      <c r="S218">
        <f>STDEV(Patient3_Healthy!P218,Patient4_Healthy!P218,Patient7_Healthy!P218,Patient32_Healthy!P218,Patient20_Healthy!P218)</f>
        <v>5.5889435871745323E-2</v>
      </c>
      <c r="T218" s="36">
        <f>AVERAGE(Patient3_Healthy!Q218,Patient4_Healthy!Q218,Patient7_Healthy!Q218,Patient32_Healthy!Q218,Patient20_Healthy!Q218)</f>
        <v>2.1372204222796308E-2</v>
      </c>
      <c r="U218" s="43">
        <f>STDEV(Patient3_Healthy!Q218,Patient4_Healthy!Q218,Patient7_Healthy!Q218,Patient32_Healthy!Q218,Patient20_Healthy!Q218)</f>
        <v>8.1025206219681373E-2</v>
      </c>
      <c r="Y218" s="15"/>
      <c r="Z218" s="63" t="s">
        <v>17</v>
      </c>
      <c r="AA218" s="65"/>
      <c r="AB218" s="64" t="s">
        <v>18</v>
      </c>
      <c r="AC218" s="63"/>
    </row>
    <row r="219" spans="1:29" x14ac:dyDescent="0.25">
      <c r="A219" s="15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36">
        <f>AVERAGE(Patient3_Healthy!C219,Patient4_Healthy!C219,Patient7_Healthy!C219,Patient32_Healthy!C219,Patient20_Healthy!C219)</f>
        <v>1.2079686312999317E-2</v>
      </c>
      <c r="E219" s="43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6" t="s">
        <v>108</v>
      </c>
      <c r="J219">
        <f>AVERAGE(Patient3_Healthy!I219,Patient4_Healthy!I219,Patient7_Healthy!I219,Patient32_Healthy!I219,Patient20_Healthy!I219)</f>
        <v>3.2074941478247063E-2</v>
      </c>
      <c r="K219">
        <f>STDEV(Patient3_Healthy!I219,Patient4_Healthy!I219,Patient7_Healthy!I219,Patient32_Healthy!I219,Patient20_Healthy!I219)</f>
        <v>4.1992725270204867E-2</v>
      </c>
      <c r="L219">
        <f>AVERAGE(Patient3_Healthy!J219,Patient4_Healthy!J219,Patient7_Healthy!J219,Patient32_Healthy!J219,Patient20_Healthy!J219)</f>
        <v>4.2268512170358791E-2</v>
      </c>
      <c r="M219" s="43">
        <f>STDEV(Patient3_Healthy!J219,Patient4_Healthy!J219,Patient7_Healthy!J219,Patient32_Healthy!J219,Patient20_Healthy!J219)</f>
        <v>6.8970740351218293E-2</v>
      </c>
      <c r="N219">
        <f>AVERAGE(Patient3_Healthy!K219,Patient4_Healthy!K219,Patient7_Healthy!K219,Patient32_Healthy!K219,Patient20_Healthy!K219)</f>
        <v>3.6895130841787152E-2</v>
      </c>
      <c r="O219">
        <f>STDEV(Patient3_Healthy!K219,Patient4_Healthy!K219,Patient7_Healthy!K219,Patient32_Healthy!K219,Patient20_Healthy!K219)</f>
        <v>6.7290663882363613E-2</v>
      </c>
      <c r="Q219" s="6" t="s">
        <v>109</v>
      </c>
      <c r="R219">
        <f>AVERAGE(Patient3_Healthy!P219,Patient4_Healthy!P219,Patient7_Healthy!P219,Patient32_Healthy!P219,Patient20_Healthy!P219)</f>
        <v>4.0629119054380138E-2</v>
      </c>
      <c r="S219">
        <f>STDEV(Patient3_Healthy!P219,Patient4_Healthy!P219,Patient7_Healthy!P219,Patient32_Healthy!P219,Patient20_Healthy!P219)</f>
        <v>0.10149408668285881</v>
      </c>
      <c r="T219" s="36">
        <f>AVERAGE(Patient3_Healthy!Q219,Patient4_Healthy!Q219,Patient7_Healthy!Q219,Patient32_Healthy!Q219,Patient20_Healthy!Q219)</f>
        <v>4.1226044931405954E-3</v>
      </c>
      <c r="U219" s="43">
        <f>STDEV(Patient3_Healthy!Q219,Patient4_Healthy!Q219,Patient7_Healthy!Q219,Patient32_Healthy!Q219,Patient20_Healthy!Q219)</f>
        <v>8.0549136862903478E-2</v>
      </c>
      <c r="Y219" s="15"/>
      <c r="Z219" s="15" t="s">
        <v>179</v>
      </c>
      <c r="AA219" s="15" t="s">
        <v>180</v>
      </c>
      <c r="AB219" s="16" t="s">
        <v>179</v>
      </c>
      <c r="AC219" s="15" t="s">
        <v>180</v>
      </c>
    </row>
    <row r="220" spans="1:29" x14ac:dyDescent="0.25">
      <c r="Y220" s="15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36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>4.6488052877408571E-2</v>
      </c>
      <c r="AA221">
        <f>STDEV(Patient3_Healthy!X221,Patient4_Healthy!X221,Patient7_Healthy!X221,Patient32_Healthy!X221,Patient20_Healthy!X221)</f>
        <v>0.15442125790878899</v>
      </c>
      <c r="AB221" s="36">
        <f>AVERAGE(Patient3_Healthy!Y221,Patient4_Healthy!Y221,Patient7_Healthy!Y221,Patient32_Healthy!Y221,Patient20_Healthy!Y221)</f>
        <v>7.8481641257901399E-2</v>
      </c>
      <c r="AC221">
        <f>STDEV(Patient3_Healthy!Y221,Patient4_Healthy!Y221,Patient7_Healthy!Y221,Patient32_Healthy!Y221,Patient20_Healthy!Y221)</f>
        <v>0.12392967774877493</v>
      </c>
    </row>
    <row r="222" spans="1:29" x14ac:dyDescent="0.25">
      <c r="A222" s="15"/>
      <c r="B222" s="98" t="s">
        <v>17</v>
      </c>
      <c r="C222" s="101"/>
      <c r="D222" s="100" t="s">
        <v>98</v>
      </c>
      <c r="E222" s="101"/>
      <c r="F222" s="100" t="s">
        <v>99</v>
      </c>
      <c r="G222" s="98"/>
      <c r="I222" s="15"/>
      <c r="J222" s="98" t="s">
        <v>18</v>
      </c>
      <c r="K222" s="99"/>
      <c r="L222" s="100" t="s">
        <v>100</v>
      </c>
      <c r="M222" s="101"/>
      <c r="N222" s="98" t="s">
        <v>101</v>
      </c>
      <c r="O222" s="99"/>
      <c r="Q222" s="15"/>
      <c r="R222" s="98" t="s">
        <v>17</v>
      </c>
      <c r="S222" s="99"/>
      <c r="T222" s="100" t="s">
        <v>18</v>
      </c>
      <c r="U222" s="101"/>
      <c r="Y222" s="15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36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4" t="s">
        <v>29</v>
      </c>
      <c r="B223" s="15" t="s">
        <v>179</v>
      </c>
      <c r="C223" s="15" t="s">
        <v>180</v>
      </c>
      <c r="D223" s="16" t="s">
        <v>179</v>
      </c>
      <c r="E223" s="17" t="s">
        <v>180</v>
      </c>
      <c r="F223" s="15" t="s">
        <v>179</v>
      </c>
      <c r="G223" s="15" t="s">
        <v>180</v>
      </c>
      <c r="I223" s="14"/>
      <c r="J223" s="15" t="s">
        <v>179</v>
      </c>
      <c r="K223" s="15" t="s">
        <v>180</v>
      </c>
      <c r="L223" s="16" t="s">
        <v>179</v>
      </c>
      <c r="M223" s="17" t="s">
        <v>180</v>
      </c>
      <c r="N223" s="15" t="s">
        <v>179</v>
      </c>
      <c r="O223" s="15" t="s">
        <v>180</v>
      </c>
      <c r="Q223" s="14"/>
      <c r="R223" s="15" t="s">
        <v>179</v>
      </c>
      <c r="S223" s="15" t="s">
        <v>180</v>
      </c>
      <c r="T223" s="16" t="s">
        <v>179</v>
      </c>
      <c r="U223" s="17" t="s">
        <v>180</v>
      </c>
      <c r="Y223" s="15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36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5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36">
        <f>AVERAGE(Patient3_Healthy!C224,Patient4_Healthy!C224,Patient7_Healthy!C224,Patient32_Healthy!C224,Patient20_Healthy!C224)</f>
        <v>3.8368363634794664E-2</v>
      </c>
      <c r="E224" s="43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6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43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6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36">
        <f>AVERAGE(Patient3_Healthy!Q224,Patient4_Healthy!Q224,Patient7_Healthy!Q224,Patient32_Healthy!Q224,Patient20_Healthy!Q224)</f>
        <v>0.24566160019554459</v>
      </c>
      <c r="U224" s="43">
        <f>STDEV(Patient3_Healthy!Q224,Patient4_Healthy!Q224,Patient7_Healthy!Q224,Patient32_Healthy!Q224,Patient20_Healthy!Q224)</f>
        <v>0.25722820972814969</v>
      </c>
      <c r="Y224" s="15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36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5" t="s">
        <v>35</v>
      </c>
      <c r="B225">
        <f>AVERAGE(Patient3_Healthy!B225,Patient4_Healthy!B225,Patient7_Healthy!B225,Patient32_Healthy!B225,Patient20_Healthy!B225)</f>
        <v>0.1452892816350535</v>
      </c>
      <c r="C225">
        <f>STDEV(Patient3_Healthy!B225,Patient4_Healthy!B225,Patient7_Healthy!B225,Patient32_Healthy!B225,Patient20_Healthy!B225)</f>
        <v>0.13270936095577515</v>
      </c>
      <c r="D225" s="36">
        <f>AVERAGE(Patient3_Healthy!C225,Patient4_Healthy!C225,Patient7_Healthy!C225,Patient32_Healthy!C225,Patient20_Healthy!C225)</f>
        <v>0.13104020507014311</v>
      </c>
      <c r="E225" s="43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AVERAGE(Patient3_Healthy!D225,Patient4_Healthy!D225,Patient7_Healthy!D225,Patient32_Healthy!D225,Patient20_Healthy!D225)</f>
        <v>8.1429426872516003E-2</v>
      </c>
      <c r="G225">
        <f>STDEV(Patient3_Healthy!D225,Patient4_Healthy!D225,Patient7_Healthy!D225,Patient32_Healthy!D225,Patient20_Healthy!D225)</f>
        <v>0.12761763517682886</v>
      </c>
      <c r="I225" s="6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43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6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36">
        <f>AVERAGE(Patient3_Healthy!Q225,Patient4_Healthy!Q225,Patient7_Healthy!Q225,Patient32_Healthy!Q225,Patient20_Healthy!Q225)</f>
        <v>0.13910990450831401</v>
      </c>
      <c r="U225" s="43">
        <f>STDEV(Patient3_Healthy!Q225,Patient4_Healthy!Q225,Patient7_Healthy!Q225,Patient32_Healthy!Q225,Patient20_Healthy!Q225)</f>
        <v>0.304255907129518</v>
      </c>
      <c r="Y225" s="15" t="s">
        <v>48</v>
      </c>
      <c r="Z225">
        <f>AVERAGE(Patient3_Healthy!X225,Patient4_Healthy!X225,Patient7_Healthy!X225,Patient32_Healthy!X225,Patient20_Healthy!X225)</f>
        <v>7.1579405068535398E-2</v>
      </c>
      <c r="AA225">
        <f>STDEV(Patient3_Healthy!X225,Patient4_Healthy!X225,Patient7_Healthy!X225,Patient32_Healthy!X225,Patient20_Healthy!X225)</f>
        <v>0.20576546519031644</v>
      </c>
      <c r="AB225" s="36">
        <f>AVERAGE(Patient3_Healthy!Y225,Patient4_Healthy!Y225,Patient7_Healthy!Y225,Patient32_Healthy!Y225,Patient20_Healthy!Y225)</f>
        <v>6.8291867997461481E-2</v>
      </c>
      <c r="AC225">
        <f>STDEV(Patient3_Healthy!Y225,Patient4_Healthy!Y225,Patient7_Healthy!Y225,Patient32_Healthy!Y225,Patient20_Healthy!Y225)</f>
        <v>0.1619259125808914</v>
      </c>
    </row>
    <row r="226" spans="1:29" x14ac:dyDescent="0.25">
      <c r="A226" s="15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36">
        <f>AVERAGE(Patient3_Healthy!C226,Patient4_Healthy!C226,Patient7_Healthy!C226,Patient32_Healthy!C226,Patient20_Healthy!C226)</f>
        <v>1.5941519000102506E-2</v>
      </c>
      <c r="E226" s="43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6" t="s">
        <v>106</v>
      </c>
      <c r="J226">
        <f>AVERAGE(Patient3_Healthy!I226,Patient4_Healthy!I226,Patient7_Healthy!I226,Patient32_Healthy!I226,Patient20_Healthy!I226)</f>
        <v>0.18904967044563298</v>
      </c>
      <c r="K226">
        <f>STDEV(Patient3_Healthy!I226,Patient4_Healthy!I226,Patient7_Healthy!I226,Patient32_Healthy!I226,Patient20_Healthy!I226)</f>
        <v>0.22415866257990066</v>
      </c>
      <c r="L226">
        <f>AVERAGE(Patient3_Healthy!J226,Patient4_Healthy!J226,Patient7_Healthy!J226,Patient32_Healthy!J226,Patient20_Healthy!J226)</f>
        <v>0.15612077333007107</v>
      </c>
      <c r="M226" s="43">
        <f>STDEV(Patient3_Healthy!J226,Patient4_Healthy!J226,Patient7_Healthy!J226,Patient32_Healthy!J226,Patient20_Healthy!J226)</f>
        <v>0.17476306608835573</v>
      </c>
      <c r="N226">
        <f>AVERAGE(Patient3_Healthy!K226,Patient4_Healthy!K226,Patient7_Healthy!K226,Patient32_Healthy!K226,Patient20_Healthy!K226)</f>
        <v>8.2606380384460248E-2</v>
      </c>
      <c r="O226">
        <f>STDEV(Patient3_Healthy!K226,Patient4_Healthy!K226,Patient7_Healthy!K226,Patient32_Healthy!K226,Patient20_Healthy!K226)</f>
        <v>0.11405206926064482</v>
      </c>
      <c r="Q226" s="6" t="s">
        <v>107</v>
      </c>
      <c r="R226">
        <f>AVERAGE(Patient3_Healthy!P226,Patient4_Healthy!P226,Patient7_Healthy!P226,Patient32_Healthy!P226,Patient20_Healthy!P226)</f>
        <v>0.13667847209321368</v>
      </c>
      <c r="S226">
        <f>STDEV(Patient3_Healthy!P226,Patient4_Healthy!P226,Patient7_Healthy!P226,Patient32_Healthy!P226,Patient20_Healthy!P226)</f>
        <v>0.17746269757076</v>
      </c>
      <c r="T226" s="36">
        <f>AVERAGE(Patient3_Healthy!Q226,Patient4_Healthy!Q226,Patient7_Healthy!Q226,Patient32_Healthy!Q226,Patient20_Healthy!Q226)</f>
        <v>0.19642038413159316</v>
      </c>
      <c r="U226" s="43">
        <f>STDEV(Patient3_Healthy!Q226,Patient4_Healthy!Q226,Patient7_Healthy!Q226,Patient32_Healthy!Q226,Patient20_Healthy!Q226)</f>
        <v>0.28977269499694153</v>
      </c>
      <c r="Y226" s="15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36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5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36">
        <f>AVERAGE(Patient3_Healthy!C227,Patient4_Healthy!C227,Patient7_Healthy!C227,Patient32_Healthy!C227,Patient20_Healthy!C227)</f>
        <v>-4.0027827911943856E-2</v>
      </c>
      <c r="E227" s="43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6" t="s">
        <v>108</v>
      </c>
      <c r="J227">
        <f>AVERAGE(Patient3_Healthy!I227,Patient4_Healthy!I227,Patient7_Healthy!I227,Patient32_Healthy!I227,Patient20_Healthy!I227)</f>
        <v>0.19289177860821108</v>
      </c>
      <c r="K227">
        <f>STDEV(Patient3_Healthy!I227,Patient4_Healthy!I227,Patient7_Healthy!I227,Patient32_Healthy!I227,Patient20_Healthy!I227)</f>
        <v>0.27017818571364638</v>
      </c>
      <c r="L227">
        <f>AVERAGE(Patient3_Healthy!J227,Patient4_Healthy!J227,Patient7_Healthy!J227,Patient32_Healthy!J227,Patient20_Healthy!J227)</f>
        <v>0.15411370638430907</v>
      </c>
      <c r="M227" s="43">
        <f>STDEV(Patient3_Healthy!J227,Patient4_Healthy!J227,Patient7_Healthy!J227,Patient32_Healthy!J227,Patient20_Healthy!J227)</f>
        <v>0.14868916978539556</v>
      </c>
      <c r="N227">
        <f>AVERAGE(Patient3_Healthy!K227,Patient4_Healthy!K227,Patient7_Healthy!K227,Patient32_Healthy!K227,Patient20_Healthy!K227)</f>
        <v>7.313848194679505E-2</v>
      </c>
      <c r="O227">
        <f>STDEV(Patient3_Healthy!K227,Patient4_Healthy!K227,Patient7_Healthy!K227,Patient32_Healthy!K227,Patient20_Healthy!K227)</f>
        <v>6.5783108222794845E-2</v>
      </c>
      <c r="Q227" s="6" t="s">
        <v>109</v>
      </c>
      <c r="R227">
        <f>AVERAGE(Patient3_Healthy!P227,Patient4_Healthy!P227,Patient7_Healthy!P227,Patient32_Healthy!P227,Patient20_Healthy!P227)</f>
        <v>3.4195474810371176E-2</v>
      </c>
      <c r="S227">
        <f>STDEV(Patient3_Healthy!P227,Patient4_Healthy!P227,Patient7_Healthy!P227,Patient32_Healthy!P227,Patient20_Healthy!P227)</f>
        <v>0.25135760929891909</v>
      </c>
      <c r="T227" s="36">
        <f>AVERAGE(Patient3_Healthy!Q227,Patient4_Healthy!Q227,Patient7_Healthy!Q227,Patient32_Healthy!Q227,Patient20_Healthy!Q227)</f>
        <v>0.17044196974118325</v>
      </c>
      <c r="U227" s="43">
        <f>STDEV(Patient3_Healthy!Q227,Patient4_Healthy!Q227,Patient7_Healthy!Q227,Patient32_Healthy!Q227,Patient20_Healthy!Q227)</f>
        <v>0.33149257185403358</v>
      </c>
      <c r="Y227" s="15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36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54" t="s">
        <v>118</v>
      </c>
    </row>
    <row r="230" spans="1:29" x14ac:dyDescent="0.25">
      <c r="Y230" s="15"/>
      <c r="Z230" s="63" t="s">
        <v>17</v>
      </c>
      <c r="AA230" s="65"/>
      <c r="AB230" s="64" t="s">
        <v>18</v>
      </c>
      <c r="AC230" s="63"/>
    </row>
    <row r="231" spans="1:29" x14ac:dyDescent="0.25">
      <c r="Y231" s="15"/>
      <c r="Z231" s="15" t="s">
        <v>179</v>
      </c>
      <c r="AA231" s="15" t="s">
        <v>180</v>
      </c>
      <c r="AB231" s="16" t="s">
        <v>179</v>
      </c>
      <c r="AC231" s="15" t="s">
        <v>180</v>
      </c>
    </row>
    <row r="232" spans="1:29" x14ac:dyDescent="0.25">
      <c r="Y232" s="15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36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5" t="s">
        <v>36</v>
      </c>
      <c r="Z233">
        <f>AVERAGE(Patient3_Healthy!X233,Patient4_Healthy!X233,Patient7_Healthy!X233,Patient32_Healthy!X233,Patient20_Healthy!X233)</f>
        <v>9.0009606775896422E-2</v>
      </c>
      <c r="AA233">
        <f>STDEV(Patient3_Healthy!X233,Patient4_Healthy!X233,Patient7_Healthy!X233,Patient32_Healthy!X233,Patient20_Healthy!X233)</f>
        <v>0.15221820604428907</v>
      </c>
      <c r="AB233" s="36">
        <f>AVERAGE(Patient3_Healthy!Y233,Patient4_Healthy!Y233,Patient7_Healthy!Y233,Patient32_Healthy!Y233,Patient20_Healthy!Y233)</f>
        <v>0.20010432788089866</v>
      </c>
      <c r="AC233">
        <f>STDEV(Patient3_Healthy!Y233,Patient4_Healthy!Y233,Patient7_Healthy!Y233,Patient32_Healthy!Y233,Patient20_Healthy!Y233)</f>
        <v>0.12287997123834626</v>
      </c>
    </row>
    <row r="234" spans="1:29" x14ac:dyDescent="0.25">
      <c r="Y234" s="15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36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5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36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5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36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5" t="s">
        <v>48</v>
      </c>
      <c r="Z237">
        <f>AVERAGE(Patient3_Healthy!X237,Patient4_Healthy!X237,Patient7_Healthy!X237,Patient32_Healthy!X237,Patient20_Healthy!X237)</f>
        <v>0.11443979651988276</v>
      </c>
      <c r="AA237">
        <f>STDEV(Patient3_Healthy!X237,Patient4_Healthy!X237,Patient7_Healthy!X237,Patient32_Healthy!X237,Patient20_Healthy!X237)</f>
        <v>0.23190028593278822</v>
      </c>
      <c r="AB237" s="36">
        <f>AVERAGE(Patient3_Healthy!Y237,Patient4_Healthy!Y237,Patient7_Healthy!Y237,Patient32_Healthy!Y237,Patient20_Healthy!Y237)</f>
        <v>0.19503275051420271</v>
      </c>
      <c r="AC237">
        <f>STDEV(Patient3_Healthy!Y237,Patient4_Healthy!Y237,Patient7_Healthy!Y237,Patient32_Healthy!Y237,Patient20_Healthy!Y237)</f>
        <v>0.34341283331239436</v>
      </c>
    </row>
    <row r="238" spans="1:29" x14ac:dyDescent="0.25">
      <c r="Y238" s="15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36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5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36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54" t="s">
        <v>120</v>
      </c>
    </row>
    <row r="242" spans="25:29" x14ac:dyDescent="0.25">
      <c r="Y242" s="15"/>
      <c r="Z242" s="63" t="s">
        <v>17</v>
      </c>
      <c r="AA242" s="65"/>
      <c r="AB242" s="64" t="s">
        <v>18</v>
      </c>
      <c r="AC242" s="63"/>
    </row>
    <row r="243" spans="25:29" x14ac:dyDescent="0.25">
      <c r="Y243" s="15"/>
      <c r="Z243" s="15" t="s">
        <v>179</v>
      </c>
      <c r="AA243" s="15" t="s">
        <v>180</v>
      </c>
      <c r="AB243" s="16" t="s">
        <v>179</v>
      </c>
      <c r="AC243" s="15" t="s">
        <v>180</v>
      </c>
    </row>
    <row r="244" spans="25:29" x14ac:dyDescent="0.25">
      <c r="Y244" s="15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36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5" t="s">
        <v>36</v>
      </c>
      <c r="Z245">
        <f>AVERAGE(Patient3_Healthy!X245,Patient4_Healthy!X245,Patient7_Healthy!X245,Patient32_Healthy!X245,Patient20_Healthy!X245)</f>
        <v>-1.2568289369646823E-2</v>
      </c>
      <c r="AA245">
        <f>STDEV(Patient3_Healthy!X245,Patient4_Healthy!X245,Patient7_Healthy!X245,Patient32_Healthy!X245,Patient20_Healthy!X245)</f>
        <v>4.9427946592796312E-2</v>
      </c>
      <c r="AB245" s="36">
        <f>AVERAGE(Patient3_Healthy!Y245,Patient4_Healthy!Y245,Patient7_Healthy!Y245,Patient32_Healthy!Y245,Patient20_Healthy!Y245)</f>
        <v>-1.7911446835860524E-2</v>
      </c>
      <c r="AC245">
        <f>STDEV(Patient3_Healthy!Y245,Patient4_Healthy!Y245,Patient7_Healthy!Y245,Patient32_Healthy!Y245,Patient20_Healthy!Y245)</f>
        <v>5.582642044568064E-2</v>
      </c>
    </row>
    <row r="246" spans="25:29" x14ac:dyDescent="0.25">
      <c r="Y246" s="15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36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5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36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5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36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5" t="s">
        <v>48</v>
      </c>
      <c r="Z249">
        <f>AVERAGE(Patient3_Healthy!X249,Patient4_Healthy!X249,Patient7_Healthy!X249,Patient32_Healthy!X249,Patient20_Healthy!X249)</f>
        <v>3.9604207508668748E-2</v>
      </c>
      <c r="AA249">
        <f>STDEV(Patient3_Healthy!X249,Patient4_Healthy!X249,Patient7_Healthy!X249,Patient32_Healthy!X249,Patient20_Healthy!X249)</f>
        <v>3.1855230265018422E-2</v>
      </c>
      <c r="AB249" s="36">
        <f>AVERAGE(Patient3_Healthy!Y249,Patient4_Healthy!Y249,Patient7_Healthy!Y249,Patient32_Healthy!Y249,Patient20_Healthy!Y249)</f>
        <v>2.2901130972936102E-2</v>
      </c>
      <c r="AC249">
        <f>STDEV(Patient3_Healthy!Y249,Patient4_Healthy!Y249,Patient7_Healthy!Y249,Patient32_Healthy!Y249,Patient20_Healthy!Y249)</f>
        <v>2.8168076825432566E-2</v>
      </c>
    </row>
    <row r="250" spans="25:29" x14ac:dyDescent="0.25">
      <c r="Y250" s="15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36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5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36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54" t="s">
        <v>122</v>
      </c>
    </row>
    <row r="254" spans="25:29" x14ac:dyDescent="0.25">
      <c r="Y254" s="15"/>
      <c r="Z254" s="63" t="s">
        <v>17</v>
      </c>
      <c r="AA254" s="65"/>
      <c r="AB254" s="64" t="s">
        <v>18</v>
      </c>
      <c r="AC254" s="63"/>
    </row>
    <row r="255" spans="25:29" x14ac:dyDescent="0.25">
      <c r="Y255" s="15"/>
      <c r="Z255" s="15" t="s">
        <v>179</v>
      </c>
      <c r="AA255" s="15" t="s">
        <v>180</v>
      </c>
      <c r="AB255" s="16" t="s">
        <v>179</v>
      </c>
      <c r="AC255" s="15" t="s">
        <v>180</v>
      </c>
    </row>
    <row r="256" spans="25:29" x14ac:dyDescent="0.25">
      <c r="Y256" s="15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36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5" t="s">
        <v>36</v>
      </c>
      <c r="Z257">
        <f>AVERAGE(Patient3_Healthy!X257,Patient4_Healthy!X257,Patient7_Healthy!X257,Patient32_Healthy!X257,Patient20_Healthy!X257)</f>
        <v>0.1695853912863535</v>
      </c>
      <c r="AA257">
        <f>STDEV(Patient3_Healthy!X257,Patient4_Healthy!X257,Patient7_Healthy!X257,Patient32_Healthy!X257,Patient20_Healthy!X257)</f>
        <v>0.15945226491553866</v>
      </c>
      <c r="AB257" s="36">
        <f>AVERAGE(Patient3_Healthy!Y257,Patient4_Healthy!Y257,Patient7_Healthy!Y257,Patient32_Healthy!Y257,Patient20_Healthy!Y257)</f>
        <v>0.26073793760423403</v>
      </c>
      <c r="AC257">
        <f>STDEV(Patient3_Healthy!Y257,Patient4_Healthy!Y257,Patient7_Healthy!Y257,Patient32_Healthy!Y257,Patient20_Healthy!Y257)</f>
        <v>0.22328906623197264</v>
      </c>
    </row>
    <row r="258" spans="1:29" x14ac:dyDescent="0.25">
      <c r="Y258" s="15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36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5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36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5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36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5" t="s">
        <v>48</v>
      </c>
      <c r="Z261">
        <f>AVERAGE(Patient3_Healthy!X261,Patient4_Healthy!X261,Patient7_Healthy!X261,Patient32_Healthy!X261,Patient20_Healthy!X261)</f>
        <v>0.14377046414831712</v>
      </c>
      <c r="AA261">
        <f>STDEV(Patient3_Healthy!X261,Patient4_Healthy!X261,Patient7_Healthy!X261,Patient32_Healthy!X261,Patient20_Healthy!X261)</f>
        <v>0.12734481960970478</v>
      </c>
      <c r="AB261" s="36">
        <f>AVERAGE(Patient3_Healthy!Y261,Patient4_Healthy!Y261,Patient7_Healthy!Y261,Patient32_Healthy!Y261,Patient20_Healthy!Y261)</f>
        <v>0.22956848494112142</v>
      </c>
      <c r="AC261">
        <f>STDEV(Patient3_Healthy!Y261,Patient4_Healthy!Y261,Patient7_Healthy!Y261,Patient32_Healthy!Y261,Patient20_Healthy!Y261)</f>
        <v>0.24528711205170711</v>
      </c>
    </row>
    <row r="262" spans="1:29" x14ac:dyDescent="0.25">
      <c r="Y262" s="15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36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5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36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54" t="s">
        <v>181</v>
      </c>
      <c r="M275" s="54" t="s">
        <v>182</v>
      </c>
    </row>
    <row r="276" spans="1:21" x14ac:dyDescent="0.25">
      <c r="A276" s="18"/>
      <c r="B276" s="90" t="s">
        <v>129</v>
      </c>
      <c r="C276" s="90"/>
      <c r="D276" s="91" t="s">
        <v>130</v>
      </c>
      <c r="E276" s="92"/>
      <c r="F276" s="91" t="s">
        <v>131</v>
      </c>
      <c r="G276" s="92"/>
      <c r="H276" s="90" t="s">
        <v>132</v>
      </c>
      <c r="I276" s="90"/>
      <c r="M276" s="21"/>
      <c r="N276" s="95" t="s">
        <v>129</v>
      </c>
      <c r="O276" s="94"/>
      <c r="P276" s="93" t="s">
        <v>130</v>
      </c>
      <c r="Q276" s="94"/>
      <c r="R276" s="93" t="s">
        <v>131</v>
      </c>
      <c r="S276" s="94"/>
      <c r="T276" s="95" t="s">
        <v>132</v>
      </c>
      <c r="U276" s="95"/>
    </row>
    <row r="277" spans="1:21" x14ac:dyDescent="0.25">
      <c r="A277" s="18"/>
      <c r="B277" s="18" t="s">
        <v>179</v>
      </c>
      <c r="C277" s="18" t="s">
        <v>180</v>
      </c>
      <c r="D277" s="19" t="s">
        <v>179</v>
      </c>
      <c r="E277" s="20" t="s">
        <v>180</v>
      </c>
      <c r="F277" s="19" t="s">
        <v>179</v>
      </c>
      <c r="G277" s="20" t="s">
        <v>180</v>
      </c>
      <c r="H277" s="18" t="s">
        <v>179</v>
      </c>
      <c r="I277" s="18" t="s">
        <v>180</v>
      </c>
      <c r="M277" s="21"/>
      <c r="N277" s="21" t="s">
        <v>179</v>
      </c>
      <c r="O277" s="22" t="s">
        <v>180</v>
      </c>
      <c r="P277" s="23" t="s">
        <v>179</v>
      </c>
      <c r="Q277" s="22" t="s">
        <v>180</v>
      </c>
      <c r="R277" s="23" t="s">
        <v>179</v>
      </c>
      <c r="S277" s="22" t="s">
        <v>180</v>
      </c>
      <c r="T277" s="21" t="s">
        <v>179</v>
      </c>
      <c r="U277" s="21" t="s">
        <v>180</v>
      </c>
    </row>
    <row r="278" spans="1:21" x14ac:dyDescent="0.25">
      <c r="A278" s="18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36">
        <f>AVERAGE(Patient3_Healthy!C260,Patient4_Healthy!C260,Patient7_Healthy!C260,Patient32_Healthy!C260,Patient20_Healthy!C260)</f>
        <v>84.377932258856276</v>
      </c>
      <c r="E278" s="43">
        <f>STDEV(Patient3_Healthy!C260,Patient4_Healthy!C260,Patient7_Healthy!C260,Patient32_Healthy!C260,Patient20_Healthy!C260)</f>
        <v>7.6463743729951812</v>
      </c>
      <c r="F278" s="36">
        <f>AVERAGE(Patient3_Healthy!D260,Patient4_Healthy!D260,Patient7_Healthy!D260,Patient32_Healthy!D260,Patient20_Healthy!D260)</f>
        <v>46.875</v>
      </c>
      <c r="G278" s="43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21" t="s">
        <v>17</v>
      </c>
      <c r="N278">
        <f>AVERAGE(Patient3_Healthy!K260,Patient4_Healthy!K260,Patient7_Healthy!K260,Patient32_Healthy!K260,Patient20_Healthy!K260)</f>
        <v>0.28212454212454213</v>
      </c>
      <c r="O278" s="43">
        <f>STDEV(Patient3_Healthy!K260,Patient4_Healthy!K260,Patient7_Healthy!K260,Patient32_Healthy!K260,Patient20_Healthy!K260)</f>
        <v>0.33450979846699808</v>
      </c>
      <c r="P278" s="36">
        <f>AVERAGE(Patient3_Healthy!L260,Patient4_Healthy!L260,Patient7_Healthy!L260,Patient32_Healthy!L260,Patient20_Healthy!L260)</f>
        <v>1.593215981272498</v>
      </c>
      <c r="Q278" s="43">
        <f>STDEV(Patient3_Healthy!L260,Patient4_Healthy!L260,Patient7_Healthy!L260,Patient32_Healthy!L260,Patient20_Healthy!L260)</f>
        <v>0.81458116354615506</v>
      </c>
      <c r="R278" s="36">
        <f>AVERAGE(Patient3_Healthy!M260,Patient4_Healthy!M260,Patient7_Healthy!M260,Patient32_Healthy!M260,Patient20_Healthy!M260)</f>
        <v>0.39992673992673994</v>
      </c>
      <c r="S278" s="43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8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36">
        <f>AVERAGE(Patient3_Healthy!C261,Patient4_Healthy!C261,Patient7_Healthy!C261,Patient32_Healthy!C261,Patient20_Healthy!C261)</f>
        <v>108.9625923694842</v>
      </c>
      <c r="E279" s="43">
        <f>STDEV(Patient3_Healthy!C261,Patient4_Healthy!C261,Patient7_Healthy!C261,Patient32_Healthy!C261,Patient20_Healthy!C261)</f>
        <v>8.3972944938411693</v>
      </c>
      <c r="F279" s="36">
        <f>AVERAGE(Patient3_Healthy!D261,Patient4_Healthy!D261,Patient7_Healthy!D261,Patient32_Healthy!D261,Patient20_Healthy!D261)</f>
        <v>63.0859375</v>
      </c>
      <c r="G279" s="43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21" t="s">
        <v>18</v>
      </c>
      <c r="N279">
        <f>AVERAGE(Patient3_Healthy!K261,Patient4_Healthy!K261,Patient7_Healthy!K261,Patient32_Healthy!K261,Patient20_Healthy!K261)</f>
        <v>8.2930402930402922E-2</v>
      </c>
      <c r="O279" s="43">
        <f>STDEV(Patient3_Healthy!K261,Patient4_Healthy!K261,Patient7_Healthy!K261,Patient32_Healthy!K261,Patient20_Healthy!K261)</f>
        <v>6.614415045024695E-2</v>
      </c>
      <c r="P279" s="36">
        <f>AVERAGE(Patient3_Healthy!L261,Patient4_Healthy!L261,Patient7_Healthy!L261,Patient32_Healthy!L261,Patient20_Healthy!L261)</f>
        <v>1.5253311837572572</v>
      </c>
      <c r="Q279" s="43">
        <f>STDEV(Patient3_Healthy!L261,Patient4_Healthy!L261,Patient7_Healthy!L261,Patient32_Healthy!L261,Patient20_Healthy!L261)</f>
        <v>1.0889836225841467</v>
      </c>
      <c r="R279" s="36">
        <f>AVERAGE(Patient3_Healthy!M261,Patient4_Healthy!M261,Patient7_Healthy!M261,Patient32_Healthy!M261,Patient20_Healthy!M261)</f>
        <v>0.24534798534798535</v>
      </c>
      <c r="S279" s="43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8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36">
        <f>AVERAGE(Patient3_Healthy!C262,Patient4_Healthy!C262,Patient7_Healthy!C262,Patient32_Healthy!C262,Patient20_Healthy!C262)</f>
        <v>71.217236826174229</v>
      </c>
      <c r="E280" s="43">
        <f>STDEV(Patient3_Healthy!C262,Patient4_Healthy!C262,Patient7_Healthy!C262,Patient32_Healthy!C262,Patient20_Healthy!C262)</f>
        <v>12.688610985843921</v>
      </c>
      <c r="F280" s="36">
        <f>AVERAGE(Patient3_Healthy!D262,Patient4_Healthy!D262,Patient7_Healthy!D262,Patient32_Healthy!D262,Patient20_Healthy!D262)</f>
        <v>47.4609375</v>
      </c>
      <c r="G280" s="43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8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36">
        <f>AVERAGE(Patient3_Healthy!C263,Patient4_Healthy!C263,Patient7_Healthy!C263,Patient32_Healthy!C263,Patient20_Healthy!C263)</f>
        <v>106.88417647785533</v>
      </c>
      <c r="E281" s="43">
        <f>STDEV(Patient3_Healthy!C263,Patient4_Healthy!C263,Patient7_Healthy!C263,Patient32_Healthy!C263,Patient20_Healthy!C263)</f>
        <v>35.907451029904479</v>
      </c>
      <c r="F281" s="36">
        <f>AVERAGE(Patient3_Healthy!D263,Patient4_Healthy!D263,Patient7_Healthy!D263,Patient32_Healthy!D263,Patient20_Healthy!D263)</f>
        <v>78.125</v>
      </c>
      <c r="G281" s="43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8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36">
        <f>AVERAGE(Patient3_Healthy!C264,Patient4_Healthy!C264,Patient7_Healthy!C264,Patient32_Healthy!C264,Patient20_Healthy!C264)</f>
        <v>105.60415189161282</v>
      </c>
      <c r="E282" s="43">
        <f>STDEV(Patient3_Healthy!C264,Patient4_Healthy!C264,Patient7_Healthy!C264,Patient32_Healthy!C264,Patient20_Healthy!C264)</f>
        <v>33.914643163648364</v>
      </c>
      <c r="F282" s="36">
        <f>AVERAGE(Patient3_Healthy!D264,Patient4_Healthy!D264,Patient7_Healthy!D264,Patient32_Healthy!D264,Patient20_Healthy!D264)</f>
        <v>83.59375</v>
      </c>
      <c r="G282" s="43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8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36">
        <f>AVERAGE(Patient3_Healthy!C265,Patient4_Healthy!C265,Patient7_Healthy!C265,Patient32_Healthy!C265,Patient20_Healthy!C265)</f>
        <v>125.85524620757323</v>
      </c>
      <c r="E283" s="43">
        <f>STDEV(Patient3_Healthy!C265,Patient4_Healthy!C265,Patient7_Healthy!C265,Patient32_Healthy!C265,Patient20_Healthy!C265)</f>
        <v>42.444040909779979</v>
      </c>
      <c r="F283" s="36">
        <f>AVERAGE(Patient3_Healthy!D265,Patient4_Healthy!D265,Patient7_Healthy!D265,Patient32_Healthy!D265,Patient20_Healthy!D265)</f>
        <v>104.296875</v>
      </c>
      <c r="G283" s="43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8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36">
        <f>AVERAGE(Patient3_Healthy!C266,Patient4_Healthy!C266,Patient7_Healthy!C266,Patient32_Healthy!C266)</f>
        <v>103.28995939952279</v>
      </c>
      <c r="E284" s="43">
        <f>STDEV(Patient3_Healthy!C266,Patient4_Healthy!C266,Patient7_Healthy!C266,Patient32_Healthy!C266)</f>
        <v>21.065991685661608</v>
      </c>
      <c r="F284" s="36">
        <f>AVERAGE(Patient3_Healthy!D266,Patient4_Healthy!D266,Patient7_Healthy!D266,Patient32_Healthy!D266)</f>
        <v>75.68359375</v>
      </c>
      <c r="G284" s="43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8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36">
        <f>AVERAGE(Patient3_Healthy!C267,Patient4_Healthy!C267,Patient7_Healthy!C267,Patient32_Healthy!C267,Patient20_Healthy!C267)</f>
        <v>103.5399216036878</v>
      </c>
      <c r="E285" s="43">
        <f>STDEV(Patient3_Healthy!C267,Patient4_Healthy!C267,Patient7_Healthy!C267,Patient32_Healthy!C267,Patient20_Healthy!C267)</f>
        <v>21.997596467510409</v>
      </c>
      <c r="F285" s="36">
        <f>AVERAGE(Patient3_Healthy!D267,Patient4_Healthy!D267,Patient7_Healthy!D267,Patient32_Healthy!D267,Patient20_Healthy!D267)</f>
        <v>75.1953125</v>
      </c>
      <c r="G285" s="43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54" t="s">
        <v>183</v>
      </c>
      <c r="M287" s="54" t="s">
        <v>184</v>
      </c>
    </row>
    <row r="288" spans="1:21" x14ac:dyDescent="0.25">
      <c r="A288" s="18"/>
      <c r="B288" s="90" t="s">
        <v>129</v>
      </c>
      <c r="C288" s="90"/>
      <c r="D288" s="91" t="s">
        <v>130</v>
      </c>
      <c r="E288" s="92"/>
      <c r="F288" s="91" t="s">
        <v>131</v>
      </c>
      <c r="G288" s="92"/>
      <c r="H288" s="90" t="s">
        <v>132</v>
      </c>
      <c r="I288" s="90"/>
      <c r="M288" s="21"/>
      <c r="N288" s="95" t="s">
        <v>129</v>
      </c>
      <c r="O288" s="94"/>
      <c r="P288" s="93" t="s">
        <v>130</v>
      </c>
      <c r="Q288" s="94"/>
      <c r="R288" s="93" t="s">
        <v>131</v>
      </c>
      <c r="S288" s="94"/>
      <c r="T288" s="95" t="s">
        <v>132</v>
      </c>
      <c r="U288" s="95"/>
    </row>
    <row r="289" spans="1:21" x14ac:dyDescent="0.25">
      <c r="A289" s="18"/>
      <c r="B289" s="18" t="s">
        <v>179</v>
      </c>
      <c r="C289" s="18" t="s">
        <v>180</v>
      </c>
      <c r="D289" s="19" t="s">
        <v>179</v>
      </c>
      <c r="E289" s="20" t="s">
        <v>180</v>
      </c>
      <c r="F289" s="19" t="s">
        <v>179</v>
      </c>
      <c r="G289" s="20" t="s">
        <v>180</v>
      </c>
      <c r="H289" s="18" t="s">
        <v>179</v>
      </c>
      <c r="I289" s="18" t="s">
        <v>180</v>
      </c>
      <c r="M289" s="21"/>
      <c r="N289" s="21" t="s">
        <v>179</v>
      </c>
      <c r="O289" s="22" t="s">
        <v>180</v>
      </c>
      <c r="P289" s="23" t="s">
        <v>179</v>
      </c>
      <c r="Q289" s="22" t="s">
        <v>180</v>
      </c>
      <c r="R289" s="23" t="s">
        <v>179</v>
      </c>
      <c r="S289" s="22" t="s">
        <v>180</v>
      </c>
      <c r="T289" s="21" t="s">
        <v>179</v>
      </c>
      <c r="U289" s="21" t="s">
        <v>180</v>
      </c>
    </row>
    <row r="290" spans="1:21" x14ac:dyDescent="0.25">
      <c r="A290" s="18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36">
        <f>AVERAGE(Patient3_Healthy!C272,Patient4_Healthy!C272,Patient7_Healthy!C272,Patient32_Healthy!C272,Patient20_Healthy!C272)</f>
        <v>77.351424179087729</v>
      </c>
      <c r="E290" s="43">
        <f>STDEV(Patient3_Healthy!C272,Patient4_Healthy!C272,Patient7_Healthy!C272,Patient32_Healthy!C272,Patient20_Healthy!C272)</f>
        <v>7.4781020073376006</v>
      </c>
      <c r="F290" s="36">
        <f>AVERAGE(Patient3_Healthy!D272,Patient4_Healthy!D272,Patient7_Healthy!D272,Patient32_Healthy!D272,Patient20_Healthy!D272)</f>
        <v>41.015625</v>
      </c>
      <c r="G290" s="43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21" t="s">
        <v>17</v>
      </c>
      <c r="N290">
        <f>AVERAGE(Patient3_Healthy!K272,Patient4_Healthy!K272,Patient7_Healthy!K272,Patient32_Healthy!K272,Patient20_Healthy!K272)</f>
        <v>0.47190476190476194</v>
      </c>
      <c r="O290" s="43">
        <f>STDEV(Patient3_Healthy!K272,Patient4_Healthy!K272,Patient7_Healthy!K272,Patient32_Healthy!K272,Patient20_Healthy!K272)</f>
        <v>0.27562750505337846</v>
      </c>
      <c r="P290" s="36">
        <f>AVERAGE(Patient3_Healthy!L272,Patient4_Healthy!L272,Patient7_Healthy!L272,Patient32_Healthy!L272,Patient20_Healthy!L272)</f>
        <v>0.92277126204706406</v>
      </c>
      <c r="Q290" s="43">
        <f>STDEV(Patient3_Healthy!L272,Patient4_Healthy!L272,Patient7_Healthy!L272,Patient32_Healthy!L272,Patient20_Healthy!L272)</f>
        <v>0.671697762222768</v>
      </c>
      <c r="R290" s="36">
        <f>AVERAGE(Patient3_Healthy!M272,Patient4_Healthy!M272,Patient7_Healthy!M272,Patient32_Healthy!M272,Patient20_Healthy!M272)</f>
        <v>0.38523809523809527</v>
      </c>
      <c r="S290" s="43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8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36">
        <f>AVERAGE(Patient3_Healthy!C273,Patient4_Healthy!C273,Patient7_Healthy!C273,Patient32_Healthy!C273,Patient20_Healthy!C273)</f>
        <v>139.64225997706131</v>
      </c>
      <c r="E291" s="43">
        <f>STDEV(Patient3_Healthy!C273,Patient4_Healthy!C273,Patient7_Healthy!C273,Patient32_Healthy!C273,Patient20_Healthy!C273)</f>
        <v>48.042707983452125</v>
      </c>
      <c r="F291" s="36">
        <f>AVERAGE(Patient3_Healthy!D273,Patient4_Healthy!D273,Patient7_Healthy!D273,Patient32_Healthy!D273,Patient20_Healthy!D273)</f>
        <v>85.15625</v>
      </c>
      <c r="G291" s="43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21" t="s">
        <v>18</v>
      </c>
      <c r="N291">
        <f>AVERAGE(Patient3_Healthy!K273,Patient4_Healthy!K273,Patient7_Healthy!K273,Patient32_Healthy!K273,Patient20_Healthy!K273)</f>
        <v>0.35190476190476189</v>
      </c>
      <c r="O291" s="43">
        <f>STDEV(Patient3_Healthy!K273,Patient4_Healthy!K273,Patient7_Healthy!K273,Patient32_Healthy!K273,Patient20_Healthy!K273)</f>
        <v>0.22258021051607149</v>
      </c>
      <c r="P291" s="36">
        <f>AVERAGE(Patient3_Healthy!L273,Patient4_Healthy!L273,Patient7_Healthy!L273,Patient32_Healthy!L273,Patient20_Healthy!L273)</f>
        <v>0.97029884349424633</v>
      </c>
      <c r="Q291" s="43">
        <f>STDEV(Patient3_Healthy!L273,Patient4_Healthy!L273,Patient7_Healthy!L273,Patient32_Healthy!L273,Patient20_Healthy!L273)</f>
        <v>0.5247461827164267</v>
      </c>
      <c r="R291" s="36">
        <f>AVERAGE(Patient3_Healthy!M273,Patient4_Healthy!M273,Patient7_Healthy!M273,Patient32_Healthy!M273,Patient20_Healthy!M273)</f>
        <v>0.32523809523809522</v>
      </c>
      <c r="S291" s="43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8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36">
        <f>AVERAGE(Patient3_Healthy!C274,Patient4_Healthy!C274,Patient7_Healthy!C274,Patient32_Healthy!C274,Patient20_Healthy!C274)</f>
        <v>79.936589505053604</v>
      </c>
      <c r="E292" s="43">
        <f>STDEV(Patient3_Healthy!C274,Patient4_Healthy!C274,Patient7_Healthy!C274,Patient32_Healthy!C274,Patient20_Healthy!C274)</f>
        <v>22.498160754831687</v>
      </c>
      <c r="F292" s="36">
        <f>AVERAGE(Patient3_Healthy!D274,Patient4_Healthy!D274,Patient7_Healthy!D274,Patient32_Healthy!D274,Patient20_Healthy!D274)</f>
        <v>51.3671875</v>
      </c>
      <c r="G292" s="43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8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36">
        <f>AVERAGE(Patient3_Healthy!C275,Patient4_Healthy!C275,Patient7_Healthy!C275,Patient32_Healthy!C275,Patient20_Healthy!C275)</f>
        <v>103.90420208962375</v>
      </c>
      <c r="E293" s="43">
        <f>STDEV(Patient3_Healthy!C275,Patient4_Healthy!C275,Patient7_Healthy!C275,Patient32_Healthy!C275,Patient20_Healthy!C275)</f>
        <v>35.784091992732883</v>
      </c>
      <c r="F293" s="36">
        <f>AVERAGE(Patient3_Healthy!D275,Patient4_Healthy!D275,Patient7_Healthy!D275,Patient32_Healthy!D275,Patient20_Healthy!D275)</f>
        <v>70.3125</v>
      </c>
      <c r="G293" s="43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8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36">
        <f>AVERAGE(Patient3_Healthy!C276,Patient4_Healthy!C276,Patient7_Healthy!C276,Patient32_Healthy!C276,Patient20_Healthy!C276)</f>
        <v>116.09259533247368</v>
      </c>
      <c r="E294" s="43">
        <f>STDEV(Patient3_Healthy!C276,Patient4_Healthy!C276,Patient7_Healthy!C276,Patient32_Healthy!C276,Patient20_Healthy!C276)</f>
        <v>45.117516910342275</v>
      </c>
      <c r="F294" s="36">
        <f>AVERAGE(Patient3_Healthy!D276,Patient4_Healthy!D276,Patient7_Healthy!D276,Patient32_Healthy!D276,Patient20_Healthy!D276)</f>
        <v>86.1328125</v>
      </c>
      <c r="G294" s="43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8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36">
        <f>AVERAGE(Patient3_Healthy!C277,Patient4_Healthy!C277,Patient7_Healthy!C277,Patient32_Healthy!C277,Patient20_Healthy!C277)</f>
        <v>132.08860625959136</v>
      </c>
      <c r="E295" s="43">
        <f>STDEV(Patient3_Healthy!C277,Patient4_Healthy!C277,Patient7_Healthy!C277,Patient32_Healthy!C277,Patient20_Healthy!C277)</f>
        <v>39.325453949277993</v>
      </c>
      <c r="F295" s="36">
        <f>AVERAGE(Patient3_Healthy!D277,Patient4_Healthy!D277,Patient7_Healthy!D277,Patient32_Healthy!D277,Patient20_Healthy!D277)</f>
        <v>97.4609375</v>
      </c>
      <c r="G295" s="43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8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36">
        <f>AVERAGE(Patient3_Healthy!C278,Patient4_Healthy!C278,Patient7_Healthy!C278,Patient32_Healthy!C278)</f>
        <v>122.1200283136385</v>
      </c>
      <c r="E296" s="43">
        <f>STDEV(Patient3_Healthy!C278,Patient4_Healthy!C278,Patient7_Healthy!C278,Patient32_Healthy!C278)</f>
        <v>62.632886905631025</v>
      </c>
      <c r="F296" s="36">
        <f>AVERAGE(Patient3_Healthy!D278,Patient4_Healthy!D278,Patient7_Healthy!D278,Patient32_Healthy!D278)</f>
        <v>97.900390625</v>
      </c>
      <c r="G296" s="43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8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36">
        <f>AVERAGE(Patient3_Healthy!C279,Patient4_Healthy!C279,Patient7_Healthy!C279,Patient32_Healthy!C279,Patient20_Healthy!C279)</f>
        <v>110.86705296042469</v>
      </c>
      <c r="E297" s="43">
        <f>STDEV(Patient3_Healthy!C279,Patient4_Healthy!C279,Patient7_Healthy!C279,Patient32_Healthy!C279,Patient20_Healthy!C279)</f>
        <v>39.296563260735219</v>
      </c>
      <c r="F297" s="36">
        <f>AVERAGE(Patient3_Healthy!D279,Patient4_Healthy!D279,Patient7_Healthy!D279,Patient32_Healthy!D279,Patient20_Healthy!D279)</f>
        <v>80.859375</v>
      </c>
      <c r="G297" s="43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54" t="s">
        <v>185</v>
      </c>
      <c r="M299" s="54" t="s">
        <v>186</v>
      </c>
    </row>
    <row r="300" spans="1:21" x14ac:dyDescent="0.25">
      <c r="A300" s="18"/>
      <c r="B300" s="90" t="s">
        <v>129</v>
      </c>
      <c r="C300" s="90"/>
      <c r="D300" s="91" t="s">
        <v>130</v>
      </c>
      <c r="E300" s="92"/>
      <c r="F300" s="91" t="s">
        <v>131</v>
      </c>
      <c r="G300" s="92"/>
      <c r="H300" s="90" t="s">
        <v>132</v>
      </c>
      <c r="I300" s="90"/>
      <c r="M300" s="21"/>
      <c r="N300" s="95" t="s">
        <v>129</v>
      </c>
      <c r="O300" s="94"/>
      <c r="P300" s="93" t="s">
        <v>130</v>
      </c>
      <c r="Q300" s="94"/>
      <c r="R300" s="93" t="s">
        <v>131</v>
      </c>
      <c r="S300" s="94"/>
      <c r="T300" s="95" t="s">
        <v>132</v>
      </c>
      <c r="U300" s="95"/>
    </row>
    <row r="301" spans="1:21" x14ac:dyDescent="0.25">
      <c r="A301" s="18"/>
      <c r="B301" s="18" t="s">
        <v>179</v>
      </c>
      <c r="C301" s="18" t="s">
        <v>180</v>
      </c>
      <c r="D301" s="19" t="s">
        <v>179</v>
      </c>
      <c r="E301" s="20" t="s">
        <v>180</v>
      </c>
      <c r="F301" s="19" t="s">
        <v>179</v>
      </c>
      <c r="G301" s="20" t="s">
        <v>180</v>
      </c>
      <c r="H301" s="18" t="s">
        <v>179</v>
      </c>
      <c r="I301" s="18" t="s">
        <v>180</v>
      </c>
      <c r="M301" s="21"/>
      <c r="N301" s="21" t="s">
        <v>179</v>
      </c>
      <c r="O301" s="22" t="s">
        <v>180</v>
      </c>
      <c r="P301" s="23" t="s">
        <v>179</v>
      </c>
      <c r="Q301" s="22" t="s">
        <v>180</v>
      </c>
      <c r="R301" s="23" t="s">
        <v>179</v>
      </c>
      <c r="S301" s="22" t="s">
        <v>180</v>
      </c>
      <c r="T301" s="21" t="s">
        <v>179</v>
      </c>
      <c r="U301" s="21" t="s">
        <v>180</v>
      </c>
    </row>
    <row r="302" spans="1:21" x14ac:dyDescent="0.25">
      <c r="A302" s="18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36">
        <f>AVERAGE(Patient3_Healthy!C284,Patient4_Healthy!C284,Patient7_Healthy!C284,Patient32_Healthy!C284,Patient20_Healthy!C284)</f>
        <v>75.71969107964874</v>
      </c>
      <c r="E302" s="43">
        <f>STDEV(Patient3_Healthy!C284,Patient4_Healthy!C284,Patient7_Healthy!C284,Patient32_Healthy!C284,Patient20_Healthy!C284)</f>
        <v>13.09055423772419</v>
      </c>
      <c r="F302" s="36">
        <f>AVERAGE(Patient3_Healthy!D284,Patient4_Healthy!D284,Patient7_Healthy!D284,Patient32_Healthy!D284,Patient20_Healthy!D284)</f>
        <v>46.2890625</v>
      </c>
      <c r="G302" s="43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21" t="s">
        <v>17</v>
      </c>
      <c r="N302">
        <f>AVERAGE(Patient3_Healthy!K284,Patient4_Healthy!K284,Patient7_Healthy!K284,Patient32_Healthy!K284,Patient20_Healthy!K284)</f>
        <v>0.33571428571428569</v>
      </c>
      <c r="O302" s="43">
        <f>STDEV(Patient3_Healthy!K284,Patient4_Healthy!K284,Patient7_Healthy!K284,Patient32_Healthy!K284,Patient20_Healthy!K284)</f>
        <v>0.19784840390992606</v>
      </c>
      <c r="P302" s="36">
        <f>AVERAGE(Patient3_Healthy!L284,Patient4_Healthy!L284,Patient7_Healthy!L284,Patient32_Healthy!L284,Patient20_Healthy!L284)</f>
        <v>1.0227608681683351</v>
      </c>
      <c r="Q302" s="43">
        <f>STDEV(Patient3_Healthy!L284,Patient4_Healthy!L284,Patient7_Healthy!L284,Patient32_Healthy!L284,Patient20_Healthy!L284)</f>
        <v>0.70970947962854514</v>
      </c>
      <c r="R302" s="36">
        <f>AVERAGE(Patient3_Healthy!M284,Patient4_Healthy!M284,Patient7_Healthy!M284,Patient32_Healthy!M284,Patient20_Healthy!M284)</f>
        <v>0.41309523809523807</v>
      </c>
      <c r="S302" s="43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8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36">
        <f>AVERAGE(Patient3_Healthy!C285,Patient4_Healthy!C285,Patient7_Healthy!C285,Patient32_Healthy!C285,Patient20_Healthy!C285)</f>
        <v>106.30798997510706</v>
      </c>
      <c r="E303" s="43">
        <f>STDEV(Patient3_Healthy!C285,Patient4_Healthy!C285,Patient7_Healthy!C285,Patient32_Healthy!C285,Patient20_Healthy!C285)</f>
        <v>35.211612688395988</v>
      </c>
      <c r="F303" s="36">
        <f>AVERAGE(Patient3_Healthy!D285,Patient4_Healthy!D285,Patient7_Healthy!D285,Patient32_Healthy!D285,Patient20_Healthy!D285)</f>
        <v>54.1015625</v>
      </c>
      <c r="G303" s="43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21" t="s">
        <v>18</v>
      </c>
      <c r="N303">
        <f>AVERAGE(Patient3_Healthy!K285,Patient4_Healthy!K285,Patient7_Healthy!K285,Patient32_Healthy!K285,Patient20_Healthy!K285)</f>
        <v>0.34285714285714286</v>
      </c>
      <c r="O303" s="43">
        <f>STDEV(Patient3_Healthy!K285,Patient4_Healthy!K285,Patient7_Healthy!K285,Patient32_Healthy!K285,Patient20_Healthy!K285)</f>
        <v>0.19240098905558978</v>
      </c>
      <c r="P303" s="36">
        <f>AVERAGE(Patient3_Healthy!L285,Patient4_Healthy!L285,Patient7_Healthy!L285,Patient32_Healthy!L285,Patient20_Healthy!L285)</f>
        <v>0.82806184494481894</v>
      </c>
      <c r="Q303" s="43">
        <f>STDEV(Patient3_Healthy!L285,Patient4_Healthy!L285,Patient7_Healthy!L285,Patient32_Healthy!L285,Patient20_Healthy!L285)</f>
        <v>0.46717111131038819</v>
      </c>
      <c r="R303" s="36">
        <f>AVERAGE(Patient3_Healthy!M285,Patient4_Healthy!M285,Patient7_Healthy!M285,Patient32_Healthy!M285,Patient20_Healthy!M285)</f>
        <v>0.37976190476190474</v>
      </c>
      <c r="S303" s="43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8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36">
        <f>AVERAGE(Patient3_Healthy!C286,Patient4_Healthy!C286,Patient7_Healthy!C286,Patient32_Healthy!C286,Patient20_Healthy!C286)</f>
        <v>90.450350603663594</v>
      </c>
      <c r="E304" s="43">
        <f>STDEV(Patient3_Healthy!C286,Patient4_Healthy!C286,Patient7_Healthy!C286,Patient32_Healthy!C286,Patient20_Healthy!C286)</f>
        <v>12.503521060644848</v>
      </c>
      <c r="F304" s="36">
        <f>AVERAGE(Patient3_Healthy!D286,Patient4_Healthy!D286,Patient7_Healthy!D286,Patient32_Healthy!D286,Patient20_Healthy!D286)</f>
        <v>62.3046875</v>
      </c>
      <c r="G304" s="43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8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36">
        <f>AVERAGE(Patient3_Healthy!C287,Patient4_Healthy!C287,Patient7_Healthy!C287,Patient32_Healthy!C287,Patient20_Healthy!C287)</f>
        <v>89.836184664639973</v>
      </c>
      <c r="E305" s="43">
        <f>STDEV(Patient3_Healthy!C287,Patient4_Healthy!C287,Patient7_Healthy!C287,Patient32_Healthy!C287,Patient20_Healthy!C287)</f>
        <v>38.311774730155783</v>
      </c>
      <c r="F305" s="36">
        <f>AVERAGE(Patient3_Healthy!D287,Patient4_Healthy!D287,Patient7_Healthy!D287,Patient32_Healthy!D287,Patient20_Healthy!D287)</f>
        <v>64.2578125</v>
      </c>
      <c r="G305" s="43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8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36">
        <f>AVERAGE(Patient3_Healthy!C288,Patient4_Healthy!C288,Patient7_Healthy!C288,Patient32_Healthy!C288,Patient20_Healthy!C288)</f>
        <v>74.965817270420573</v>
      </c>
      <c r="E306" s="43">
        <f>STDEV(Patient3_Healthy!C288,Patient4_Healthy!C288,Patient7_Healthy!C288,Patient32_Healthy!C288,Patient20_Healthy!C288)</f>
        <v>12.649016966566593</v>
      </c>
      <c r="F306" s="36">
        <f>AVERAGE(Patient3_Healthy!D288,Patient4_Healthy!D288,Patient7_Healthy!D288,Patient32_Healthy!D288,Patient20_Healthy!D288)</f>
        <v>57.2265625</v>
      </c>
      <c r="G306" s="43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8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36">
        <f>AVERAGE(Patient3_Healthy!C289,Patient4_Healthy!C289,Patient7_Healthy!C289,Patient32_Healthy!C289,Patient20_Healthy!C289)</f>
        <v>85.436452153751674</v>
      </c>
      <c r="E307" s="43">
        <f>STDEV(Patient3_Healthy!C289,Patient4_Healthy!C289,Patient7_Healthy!C289,Patient32_Healthy!C289,Patient20_Healthy!C289)</f>
        <v>32.387883305338192</v>
      </c>
      <c r="F307" s="36">
        <f>AVERAGE(Patient3_Healthy!D289,Patient4_Healthy!D289,Patient7_Healthy!D289,Patient32_Healthy!D289,Patient20_Healthy!D289)</f>
        <v>64.453125</v>
      </c>
      <c r="G307" s="43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8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36">
        <f>AVERAGE(Patient3_Healthy!C290,Patient4_Healthy!C290,Patient7_Healthy!C290)</f>
        <v>85.606130660459698</v>
      </c>
      <c r="E308" s="43">
        <f>STDEV(Patient3_Healthy!C290,Patient4_Healthy!C290,Patient7_Healthy!C290)</f>
        <v>21.516502956793516</v>
      </c>
      <c r="F308" s="36">
        <f>AVERAGE(Patient3_Healthy!D290,Patient4_Healthy!D290,Patient7_Healthy!D290)</f>
        <v>62.174479166666664</v>
      </c>
      <c r="G308" s="43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8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36">
        <f>AVERAGE(Patient3_Healthy!C291,Patient4_Healthy!C291,Patient7_Healthy!C291,Patient32_Healthy!C291,Patient20_Healthy!C291)</f>
        <v>83.424880912934256</v>
      </c>
      <c r="E309" s="43">
        <f>STDEV(Patient3_Healthy!C291,Patient4_Healthy!C291,Patient7_Healthy!C291,Patient32_Healthy!C291,Patient20_Healthy!C291)</f>
        <v>22.024404330594766</v>
      </c>
      <c r="F309" s="36">
        <f>AVERAGE(Patient3_Healthy!D291,Patient4_Healthy!D291,Patient7_Healthy!D291,Patient32_Healthy!D291,Patient20_Healthy!D291)</f>
        <v>61.5234375</v>
      </c>
      <c r="G309" s="43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54" t="s">
        <v>187</v>
      </c>
      <c r="M311" s="54" t="s">
        <v>188</v>
      </c>
    </row>
    <row r="312" spans="1:21" x14ac:dyDescent="0.25">
      <c r="A312" s="18"/>
      <c r="B312" s="90" t="s">
        <v>129</v>
      </c>
      <c r="C312" s="90"/>
      <c r="D312" s="91" t="s">
        <v>130</v>
      </c>
      <c r="E312" s="92"/>
      <c r="F312" s="91" t="s">
        <v>131</v>
      </c>
      <c r="G312" s="92"/>
      <c r="H312" s="90" t="s">
        <v>132</v>
      </c>
      <c r="I312" s="90"/>
      <c r="M312" s="21"/>
      <c r="N312" s="95" t="s">
        <v>129</v>
      </c>
      <c r="O312" s="94"/>
      <c r="P312" s="93" t="s">
        <v>130</v>
      </c>
      <c r="Q312" s="94"/>
      <c r="R312" s="93" t="s">
        <v>131</v>
      </c>
      <c r="S312" s="94"/>
      <c r="T312" s="95" t="s">
        <v>132</v>
      </c>
      <c r="U312" s="95"/>
    </row>
    <row r="313" spans="1:21" x14ac:dyDescent="0.25">
      <c r="A313" s="18"/>
      <c r="B313" s="18" t="s">
        <v>179</v>
      </c>
      <c r="C313" s="18" t="s">
        <v>180</v>
      </c>
      <c r="D313" s="19" t="s">
        <v>179</v>
      </c>
      <c r="E313" s="20" t="s">
        <v>180</v>
      </c>
      <c r="F313" s="19" t="s">
        <v>179</v>
      </c>
      <c r="G313" s="20" t="s">
        <v>180</v>
      </c>
      <c r="H313" s="18" t="s">
        <v>179</v>
      </c>
      <c r="I313" s="18" t="s">
        <v>180</v>
      </c>
      <c r="M313" s="21"/>
      <c r="N313" s="21" t="s">
        <v>179</v>
      </c>
      <c r="O313" s="22" t="s">
        <v>180</v>
      </c>
      <c r="P313" s="23" t="s">
        <v>179</v>
      </c>
      <c r="Q313" s="22" t="s">
        <v>180</v>
      </c>
      <c r="R313" s="23" t="s">
        <v>179</v>
      </c>
      <c r="S313" s="22" t="s">
        <v>180</v>
      </c>
      <c r="T313" s="21" t="s">
        <v>179</v>
      </c>
      <c r="U313" s="21" t="s">
        <v>180</v>
      </c>
    </row>
    <row r="314" spans="1:21" x14ac:dyDescent="0.25">
      <c r="A314" s="18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36">
        <f>AVERAGE(Patient3_Healthy!C296,Patient4_Healthy!C296,Patient7_Healthy!C296,Patient32_Healthy!C296,Patient20_Healthy!C296)</f>
        <v>80.393997457657008</v>
      </c>
      <c r="E314" s="43">
        <f>STDEV(Patient3_Healthy!C296,Patient4_Healthy!C296,Patient7_Healthy!C296,Patient32_Healthy!C296,Patient20_Healthy!C296)</f>
        <v>7.0405702414362459</v>
      </c>
      <c r="F314" s="36">
        <f>AVERAGE(Patient3_Healthy!D296,Patient4_Healthy!D296,Patient7_Healthy!D296,Patient32_Healthy!D296,Patient20_Healthy!D296)</f>
        <v>45.1171875</v>
      </c>
      <c r="G314" s="43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21" t="s">
        <v>17</v>
      </c>
      <c r="N314">
        <f>AVERAGE(Patient3_Healthy!K296,Patient4_Healthy!K296,Patient7_Healthy!K296,Patient32_Healthy!K296,Patient20_Healthy!K296)</f>
        <v>0.22222222222222224</v>
      </c>
      <c r="O314" s="43">
        <f>STDEV(Patient3_Healthy!K296,Patient4_Healthy!K296,Patient7_Healthy!K296,Patient32_Healthy!K296,Patient20_Healthy!K296)</f>
        <v>0.19594657876164887</v>
      </c>
      <c r="P314" s="36">
        <f>AVERAGE(Patient3_Healthy!L296,Patient4_Healthy!L296,Patient7_Healthy!L296,Patient32_Healthy!L296,Patient20_Healthy!L296)</f>
        <v>1.107516302278218</v>
      </c>
      <c r="Q314" s="43">
        <f>STDEV(Patient3_Healthy!L296,Patient4_Healthy!L296,Patient7_Healthy!L296,Patient32_Healthy!L296,Patient20_Healthy!L296)</f>
        <v>0.35400546734608773</v>
      </c>
      <c r="R314" s="36">
        <f>AVERAGE(Patient3_Healthy!M296,Patient4_Healthy!M296,Patient7_Healthy!M296,Patient32_Healthy!M296,Patient20_Healthy!M296)</f>
        <v>0.50888888888888895</v>
      </c>
      <c r="S314" s="43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8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36">
        <f>AVERAGE(Patient3_Healthy!C297,Patient4_Healthy!C297,Patient7_Healthy!C297,Patient32_Healthy!C297,Patient20_Healthy!C297)</f>
        <v>123.03653144202474</v>
      </c>
      <c r="E315" s="43">
        <f>STDEV(Patient3_Healthy!C297,Patient4_Healthy!C297,Patient7_Healthy!C297,Patient32_Healthy!C297,Patient20_Healthy!C297)</f>
        <v>28.754852575945318</v>
      </c>
      <c r="F315" s="36">
        <f>AVERAGE(Patient3_Healthy!D297,Patient4_Healthy!D297,Patient7_Healthy!D297,Patient32_Healthy!D297,Patient20_Healthy!D297)</f>
        <v>60.3515625</v>
      </c>
      <c r="G315" s="43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21" t="s">
        <v>18</v>
      </c>
      <c r="N315">
        <f>AVERAGE(Patient3_Healthy!K297,Patient4_Healthy!K297,Patient7_Healthy!K297,Patient32_Healthy!K297,Patient20_Healthy!K297)</f>
        <v>0.14222222222222222</v>
      </c>
      <c r="O315" s="43">
        <f>STDEV(Patient3_Healthy!K297,Patient4_Healthy!K297,Patient7_Healthy!K297,Patient32_Healthy!K297,Patient20_Healthy!K297)</f>
        <v>0.17854003251337372</v>
      </c>
      <c r="P315" s="36">
        <f>AVERAGE(Patient3_Healthy!L297,Patient4_Healthy!L297,Patient7_Healthy!L297,Patient32_Healthy!L297,Patient20_Healthy!L297)</f>
        <v>1.0025157878823225</v>
      </c>
      <c r="Q315" s="43">
        <f>STDEV(Patient3_Healthy!L297,Patient4_Healthy!L297,Patient7_Healthy!L297,Patient32_Healthy!L297,Patient20_Healthy!L297)</f>
        <v>0.41042329037024861</v>
      </c>
      <c r="R315" s="36">
        <f>AVERAGE(Patient3_Healthy!M297,Patient4_Healthy!M297,Patient7_Healthy!M297,Patient32_Healthy!M297,Patient20_Healthy!M297)</f>
        <v>0.54222222222222227</v>
      </c>
      <c r="S315" s="43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8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36">
        <f>AVERAGE(Patient3_Healthy!C298,Patient4_Healthy!C298,Patient7_Healthy!C298,Patient32_Healthy!C298,Patient20_Healthy!C298)</f>
        <v>81.370826406361928</v>
      </c>
      <c r="E316" s="43">
        <f>STDEV(Patient3_Healthy!C298,Patient4_Healthy!C298,Patient7_Healthy!C298,Patient32_Healthy!C298,Patient20_Healthy!C298)</f>
        <v>21.583611365630663</v>
      </c>
      <c r="F316" s="36">
        <f>AVERAGE(Patient3_Healthy!D298,Patient4_Healthy!D298,Patient7_Healthy!D298,Patient32_Healthy!D298,Patient20_Healthy!D298)</f>
        <v>51.7578125</v>
      </c>
      <c r="G316" s="43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8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36">
        <f>AVERAGE(Patient3_Healthy!C299,Patient4_Healthy!C299,Patient7_Healthy!C299,Patient32_Healthy!C299,Patient20_Healthy!C299)</f>
        <v>106.62614287164851</v>
      </c>
      <c r="E317" s="43">
        <f>STDEV(Patient3_Healthy!C299,Patient4_Healthy!C299,Patient7_Healthy!C299,Patient32_Healthy!C299,Patient20_Healthy!C299)</f>
        <v>29.647883258298176</v>
      </c>
      <c r="F317" s="36">
        <f>AVERAGE(Patient3_Healthy!D299,Patient4_Healthy!D299,Patient7_Healthy!D299,Patient32_Healthy!D299,Patient20_Healthy!D299)</f>
        <v>73.4375</v>
      </c>
      <c r="G317" s="43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8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36">
        <f>AVERAGE(Patient3_Healthy!C300,Patient4_Healthy!C300,Patient7_Healthy!C300,Patient32_Healthy!C300,Patient20_Healthy!C300)</f>
        <v>82.009214609884609</v>
      </c>
      <c r="E318" s="43">
        <f>STDEV(Patient3_Healthy!C300,Patient4_Healthy!C300,Patient7_Healthy!C300,Patient32_Healthy!C300,Patient20_Healthy!C300)</f>
        <v>8.9473482997213623</v>
      </c>
      <c r="F318" s="36">
        <f>AVERAGE(Patient3_Healthy!D300,Patient4_Healthy!D300,Patient7_Healthy!D300,Patient32_Healthy!D300,Patient20_Healthy!D300)</f>
        <v>61.328125</v>
      </c>
      <c r="G318" s="43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8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36">
        <f>AVERAGE(Patient3_Healthy!C301,Patient4_Healthy!C301,Patient7_Healthy!C301,Patient32_Healthy!C301,Patient20_Healthy!C301)</f>
        <v>103.06334453401178</v>
      </c>
      <c r="E319" s="43">
        <f>STDEV(Patient3_Healthy!C301,Patient4_Healthy!C301,Patient7_Healthy!C301,Patient32_Healthy!C301,Patient20_Healthy!C301)</f>
        <v>28.158396679519097</v>
      </c>
      <c r="F319" s="36">
        <f>AVERAGE(Patient3_Healthy!D301,Patient4_Healthy!D301,Patient7_Healthy!D301,Patient32_Healthy!D301,Patient20_Healthy!D301)</f>
        <v>73.2421875</v>
      </c>
      <c r="G319" s="43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8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36">
        <f>AVERAGE(Patient3_Healthy!C302,Patient4_Healthy!C302,Patient7_Healthy!C302,Patient32_Healthy!C302)</f>
        <v>73.336657189081507</v>
      </c>
      <c r="E320" s="43">
        <f>STDEV(Patient3_Healthy!C302,Patient4_Healthy!C302,Patient7_Healthy!C302,Patient32_Healthy!C302)</f>
        <v>10.443081845155385</v>
      </c>
      <c r="F320" s="36">
        <f>AVERAGE(Patient3_Healthy!D302,Patient4_Healthy!D302,Patient7_Healthy!D302,Patient32_Healthy!D302)</f>
        <v>54.443359375</v>
      </c>
      <c r="G320" s="43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8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36">
        <f>AVERAGE(Patient3_Healthy!C303,Patient4_Healthy!C303,Patient7_Healthy!C303,Patient32_Healthy!C303,Patient20_Healthy!C303)</f>
        <v>96.602071963625036</v>
      </c>
      <c r="E321" s="43">
        <f>STDEV(Patient3_Healthy!C303,Patient4_Healthy!C303,Patient7_Healthy!C303,Patient32_Healthy!C303,Patient20_Healthy!C303)</f>
        <v>19.234872667887011</v>
      </c>
      <c r="F321" s="36">
        <f>AVERAGE(Patient3_Healthy!D303,Patient4_Healthy!D303,Patient7_Healthy!D303,Patient32_Healthy!D303,Patient20_Healthy!D303)</f>
        <v>72.4609375</v>
      </c>
      <c r="G321" s="43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54" t="s">
        <v>189</v>
      </c>
      <c r="M323" s="54" t="s">
        <v>190</v>
      </c>
    </row>
    <row r="324" spans="1:21" x14ac:dyDescent="0.25">
      <c r="A324" s="18"/>
      <c r="B324" s="90" t="s">
        <v>129</v>
      </c>
      <c r="C324" s="90"/>
      <c r="D324" s="91" t="s">
        <v>130</v>
      </c>
      <c r="E324" s="92"/>
      <c r="F324" s="91" t="s">
        <v>131</v>
      </c>
      <c r="G324" s="92"/>
      <c r="H324" s="90" t="s">
        <v>132</v>
      </c>
      <c r="I324" s="90"/>
      <c r="M324" s="21"/>
      <c r="N324" s="95" t="s">
        <v>129</v>
      </c>
      <c r="O324" s="94"/>
      <c r="P324" s="93" t="s">
        <v>130</v>
      </c>
      <c r="Q324" s="94"/>
      <c r="R324" s="93" t="s">
        <v>131</v>
      </c>
      <c r="S324" s="94"/>
      <c r="T324" s="95" t="s">
        <v>132</v>
      </c>
      <c r="U324" s="95"/>
    </row>
    <row r="325" spans="1:21" x14ac:dyDescent="0.25">
      <c r="A325" s="18"/>
      <c r="B325" s="18" t="s">
        <v>179</v>
      </c>
      <c r="C325" s="18" t="s">
        <v>180</v>
      </c>
      <c r="D325" s="19" t="s">
        <v>179</v>
      </c>
      <c r="E325" s="20" t="s">
        <v>180</v>
      </c>
      <c r="F325" s="19" t="s">
        <v>179</v>
      </c>
      <c r="G325" s="20" t="s">
        <v>180</v>
      </c>
      <c r="H325" s="18" t="s">
        <v>179</v>
      </c>
      <c r="I325" s="18" t="s">
        <v>180</v>
      </c>
      <c r="M325" s="21"/>
      <c r="N325" s="21" t="s">
        <v>179</v>
      </c>
      <c r="O325" s="22" t="s">
        <v>180</v>
      </c>
      <c r="P325" s="23" t="s">
        <v>179</v>
      </c>
      <c r="Q325" s="22" t="s">
        <v>180</v>
      </c>
      <c r="R325" s="23" t="s">
        <v>179</v>
      </c>
      <c r="S325" s="22" t="s">
        <v>180</v>
      </c>
      <c r="T325" s="21" t="s">
        <v>179</v>
      </c>
      <c r="U325" s="21" t="s">
        <v>180</v>
      </c>
    </row>
    <row r="326" spans="1:21" x14ac:dyDescent="0.25">
      <c r="A326" s="18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36">
        <f>AVERAGE(Patient3_Healthy!C308,Patient4_Healthy!C308,Patient7_Healthy!C308,Patient32_Healthy!C308,Patient20_Healthy!C308)</f>
        <v>81.788444384148619</v>
      </c>
      <c r="E326" s="43">
        <f>STDEV(Patient3_Healthy!C308,Patient4_Healthy!C308,Patient7_Healthy!C308,Patient32_Healthy!C308,Patient20_Healthy!C308)</f>
        <v>10.953181958520394</v>
      </c>
      <c r="F326" s="36">
        <f>AVERAGE(Patient3_Healthy!D308,Patient4_Healthy!D308,Patient7_Healthy!D308,Patient32_Healthy!D308,Patient20_Healthy!D308)</f>
        <v>49.4140625</v>
      </c>
      <c r="G326" s="43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21" t="s">
        <v>17</v>
      </c>
      <c r="N326">
        <f>AVERAGE(Patient3_Healthy!K308,Patient4_Healthy!K308,Patient7_Healthy!K308,Patient32_Healthy!K308,Patient20_Healthy!K308)</f>
        <v>9.5810810810810804E-2</v>
      </c>
      <c r="O326" s="43">
        <f>STDEV(Patient3_Healthy!K308,Patient4_Healthy!K308,Patient7_Healthy!K308,Patient32_Healthy!K308,Patient20_Healthy!K308)</f>
        <v>8.8007977979111376E-2</v>
      </c>
      <c r="P326" s="36">
        <f>AVERAGE(Patient3_Healthy!L308,Patient4_Healthy!L308,Patient7_Healthy!L308,Patient32_Healthy!L308,Patient20_Healthy!L308)</f>
        <v>1.4651881379437988</v>
      </c>
      <c r="Q326" s="43">
        <f>STDEV(Patient3_Healthy!L308,Patient4_Healthy!L308,Patient7_Healthy!L308,Patient32_Healthy!L308,Patient20_Healthy!L308)</f>
        <v>1.1828420241434214</v>
      </c>
      <c r="R326" s="36">
        <f>AVERAGE(Patient3_Healthy!M308,Patient4_Healthy!M308,Patient7_Healthy!M308,Patient32_Healthy!M308,Patient20_Healthy!M308)</f>
        <v>0.16414414414414419</v>
      </c>
      <c r="S326" s="43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8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36">
        <f>AVERAGE(Patient3_Healthy!C309,Patient4_Healthy!C309,Patient7_Healthy!C309,Patient32_Healthy!C309,Patient20_Healthy!C309)</f>
        <v>114.43392217812091</v>
      </c>
      <c r="E327" s="43">
        <f>STDEV(Patient3_Healthy!C309,Patient4_Healthy!C309,Patient7_Healthy!C309,Patient32_Healthy!C309,Patient20_Healthy!C309)</f>
        <v>23.214041733221126</v>
      </c>
      <c r="F327" s="36">
        <f>AVERAGE(Patient3_Healthy!D309,Patient4_Healthy!D309,Patient7_Healthy!D309,Patient32_Healthy!D309,Patient20_Healthy!D309)</f>
        <v>74.4140625</v>
      </c>
      <c r="G327" s="43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21" t="s">
        <v>18</v>
      </c>
      <c r="N327">
        <f>AVERAGE(Patient3_Healthy!K309,Patient4_Healthy!K309,Patient7_Healthy!K309,Patient32_Healthy!K309,Patient20_Healthy!K309)</f>
        <v>5.581081081081081E-2</v>
      </c>
      <c r="O327" s="43">
        <f>STDEV(Patient3_Healthy!K309,Patient4_Healthy!K309,Patient7_Healthy!K309,Patient32_Healthy!K309,Patient20_Healthy!K309)</f>
        <v>2.9699172119915958E-2</v>
      </c>
      <c r="P327" s="36">
        <f>AVERAGE(Patient3_Healthy!L309,Patient4_Healthy!L309,Patient7_Healthy!L309,Patient32_Healthy!L309,Patient20_Healthy!L309)</f>
        <v>1.2754794122062472</v>
      </c>
      <c r="Q327" s="43">
        <f>STDEV(Patient3_Healthy!L309,Patient4_Healthy!L309,Patient7_Healthy!L309,Patient32_Healthy!L309,Patient20_Healthy!L309)</f>
        <v>0.84303415660362135</v>
      </c>
      <c r="R327" s="36">
        <f>AVERAGE(Patient3_Healthy!M309,Patient4_Healthy!M309,Patient7_Healthy!M309,Patient32_Healthy!M309,Patient20_Healthy!M309)</f>
        <v>0.15581081081081077</v>
      </c>
      <c r="S327" s="43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8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36">
        <f>AVERAGE(Patient3_Healthy!C310,Patient4_Healthy!C310,Patient7_Healthy!C310,Patient32_Healthy!C310,Patient20_Healthy!C310)</f>
        <v>69.193977426640657</v>
      </c>
      <c r="E328" s="43">
        <f>STDEV(Patient3_Healthy!C310,Patient4_Healthy!C310,Patient7_Healthy!C310,Patient32_Healthy!C310,Patient20_Healthy!C310)</f>
        <v>6.5010370746040334</v>
      </c>
      <c r="F328" s="36">
        <f>AVERAGE(Patient3_Healthy!D310,Patient4_Healthy!D310,Patient7_Healthy!D310,Patient32_Healthy!D310,Patient20_Healthy!D310)</f>
        <v>46.484375</v>
      </c>
      <c r="G328" s="43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8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36">
        <f>AVERAGE(Patient3_Healthy!C311,Patient4_Healthy!C311,Patient7_Healthy!C311,Patient32_Healthy!C311,Patient20_Healthy!C311)</f>
        <v>102.57602014760691</v>
      </c>
      <c r="E329" s="43">
        <f>STDEV(Patient3_Healthy!C311,Patient4_Healthy!C311,Patient7_Healthy!C311,Patient32_Healthy!C311,Patient20_Healthy!C311)</f>
        <v>28.883602558607009</v>
      </c>
      <c r="F329" s="36">
        <f>AVERAGE(Patient3_Healthy!D311,Patient4_Healthy!D311,Patient7_Healthy!D311,Patient32_Healthy!D311,Patient20_Healthy!D311)</f>
        <v>77.1484375</v>
      </c>
      <c r="G329" s="43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8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36">
        <f>AVERAGE(Patient3_Healthy!C312,Patient4_Healthy!C312,Patient7_Healthy!C312,Patient32_Healthy!C312,Patient20_Healthy!C312)</f>
        <v>96.240229682795501</v>
      </c>
      <c r="E330" s="43">
        <f>STDEV(Patient3_Healthy!C312,Patient4_Healthy!C312,Patient7_Healthy!C312,Patient32_Healthy!C312,Patient20_Healthy!C312)</f>
        <v>21.907356144423424</v>
      </c>
      <c r="F330" s="36">
        <f>AVERAGE(Patient3_Healthy!D312,Patient4_Healthy!D312,Patient7_Healthy!D312,Patient32_Healthy!D312,Patient20_Healthy!D312)</f>
        <v>75</v>
      </c>
      <c r="G330" s="43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8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36">
        <f>AVERAGE(Patient3_Healthy!C313,Patient4_Healthy!C313,Patient7_Healthy!C313,Patient32_Healthy!C313,Patient20_Healthy!C313)</f>
        <v>109.93906387331535</v>
      </c>
      <c r="E331" s="43">
        <f>STDEV(Patient3_Healthy!C313,Patient4_Healthy!C313,Patient7_Healthy!C313,Patient32_Healthy!C313,Patient20_Healthy!C313)</f>
        <v>36.001165740910345</v>
      </c>
      <c r="F331" s="36">
        <f>AVERAGE(Patient3_Healthy!D313,Patient4_Healthy!D313,Patient7_Healthy!D313,Patient32_Healthy!D313,Patient20_Healthy!D313)</f>
        <v>77.734375</v>
      </c>
      <c r="G331" s="43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8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36">
        <f>AVERAGE(Patient3_Healthy!C314,Patient4_Healthy!C314,Patient7_Healthy!C314,Patient32_Healthy!C314)</f>
        <v>98.009127132666507</v>
      </c>
      <c r="E332" s="43">
        <f>STDEV(Patient3_Healthy!C314,Patient4_Healthy!C314,Patient7_Healthy!C314,Patient32_Healthy!C314)</f>
        <v>22.45398944704133</v>
      </c>
      <c r="F332" s="36">
        <f>AVERAGE(Patient3_Healthy!D314,Patient4_Healthy!D314,Patient7_Healthy!D314,Patient32_Healthy!D314)</f>
        <v>72.509765625</v>
      </c>
      <c r="G332" s="43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8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36">
        <f>AVERAGE(Patient3_Healthy!C315,Patient4_Healthy!C315,Patient7_Healthy!C315,Patient32_Healthy!C315,Patient20_Healthy!C315)</f>
        <v>107.41442352022236</v>
      </c>
      <c r="E333" s="43">
        <f>STDEV(Patient3_Healthy!C315,Patient4_Healthy!C315,Patient7_Healthy!C315,Patient32_Healthy!C315,Patient20_Healthy!C315)</f>
        <v>15.477903008098396</v>
      </c>
      <c r="F333" s="36">
        <f>AVERAGE(Patient3_Healthy!D315,Patient4_Healthy!D315,Patient7_Healthy!D315,Patient32_Healthy!D315,Patient20_Healthy!D315)</f>
        <v>82.2265625</v>
      </c>
      <c r="G333" s="43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54" t="s">
        <v>191</v>
      </c>
      <c r="M335" s="54" t="s">
        <v>192</v>
      </c>
    </row>
    <row r="336" spans="1:21" x14ac:dyDescent="0.25">
      <c r="A336" s="18"/>
      <c r="B336" s="90" t="s">
        <v>129</v>
      </c>
      <c r="C336" s="90"/>
      <c r="D336" s="91" t="s">
        <v>130</v>
      </c>
      <c r="E336" s="92"/>
      <c r="F336" s="91" t="s">
        <v>131</v>
      </c>
      <c r="G336" s="92"/>
      <c r="H336" s="90" t="s">
        <v>132</v>
      </c>
      <c r="I336" s="90"/>
      <c r="M336" s="21"/>
      <c r="N336" s="95" t="s">
        <v>129</v>
      </c>
      <c r="O336" s="94"/>
      <c r="P336" s="93" t="s">
        <v>130</v>
      </c>
      <c r="Q336" s="94"/>
      <c r="R336" s="93" t="s">
        <v>131</v>
      </c>
      <c r="S336" s="94"/>
      <c r="T336" s="95" t="s">
        <v>132</v>
      </c>
      <c r="U336" s="95"/>
    </row>
    <row r="337" spans="1:21" x14ac:dyDescent="0.25">
      <c r="A337" s="18"/>
      <c r="B337" s="18" t="s">
        <v>179</v>
      </c>
      <c r="C337" s="18" t="s">
        <v>180</v>
      </c>
      <c r="D337" s="19" t="s">
        <v>179</v>
      </c>
      <c r="E337" s="20" t="s">
        <v>180</v>
      </c>
      <c r="F337" s="19" t="s">
        <v>179</v>
      </c>
      <c r="G337" s="20" t="s">
        <v>180</v>
      </c>
      <c r="H337" s="18" t="s">
        <v>179</v>
      </c>
      <c r="I337" s="18" t="s">
        <v>180</v>
      </c>
      <c r="M337" s="21"/>
      <c r="N337" s="21" t="s">
        <v>179</v>
      </c>
      <c r="O337" s="22" t="s">
        <v>180</v>
      </c>
      <c r="P337" s="23" t="s">
        <v>179</v>
      </c>
      <c r="Q337" s="22" t="s">
        <v>180</v>
      </c>
      <c r="R337" s="23" t="s">
        <v>179</v>
      </c>
      <c r="S337" s="22" t="s">
        <v>180</v>
      </c>
      <c r="T337" s="21" t="s">
        <v>179</v>
      </c>
      <c r="U337" s="21" t="s">
        <v>180</v>
      </c>
    </row>
    <row r="338" spans="1:21" x14ac:dyDescent="0.25">
      <c r="A338" s="18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36">
        <f>AVERAGE(Patient3_Healthy!C320,Patient4_Healthy!C320,Patient7_Healthy!C320,Patient32_Healthy!C320,Patient20_Healthy!C320)</f>
        <v>78.900733980163736</v>
      </c>
      <c r="E338" s="43">
        <f>STDEV(Patient3_Healthy!C320,Patient4_Healthy!C320,Patient7_Healthy!C320,Patient32_Healthy!C320,Patient20_Healthy!C320)</f>
        <v>4.2225606728289016</v>
      </c>
      <c r="F338" s="36">
        <f>AVERAGE(Patient3_Healthy!D320,Patient4_Healthy!D320,Patient7_Healthy!D320,Patient32_Healthy!D320,Patient20_Healthy!D320)</f>
        <v>40.0390625</v>
      </c>
      <c r="G338" s="43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21" t="s">
        <v>17</v>
      </c>
      <c r="N338">
        <f>AVERAGE(Patient3_Healthy!K320,Patient4_Healthy!K320,Patient7_Healthy!K320,Patient32_Healthy!K320,Patient20_Healthy!K320)</f>
        <v>0.10039215686274509</v>
      </c>
      <c r="O338" s="43">
        <f>STDEV(Patient3_Healthy!K320,Patient4_Healthy!K320,Patient7_Healthy!K320,Patient32_Healthy!K320,Patient20_Healthy!K320)</f>
        <v>8.2450922104849861E-2</v>
      </c>
      <c r="P338" s="36">
        <f>AVERAGE(Patient3_Healthy!L320,Patient4_Healthy!L320,Patient7_Healthy!L320,Patient32_Healthy!L320,Patient20_Healthy!L320)</f>
        <v>2.6657834392958013</v>
      </c>
      <c r="Q338" s="43">
        <f>STDEV(Patient3_Healthy!L320,Patient4_Healthy!L320,Patient7_Healthy!L320,Patient32_Healthy!L320,Patient20_Healthy!L320)</f>
        <v>1.9759838105021328</v>
      </c>
      <c r="R338" s="36">
        <f>AVERAGE(Patient3_Healthy!M320,Patient4_Healthy!M320,Patient7_Healthy!M320,Patient32_Healthy!M320,Patient20_Healthy!M320)</f>
        <v>0.26117647058823523</v>
      </c>
      <c r="S338" s="43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8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36">
        <f>AVERAGE(Patient3_Healthy!C321,Patient4_Healthy!C321,Patient7_Healthy!C321,Patient32_Healthy!C321,Patient20_Healthy!C321)</f>
        <v>132.38266365950267</v>
      </c>
      <c r="E339" s="43">
        <f>STDEV(Patient3_Healthy!C321,Patient4_Healthy!C321,Patient7_Healthy!C321,Patient32_Healthy!C321,Patient20_Healthy!C321)</f>
        <v>25.556737220051964</v>
      </c>
      <c r="F339" s="36">
        <f>AVERAGE(Patient3_Healthy!D321,Patient4_Healthy!D321,Patient7_Healthy!D321,Patient32_Healthy!D321,Patient20_Healthy!D321)</f>
        <v>79.6875</v>
      </c>
      <c r="G339" s="43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21" t="s">
        <v>18</v>
      </c>
      <c r="N339">
        <f>AVERAGE(Patient3_Healthy!K321,Patient4_Healthy!K321,Patient7_Healthy!K321,Patient32_Healthy!K321,Patient20_Healthy!K321)</f>
        <v>0.1588235294117647</v>
      </c>
      <c r="O339" s="43">
        <f>STDEV(Patient3_Healthy!K321,Patient4_Healthy!K321,Patient7_Healthy!K321,Patient32_Healthy!K321,Patient20_Healthy!K321)</f>
        <v>0.11222814134317011</v>
      </c>
      <c r="P339" s="36">
        <f>AVERAGE(Patient3_Healthy!L321,Patient4_Healthy!L321,Patient7_Healthy!L321,Patient32_Healthy!L321,Patient20_Healthy!L321)</f>
        <v>1.8950978255520272</v>
      </c>
      <c r="Q339" s="43">
        <f>STDEV(Patient3_Healthy!L321,Patient4_Healthy!L321,Patient7_Healthy!L321,Patient32_Healthy!L321,Patient20_Healthy!L321)</f>
        <v>1.2811478130006779</v>
      </c>
      <c r="R339" s="36">
        <f>AVERAGE(Patient3_Healthy!M321,Patient4_Healthy!M321,Patient7_Healthy!M321,Patient32_Healthy!M321,Patient20_Healthy!M321)</f>
        <v>0.1937254901960784</v>
      </c>
      <c r="S339" s="43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8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36">
        <f>AVERAGE(Patient3_Healthy!C322,Patient4_Healthy!C322,Patient7_Healthy!C322,Patient32_Healthy!C322,Patient20_Healthy!C322)</f>
        <v>79.151808446871968</v>
      </c>
      <c r="E340" s="43">
        <f>STDEV(Patient3_Healthy!C322,Patient4_Healthy!C322,Patient7_Healthy!C322,Patient32_Healthy!C322,Patient20_Healthy!C322)</f>
        <v>21.884314448978444</v>
      </c>
      <c r="F340" s="36">
        <f>AVERAGE(Patient3_Healthy!D322,Patient4_Healthy!D322,Patient7_Healthy!D322,Patient32_Healthy!D322,Patient20_Healthy!D322)</f>
        <v>50.1953125</v>
      </c>
      <c r="G340" s="43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8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36">
        <f>AVERAGE(Patient3_Healthy!C323,Patient4_Healthy!C323,Patient7_Healthy!C323,Patient32_Healthy!C323,Patient20_Healthy!C323)</f>
        <v>114.79135069796412</v>
      </c>
      <c r="E341" s="43">
        <f>STDEV(Patient3_Healthy!C323,Patient4_Healthy!C323,Patient7_Healthy!C323,Patient32_Healthy!C323,Patient20_Healthy!C323)</f>
        <v>43.388466699020761</v>
      </c>
      <c r="F341" s="36">
        <f>AVERAGE(Patient3_Healthy!D323,Patient4_Healthy!D323,Patient7_Healthy!D323,Patient32_Healthy!D323,Patient20_Healthy!D323)</f>
        <v>82.8125</v>
      </c>
      <c r="G341" s="43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8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36">
        <f>AVERAGE(Patient3_Healthy!C324,Patient4_Healthy!C324,Patient7_Healthy!C324,Patient32_Healthy!C324,Patient20_Healthy!C324)</f>
        <v>121.1234726002546</v>
      </c>
      <c r="E342" s="43">
        <f>STDEV(Patient3_Healthy!C324,Patient4_Healthy!C324,Patient7_Healthy!C324,Patient32_Healthy!C324,Patient20_Healthy!C324)</f>
        <v>37.675121951463652</v>
      </c>
      <c r="F342" s="36">
        <f>AVERAGE(Patient3_Healthy!D324,Patient4_Healthy!D324,Patient7_Healthy!D324,Patient32_Healthy!D324,Patient20_Healthy!D324)</f>
        <v>84.9609375</v>
      </c>
      <c r="G342" s="43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8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36">
        <f>AVERAGE(Patient3_Healthy!C325,Patient4_Healthy!C325,Patient7_Healthy!C325,Patient32_Healthy!C325,Patient20_Healthy!C325)</f>
        <v>153.66213793582142</v>
      </c>
      <c r="E343" s="43">
        <f>STDEV(Patient3_Healthy!C325,Patient4_Healthy!C325,Patient7_Healthy!C325,Patient32_Healthy!C325,Patient20_Healthy!C325)</f>
        <v>22.560016509468429</v>
      </c>
      <c r="F343" s="36">
        <f>AVERAGE(Patient3_Healthy!D325,Patient4_Healthy!D325,Patient7_Healthy!D325,Patient32_Healthy!D325,Patient20_Healthy!D325)</f>
        <v>120.703125</v>
      </c>
      <c r="G343" s="43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8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36">
        <f>AVERAGE(Patient3_Healthy!C326,Patient4_Healthy!C326,Patient7_Healthy!C326,Patient32_Healthy!C326)</f>
        <v>119.911649496889</v>
      </c>
      <c r="E344" s="43">
        <f>STDEV(Patient3_Healthy!C326,Patient4_Healthy!C326,Patient7_Healthy!C326,Patient32_Healthy!C326)</f>
        <v>25.358048070694334</v>
      </c>
      <c r="F344" s="36">
        <f>AVERAGE(Patient3_Healthy!D326,Patient4_Healthy!D326,Patient7_Healthy!D326,Patient32_Healthy!D326)</f>
        <v>71.044921875</v>
      </c>
      <c r="G344" s="43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8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36">
        <f>AVERAGE(Patient3_Healthy!C327,Patient4_Healthy!C327,Patient7_Healthy!C327,Patient32_Healthy!C327,Patient20_Healthy!C327)</f>
        <v>139.60308385627076</v>
      </c>
      <c r="E345" s="43">
        <f>STDEV(Patient3_Healthy!C327,Patient4_Healthy!C327,Patient7_Healthy!C327,Patient32_Healthy!C327,Patient20_Healthy!C327)</f>
        <v>19.045285251913867</v>
      </c>
      <c r="F345" s="36">
        <f>AVERAGE(Patient3_Healthy!D327,Patient4_Healthy!D327,Patient7_Healthy!D327,Patient32_Healthy!D327,Patient20_Healthy!D327)</f>
        <v>97.265625</v>
      </c>
      <c r="G345" s="43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54" t="s">
        <v>193</v>
      </c>
      <c r="M347" s="54" t="s">
        <v>194</v>
      </c>
    </row>
    <row r="348" spans="1:21" x14ac:dyDescent="0.25">
      <c r="A348" s="18"/>
      <c r="B348" s="90" t="s">
        <v>129</v>
      </c>
      <c r="C348" s="90"/>
      <c r="D348" s="91" t="s">
        <v>130</v>
      </c>
      <c r="E348" s="92"/>
      <c r="F348" s="91" t="s">
        <v>131</v>
      </c>
      <c r="G348" s="92"/>
      <c r="H348" s="90" t="s">
        <v>132</v>
      </c>
      <c r="I348" s="90"/>
      <c r="M348" s="21"/>
      <c r="N348" s="95" t="s">
        <v>129</v>
      </c>
      <c r="O348" s="94"/>
      <c r="P348" s="93" t="s">
        <v>130</v>
      </c>
      <c r="Q348" s="94"/>
      <c r="R348" s="93" t="s">
        <v>131</v>
      </c>
      <c r="S348" s="94"/>
      <c r="T348" s="95" t="s">
        <v>132</v>
      </c>
      <c r="U348" s="95"/>
    </row>
    <row r="349" spans="1:21" x14ac:dyDescent="0.25">
      <c r="A349" s="18"/>
      <c r="B349" s="18" t="s">
        <v>179</v>
      </c>
      <c r="C349" s="18" t="s">
        <v>180</v>
      </c>
      <c r="D349" s="19" t="s">
        <v>179</v>
      </c>
      <c r="E349" s="20" t="s">
        <v>180</v>
      </c>
      <c r="F349" s="19" t="s">
        <v>179</v>
      </c>
      <c r="G349" s="20" t="s">
        <v>180</v>
      </c>
      <c r="H349" s="18" t="s">
        <v>179</v>
      </c>
      <c r="I349" s="18" t="s">
        <v>180</v>
      </c>
      <c r="M349" s="21"/>
      <c r="N349" s="21" t="s">
        <v>179</v>
      </c>
      <c r="O349" s="22" t="s">
        <v>180</v>
      </c>
      <c r="P349" s="23" t="s">
        <v>179</v>
      </c>
      <c r="Q349" s="22" t="s">
        <v>180</v>
      </c>
      <c r="R349" s="23" t="s">
        <v>179</v>
      </c>
      <c r="S349" s="22" t="s">
        <v>180</v>
      </c>
      <c r="T349" s="21" t="s">
        <v>179</v>
      </c>
      <c r="U349" s="21" t="s">
        <v>180</v>
      </c>
    </row>
    <row r="350" spans="1:21" x14ac:dyDescent="0.25">
      <c r="A350" s="18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36">
        <f>AVERAGE(Patient3_Healthy!C332,Patient4_Healthy!C332,Patient7_Healthy!C332,Patient32_Healthy!C332,Patient20_Healthy!C332)</f>
        <v>83.673707586039157</v>
      </c>
      <c r="E350" s="43">
        <f>STDEV(Patient3_Healthy!C332,Patient4_Healthy!C332,Patient7_Healthy!C332,Patient32_Healthy!C332,Patient20_Healthy!C332)</f>
        <v>5.924191431627861</v>
      </c>
      <c r="F350" s="36">
        <f>AVERAGE(Patient3_Healthy!D332,Patient4_Healthy!D332,Patient7_Healthy!D332,Patient32_Healthy!D332,Patient20_Healthy!D332)</f>
        <v>48.4375</v>
      </c>
      <c r="G350" s="43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21" t="s">
        <v>17</v>
      </c>
      <c r="N350">
        <f>AVERAGE(Patient3_Healthy!K332,Patient4_Healthy!K332,Patient7_Healthy!K332,Patient32_Healthy!K332,Patient20_Healthy!K332)</f>
        <v>0.26761904761904765</v>
      </c>
      <c r="O350" s="43">
        <f>STDEV(Patient3_Healthy!K332,Patient4_Healthy!K332,Patient7_Healthy!K332,Patient32_Healthy!K332,Patient20_Healthy!K332)</f>
        <v>0.15243302681636639</v>
      </c>
      <c r="P350" s="36">
        <f>AVERAGE(Patient3_Healthy!L332,Patient4_Healthy!L332,Patient7_Healthy!L332,Patient32_Healthy!L332,Patient20_Healthy!L332)</f>
        <v>1.3201600498608017</v>
      </c>
      <c r="Q350" s="43">
        <f>STDEV(Patient3_Healthy!L332,Patient4_Healthy!L332,Patient7_Healthy!L332,Patient32_Healthy!L332,Patient20_Healthy!L332)</f>
        <v>0.5683144367498224</v>
      </c>
      <c r="R350" s="36">
        <f>AVERAGE(Patient3_Healthy!M332,Patient4_Healthy!M332,Patient7_Healthy!M332,Patient32_Healthy!M332,Patient20_Healthy!M332)</f>
        <v>0.26761904761904765</v>
      </c>
      <c r="S350" s="43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8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36">
        <f>AVERAGE(Patient3_Healthy!C333,Patient4_Healthy!C333,Patient7_Healthy!C333,Patient32_Healthy!C333,Patient20_Healthy!C333)</f>
        <v>113.96484132502565</v>
      </c>
      <c r="E351" s="43">
        <f>STDEV(Patient3_Healthy!C333,Patient4_Healthy!C333,Patient7_Healthy!C333,Patient32_Healthy!C333,Patient20_Healthy!C333)</f>
        <v>18.782336129161418</v>
      </c>
      <c r="F351" s="36">
        <f>AVERAGE(Patient3_Healthy!D333,Patient4_Healthy!D333,Patient7_Healthy!D333,Patient32_Healthy!D333,Patient20_Healthy!D333)</f>
        <v>53.125</v>
      </c>
      <c r="G351" s="43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21" t="s">
        <v>18</v>
      </c>
      <c r="N351">
        <f>AVERAGE(Patient3_Healthy!K333,Patient4_Healthy!K333,Patient7_Healthy!K333,Patient32_Healthy!K333,Patient20_Healthy!K333)</f>
        <v>0.23904761904761904</v>
      </c>
      <c r="O351" s="43">
        <f>STDEV(Patient3_Healthy!K333,Patient4_Healthy!K333,Patient7_Healthy!K333,Patient32_Healthy!K333,Patient20_Healthy!K333)</f>
        <v>0.1613224823471843</v>
      </c>
      <c r="P351" s="36">
        <f>AVERAGE(Patient3_Healthy!L333,Patient4_Healthy!L333,Patient7_Healthy!L333,Patient32_Healthy!L333,Patient20_Healthy!L333)</f>
        <v>0.78495835802203184</v>
      </c>
      <c r="Q351" s="43">
        <f>STDEV(Patient3_Healthy!L333,Patient4_Healthy!L333,Patient7_Healthy!L333,Patient32_Healthy!L333,Patient20_Healthy!L333)</f>
        <v>0.45708144015044455</v>
      </c>
      <c r="R351" s="36">
        <f>AVERAGE(Patient3_Healthy!M333,Patient4_Healthy!M333,Patient7_Healthy!M333,Patient32_Healthy!M333,Patient20_Healthy!M333)</f>
        <v>0.33619047619047615</v>
      </c>
      <c r="S351" s="43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8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36">
        <f>AVERAGE(Patient3_Healthy!C334,Patient4_Healthy!C334,Patient7_Healthy!C334,Patient32_Healthy!C334,Patient20_Healthy!C334)</f>
        <v>79.049623093039628</v>
      </c>
      <c r="E352" s="43">
        <f>STDEV(Patient3_Healthy!C334,Patient4_Healthy!C334,Patient7_Healthy!C334,Patient32_Healthy!C334,Patient20_Healthy!C334)</f>
        <v>20.001598934960253</v>
      </c>
      <c r="F352" s="36">
        <f>AVERAGE(Patient3_Healthy!D334,Patient4_Healthy!D334,Patient7_Healthy!D334,Patient32_Healthy!D334,Patient20_Healthy!D334)</f>
        <v>56.0546875</v>
      </c>
      <c r="G352" s="43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8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36">
        <f>AVERAGE(Patient3_Healthy!C335,Patient4_Healthy!C335,Patient7_Healthy!C335,Patient32_Healthy!C335,Patient20_Healthy!C335)</f>
        <v>82.679640634582981</v>
      </c>
      <c r="E353" s="43">
        <f>STDEV(Patient3_Healthy!C335,Patient4_Healthy!C335,Patient7_Healthy!C335,Patient32_Healthy!C335,Patient20_Healthy!C335)</f>
        <v>22.634529402511795</v>
      </c>
      <c r="F353" s="36">
        <f>AVERAGE(Patient3_Healthy!D335,Patient4_Healthy!D335,Patient7_Healthy!D335,Patient32_Healthy!D335,Patient20_Healthy!D335)</f>
        <v>55.078125</v>
      </c>
      <c r="G353" s="43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8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36">
        <f>AVERAGE(Patient3_Healthy!C336,Patient4_Healthy!C336,Patient7_Healthy!C336,Patient32_Healthy!C336,Patient20_Healthy!C336)</f>
        <v>89.508169651799648</v>
      </c>
      <c r="E354" s="43">
        <f>STDEV(Patient3_Healthy!C336,Patient4_Healthy!C336,Patient7_Healthy!C336,Patient32_Healthy!C336,Patient20_Healthy!C336)</f>
        <v>15.966992180422576</v>
      </c>
      <c r="F354" s="36">
        <f>AVERAGE(Patient3_Healthy!D336,Patient4_Healthy!D336,Patient7_Healthy!D336,Patient32_Healthy!D336,Patient20_Healthy!D336)</f>
        <v>63.4765625</v>
      </c>
      <c r="G354" s="43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8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36">
        <f>AVERAGE(Patient3_Healthy!C337,Patient4_Healthy!C337,Patient7_Healthy!C337,Patient32_Healthy!C337,Patient20_Healthy!C337)</f>
        <v>116.6312326893495</v>
      </c>
      <c r="E355" s="43">
        <f>STDEV(Patient3_Healthy!C337,Patient4_Healthy!C337,Patient7_Healthy!C337,Patient32_Healthy!C337,Patient20_Healthy!C337)</f>
        <v>47.681841158455427</v>
      </c>
      <c r="F355" s="36">
        <f>AVERAGE(Patient3_Healthy!D337,Patient4_Healthy!D337,Patient7_Healthy!D337,Patient32_Healthy!D337,Patient20_Healthy!D337)</f>
        <v>88.8671875</v>
      </c>
      <c r="G355" s="43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8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36">
        <f>AVERAGE(Patient3_Healthy!C338,Patient4_Healthy!C338,Patient7_Healthy!C338,Patient32_Healthy!C338)</f>
        <v>103.117706292409</v>
      </c>
      <c r="E356" s="43">
        <f>STDEV(Patient3_Healthy!C338,Patient4_Healthy!C338,Patient7_Healthy!C338,Patient32_Healthy!C338)</f>
        <v>40.842007976066725</v>
      </c>
      <c r="F356" s="36">
        <f>AVERAGE(Patient3_Healthy!D338,Patient4_Healthy!D338,Patient7_Healthy!D338,Patient32_Healthy!D338)</f>
        <v>77.880859375</v>
      </c>
      <c r="G356" s="43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8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36">
        <f>AVERAGE(Patient3_Healthy!C339,Patient4_Healthy!C339,Patient7_Healthy!C339,Patient32_Healthy!C339,Patient20_Healthy!C339)</f>
        <v>111.47317342789586</v>
      </c>
      <c r="E357" s="43">
        <f>STDEV(Patient3_Healthy!C339,Patient4_Healthy!C339,Patient7_Healthy!C339,Patient32_Healthy!C339,Patient20_Healthy!C339)</f>
        <v>20.265837307234971</v>
      </c>
      <c r="F357" s="36">
        <f>AVERAGE(Patient3_Healthy!D339,Patient4_Healthy!D339,Patient7_Healthy!D339,Patient32_Healthy!D339,Patient20_Healthy!D339)</f>
        <v>82.421875</v>
      </c>
      <c r="G357" s="43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54" t="s">
        <v>195</v>
      </c>
      <c r="M359" s="54" t="s">
        <v>196</v>
      </c>
    </row>
    <row r="360" spans="1:21" x14ac:dyDescent="0.25">
      <c r="A360" s="18"/>
      <c r="B360" s="90" t="s">
        <v>129</v>
      </c>
      <c r="C360" s="90"/>
      <c r="D360" s="91" t="s">
        <v>130</v>
      </c>
      <c r="E360" s="92"/>
      <c r="F360" s="91" t="s">
        <v>131</v>
      </c>
      <c r="G360" s="92"/>
      <c r="H360" s="90" t="s">
        <v>132</v>
      </c>
      <c r="I360" s="90"/>
      <c r="M360" s="21"/>
      <c r="N360" s="95" t="s">
        <v>129</v>
      </c>
      <c r="O360" s="94"/>
      <c r="P360" s="93" t="s">
        <v>130</v>
      </c>
      <c r="Q360" s="94"/>
      <c r="R360" s="93" t="s">
        <v>131</v>
      </c>
      <c r="S360" s="94"/>
      <c r="T360" s="95" t="s">
        <v>132</v>
      </c>
      <c r="U360" s="95"/>
    </row>
    <row r="361" spans="1:21" x14ac:dyDescent="0.25">
      <c r="A361" s="18"/>
      <c r="B361" s="18" t="s">
        <v>179</v>
      </c>
      <c r="C361" s="18" t="s">
        <v>180</v>
      </c>
      <c r="D361" s="19" t="s">
        <v>179</v>
      </c>
      <c r="E361" s="20" t="s">
        <v>180</v>
      </c>
      <c r="F361" s="19" t="s">
        <v>179</v>
      </c>
      <c r="G361" s="20" t="s">
        <v>180</v>
      </c>
      <c r="H361" s="18" t="s">
        <v>179</v>
      </c>
      <c r="I361" s="18" t="s">
        <v>180</v>
      </c>
      <c r="M361" s="21"/>
      <c r="N361" s="21" t="s">
        <v>179</v>
      </c>
      <c r="O361" s="22" t="s">
        <v>180</v>
      </c>
      <c r="P361" s="23" t="s">
        <v>179</v>
      </c>
      <c r="Q361" s="22" t="s">
        <v>180</v>
      </c>
      <c r="R361" s="23" t="s">
        <v>179</v>
      </c>
      <c r="S361" s="22" t="s">
        <v>180</v>
      </c>
      <c r="T361" s="21" t="s">
        <v>179</v>
      </c>
      <c r="U361" s="21" t="s">
        <v>180</v>
      </c>
    </row>
    <row r="362" spans="1:21" x14ac:dyDescent="0.25">
      <c r="A362" s="18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36">
        <f>AVERAGE(Patient3_Healthy!C344,Patient4_Healthy!C344,Patient7_Healthy!C344,Patient32_Healthy!C344,Patient20_Healthy!C344)</f>
        <v>88.219116354792661</v>
      </c>
      <c r="E362" s="43">
        <f>STDEV(Patient3_Healthy!C344,Patient4_Healthy!C344,Patient7_Healthy!C344,Patient32_Healthy!C344,Patient20_Healthy!C344)</f>
        <v>10.455743336431803</v>
      </c>
      <c r="F362" s="36">
        <f>AVERAGE(Patient3_Healthy!D344,Patient4_Healthy!D344,Patient7_Healthy!D344,Patient32_Healthy!D344,Patient20_Healthy!D344)</f>
        <v>50.5859375</v>
      </c>
      <c r="G362" s="43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21" t="s">
        <v>17</v>
      </c>
      <c r="N362">
        <f>AVERAGE(Patient3_Healthy!K344,Patient4_Healthy!K344,Patient7_Healthy!K344,Patient32_Healthy!K344,Patient20_Healthy!K344)</f>
        <v>5.9784946236559132E-2</v>
      </c>
      <c r="O362" s="43">
        <f>STDEV(Patient3_Healthy!K344,Patient4_Healthy!K344,Patient7_Healthy!K344,Patient32_Healthy!K344,Patient20_Healthy!K344)</f>
        <v>2.8148640037244307E-2</v>
      </c>
      <c r="P362" s="36">
        <f>AVERAGE(Patient3_Healthy!L344,Patient4_Healthy!L344,Patient7_Healthy!L344,Patient32_Healthy!L344,Patient20_Healthy!L344)</f>
        <v>3.5381270762808312</v>
      </c>
      <c r="Q362" s="43">
        <f>STDEV(Patient3_Healthy!L344,Patient4_Healthy!L344,Patient7_Healthy!L344,Patient32_Healthy!L344,Patient20_Healthy!L344)</f>
        <v>2.0490705117080013</v>
      </c>
      <c r="R362" s="36">
        <f>AVERAGE(Patient3_Healthy!M344,Patient4_Healthy!M344,Patient7_Healthy!M344,Patient32_Healthy!M344,Patient20_Healthy!M344)</f>
        <v>0.13268817204301073</v>
      </c>
      <c r="S362" s="43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8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36">
        <f>AVERAGE(Patient3_Healthy!C345,Patient4_Healthy!C345,Patient7_Healthy!C345,Patient32_Healthy!C345,Patient20_Healthy!C345)</f>
        <v>112.51980397763316</v>
      </c>
      <c r="E363" s="43">
        <f>STDEV(Patient3_Healthy!C345,Patient4_Healthy!C345,Patient7_Healthy!C345,Patient32_Healthy!C345,Patient20_Healthy!C345)</f>
        <v>29.755080836251228</v>
      </c>
      <c r="F363" s="36">
        <f>AVERAGE(Patient3_Healthy!D345,Patient4_Healthy!D345,Patient7_Healthy!D345,Patient32_Healthy!D345,Patient20_Healthy!D345)</f>
        <v>63.0859375</v>
      </c>
      <c r="G363" s="43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21" t="s">
        <v>18</v>
      </c>
      <c r="N363">
        <f>AVERAGE(Patient3_Healthy!K345,Patient4_Healthy!K345,Patient7_Healthy!K345,Patient32_Healthy!K345,Patient20_Healthy!K345)</f>
        <v>7.3118279569892461E-2</v>
      </c>
      <c r="O363" s="43">
        <f>STDEV(Patient3_Healthy!K345,Patient4_Healthy!K345,Patient7_Healthy!K345,Patient32_Healthy!K345,Patient20_Healthy!K345)</f>
        <v>4.3710702417586775E-2</v>
      </c>
      <c r="P363" s="36">
        <f>AVERAGE(Patient3_Healthy!L345,Patient4_Healthy!L345,Patient7_Healthy!L345,Patient32_Healthy!L345,Patient20_Healthy!L345)</f>
        <v>3.2106315385188489</v>
      </c>
      <c r="Q363" s="43">
        <f>STDEV(Patient3_Healthy!L345,Patient4_Healthy!L345,Patient7_Healthy!L345,Patient32_Healthy!L345,Patient20_Healthy!L345)</f>
        <v>1.9621553442419997</v>
      </c>
      <c r="R363" s="36">
        <f>AVERAGE(Patient3_Healthy!M345,Patient4_Healthy!M345,Patient7_Healthy!M345,Patient32_Healthy!M345,Patient20_Healthy!M345)</f>
        <v>0.15225806451612903</v>
      </c>
      <c r="S363" s="43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8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36">
        <f>AVERAGE(Patient3_Healthy!C346,Patient4_Healthy!C346,Patient7_Healthy!C346,Patient32_Healthy!C346,Patient20_Healthy!C346)</f>
        <v>90.743985635726801</v>
      </c>
      <c r="E364" s="43">
        <f>STDEV(Patient3_Healthy!C346,Patient4_Healthy!C346,Patient7_Healthy!C346,Patient32_Healthy!C346,Patient20_Healthy!C346)</f>
        <v>15.876640117634674</v>
      </c>
      <c r="F364" s="36">
        <f>AVERAGE(Patient3_Healthy!D346,Patient4_Healthy!D346,Patient7_Healthy!D346,Patient32_Healthy!D346,Patient20_Healthy!D346)</f>
        <v>61.9140625</v>
      </c>
      <c r="G364" s="43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8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36">
        <f>AVERAGE(Patient3_Healthy!C347,Patient4_Healthy!C347,Patient7_Healthy!C347,Patient32_Healthy!C347,Patient20_Healthy!C347)</f>
        <v>99.727696597455903</v>
      </c>
      <c r="E365" s="43">
        <f>STDEV(Patient3_Healthy!C347,Patient4_Healthy!C347,Patient7_Healthy!C347,Patient32_Healthy!C347,Patient20_Healthy!C347)</f>
        <v>37.988026404691645</v>
      </c>
      <c r="F365" s="36">
        <f>AVERAGE(Patient3_Healthy!D347,Patient4_Healthy!D347,Patient7_Healthy!D347,Patient32_Healthy!D347,Patient20_Healthy!D347)</f>
        <v>66.2109375</v>
      </c>
      <c r="G365" s="43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8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36">
        <f>AVERAGE(Patient3_Healthy!C348,Patient4_Healthy!C348,Patient7_Healthy!C348,Patient32_Healthy!C348,Patient20_Healthy!C348)</f>
        <v>95.965266811464716</v>
      </c>
      <c r="E366" s="43">
        <f>STDEV(Patient3_Healthy!C348,Patient4_Healthy!C348,Patient7_Healthy!C348,Patient32_Healthy!C348,Patient20_Healthy!C348)</f>
        <v>15.725796816659955</v>
      </c>
      <c r="F366" s="36">
        <f>AVERAGE(Patient3_Healthy!D348,Patient4_Healthy!D348,Patient7_Healthy!D348,Patient32_Healthy!D348,Patient20_Healthy!D348)</f>
        <v>65.4296875</v>
      </c>
      <c r="G366" s="43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8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36">
        <f>AVERAGE(Patient3_Healthy!C349,Patient4_Healthy!C349,Patient7_Healthy!C349,Patient32_Healthy!C349,Patient20_Healthy!C349)</f>
        <v>122.45078028801686</v>
      </c>
      <c r="E367" s="43">
        <f>STDEV(Patient3_Healthy!C349,Patient4_Healthy!C349,Patient7_Healthy!C349,Patient32_Healthy!C349,Patient20_Healthy!C349)</f>
        <v>37.45982120670493</v>
      </c>
      <c r="F367" s="36">
        <f>AVERAGE(Patient3_Healthy!D349,Patient4_Healthy!D349,Patient7_Healthy!D349,Patient32_Healthy!D349,Patient20_Healthy!D349)</f>
        <v>92.96875</v>
      </c>
      <c r="G367" s="43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8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36">
        <f>AVERAGE(Patient3_Healthy!C350,Patient4_Healthy!C350,Patient7_Healthy!C350,Patient32_Healthy!C350)</f>
        <v>104.96137628206407</v>
      </c>
      <c r="E368" s="43">
        <f>STDEV(Patient3_Healthy!C350,Patient4_Healthy!C350,Patient7_Healthy!C350,Patient32_Healthy!C350)</f>
        <v>35.991148997226482</v>
      </c>
      <c r="F368" s="36">
        <f>AVERAGE(Patient3_Healthy!D350,Patient4_Healthy!D350,Patient7_Healthy!D350,Patient32_Healthy!D350)</f>
        <v>77.392578125</v>
      </c>
      <c r="G368" s="43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8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36">
        <f>AVERAGE(Patient3_Healthy!C351,Patient4_Healthy!C351,Patient7_Healthy!C351,Patient32_Healthy!C351,Patient20_Healthy!C351)</f>
        <v>112.43676721741068</v>
      </c>
      <c r="E369" s="43">
        <f>STDEV(Patient3_Healthy!C351,Patient4_Healthy!C351,Patient7_Healthy!C351,Patient32_Healthy!C351,Patient20_Healthy!C351)</f>
        <v>20.017505328301063</v>
      </c>
      <c r="F369" s="36">
        <f>AVERAGE(Patient3_Healthy!D351,Patient4_Healthy!D351,Patient7_Healthy!D351,Patient32_Healthy!D351,Patient20_Healthy!D351)</f>
        <v>85.15625</v>
      </c>
      <c r="G369" s="43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54" t="s">
        <v>197</v>
      </c>
      <c r="M371" s="54" t="s">
        <v>198</v>
      </c>
    </row>
    <row r="372" spans="1:21" x14ac:dyDescent="0.25">
      <c r="A372" s="18"/>
      <c r="B372" s="90" t="s">
        <v>129</v>
      </c>
      <c r="C372" s="90"/>
      <c r="D372" s="91" t="s">
        <v>130</v>
      </c>
      <c r="E372" s="92"/>
      <c r="F372" s="91" t="s">
        <v>131</v>
      </c>
      <c r="G372" s="92"/>
      <c r="H372" s="90" t="s">
        <v>132</v>
      </c>
      <c r="I372" s="90"/>
      <c r="M372" s="21"/>
      <c r="N372" s="95" t="s">
        <v>129</v>
      </c>
      <c r="O372" s="94"/>
      <c r="P372" s="93" t="s">
        <v>130</v>
      </c>
      <c r="Q372" s="94"/>
      <c r="R372" s="93" t="s">
        <v>131</v>
      </c>
      <c r="S372" s="94"/>
      <c r="T372" s="95" t="s">
        <v>132</v>
      </c>
      <c r="U372" s="95"/>
    </row>
    <row r="373" spans="1:21" x14ac:dyDescent="0.25">
      <c r="A373" s="18"/>
      <c r="B373" s="18" t="s">
        <v>179</v>
      </c>
      <c r="C373" s="18" t="s">
        <v>180</v>
      </c>
      <c r="D373" s="19" t="s">
        <v>179</v>
      </c>
      <c r="E373" s="20" t="s">
        <v>180</v>
      </c>
      <c r="F373" s="19" t="s">
        <v>179</v>
      </c>
      <c r="G373" s="20" t="s">
        <v>180</v>
      </c>
      <c r="H373" s="18" t="s">
        <v>179</v>
      </c>
      <c r="I373" s="18" t="s">
        <v>180</v>
      </c>
      <c r="M373" s="21"/>
      <c r="N373" s="21" t="s">
        <v>179</v>
      </c>
      <c r="O373" s="22" t="s">
        <v>180</v>
      </c>
      <c r="P373" s="23" t="s">
        <v>179</v>
      </c>
      <c r="Q373" s="22" t="s">
        <v>180</v>
      </c>
      <c r="R373" s="23" t="s">
        <v>179</v>
      </c>
      <c r="S373" s="22" t="s">
        <v>180</v>
      </c>
      <c r="T373" s="21" t="s">
        <v>179</v>
      </c>
      <c r="U373" s="21" t="s">
        <v>180</v>
      </c>
    </row>
    <row r="374" spans="1:21" x14ac:dyDescent="0.25">
      <c r="A374" s="18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36">
        <f>AVERAGE(Patient3_Healthy!C356,Patient4_Healthy!C356,Patient7_Healthy!C356,Patient32_Healthy!C356,Patient20_Healthy!C356)</f>
        <v>76.590652547558818</v>
      </c>
      <c r="E374" s="43">
        <f>STDEV(Patient3_Healthy!C356,Patient4_Healthy!C356,Patient7_Healthy!C356,Patient32_Healthy!C356,Patient20_Healthy!C356)</f>
        <v>6.4977018761982936</v>
      </c>
      <c r="F374" s="36">
        <f>AVERAGE(Patient3_Healthy!D356,Patient4_Healthy!D356,Patient7_Healthy!D356,Patient32_Healthy!D356,Patient20_Healthy!D356)</f>
        <v>45.1171875</v>
      </c>
      <c r="G374" s="43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21" t="s">
        <v>17</v>
      </c>
      <c r="N374">
        <f>AVERAGE(Patient3_Healthy!K356,Patient4_Healthy!K356,Patient7_Healthy!K356,Patient32_Healthy!K356,Patient20_Healthy!K356)</f>
        <v>0.20274725274725275</v>
      </c>
      <c r="O374" s="43">
        <f>STDEV(Patient3_Healthy!K356,Patient4_Healthy!K356,Patient7_Healthy!K356,Patient32_Healthy!K356,Patient20_Healthy!K356)</f>
        <v>0.21758303424882708</v>
      </c>
      <c r="P374" s="36">
        <f>AVERAGE(Patient3_Healthy!L356,Patient4_Healthy!L356,Patient7_Healthy!L356,Patient32_Healthy!L356,Patient20_Healthy!L356)</f>
        <v>0.95888253616069774</v>
      </c>
      <c r="Q374" s="43">
        <f>STDEV(Patient3_Healthy!L356,Patient4_Healthy!L356,Patient7_Healthy!L356,Patient32_Healthy!L356,Patient20_Healthy!L356)</f>
        <v>0.57415670796957841</v>
      </c>
      <c r="R374" s="36">
        <f>AVERAGE(Patient3_Healthy!M356,Patient4_Healthy!M356,Patient7_Healthy!M356,Patient32_Healthy!M356,Patient20_Healthy!M356)</f>
        <v>0.29131868131868133</v>
      </c>
      <c r="S374" s="43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8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36">
        <f>AVERAGE(Patient3_Healthy!C357,Patient4_Healthy!C357,Patient7_Healthy!C357,Patient32_Healthy!C357,Patient20_Healthy!C357)</f>
        <v>108.10478160011289</v>
      </c>
      <c r="E375" s="43">
        <f>STDEV(Patient3_Healthy!C357,Patient4_Healthy!C357,Patient7_Healthy!C357,Patient32_Healthy!C357,Patient20_Healthy!C357)</f>
        <v>38.982647251468734</v>
      </c>
      <c r="F375" s="36">
        <f>AVERAGE(Patient3_Healthy!D357,Patient4_Healthy!D357,Patient7_Healthy!D357,Patient32_Healthy!D357,Patient20_Healthy!D357)</f>
        <v>52.734375</v>
      </c>
      <c r="G375" s="43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21" t="s">
        <v>18</v>
      </c>
      <c r="N375">
        <f>AVERAGE(Patient3_Healthy!K357,Patient4_Healthy!K357,Patient7_Healthy!K357,Patient32_Healthy!K357,Patient20_Healthy!K357)</f>
        <v>0.20824175824175825</v>
      </c>
      <c r="O375" s="43">
        <f>STDEV(Patient3_Healthy!K357,Patient4_Healthy!K357,Patient7_Healthy!K357,Patient32_Healthy!K357,Patient20_Healthy!K357)</f>
        <v>0.28752694695748127</v>
      </c>
      <c r="P375" s="36">
        <f>AVERAGE(Patient3_Healthy!L357,Patient4_Healthy!L357,Patient7_Healthy!L357,Patient32_Healthy!L357,Patient20_Healthy!L357)</f>
        <v>0.92111855446361035</v>
      </c>
      <c r="Q375" s="43">
        <f>STDEV(Patient3_Healthy!L357,Patient4_Healthy!L357,Patient7_Healthy!L357,Patient32_Healthy!L357,Patient20_Healthy!L357)</f>
        <v>0.66625738167337334</v>
      </c>
      <c r="R375" s="36">
        <f>AVERAGE(Patient3_Healthy!M357,Patient4_Healthy!M357,Patient7_Healthy!M357,Patient32_Healthy!M357,Patient20_Healthy!M357)</f>
        <v>0.24157509157509161</v>
      </c>
      <c r="S375" s="43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8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36">
        <f>AVERAGE(Patient3_Healthy!C358,Patient4_Healthy!C358,Patient7_Healthy!C358,Patient32_Healthy!C358,Patient20_Healthy!C358)</f>
        <v>73.845396529582416</v>
      </c>
      <c r="E376" s="43">
        <f>STDEV(Patient3_Healthy!C358,Patient4_Healthy!C358,Patient7_Healthy!C358,Patient32_Healthy!C358,Patient20_Healthy!C358)</f>
        <v>15.376390434839296</v>
      </c>
      <c r="F376" s="36">
        <f>AVERAGE(Patient3_Healthy!D358,Patient4_Healthy!D358,Patient7_Healthy!D358,Patient32_Healthy!D358,Patient20_Healthy!D358)</f>
        <v>52.9296875</v>
      </c>
      <c r="G376" s="43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8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36">
        <f>AVERAGE(Patient3_Healthy!C359,Patient4_Healthy!C359,Patient7_Healthy!C359,Patient32_Healthy!C359,Patient20_Healthy!C359)</f>
        <v>119.0773355234027</v>
      </c>
      <c r="E377" s="43">
        <f>STDEV(Patient3_Healthy!C359,Patient4_Healthy!C359,Patient7_Healthy!C359,Patient32_Healthy!C359,Patient20_Healthy!C359)</f>
        <v>25.879085779457615</v>
      </c>
      <c r="F377" s="36">
        <f>AVERAGE(Patient3_Healthy!D359,Patient4_Healthy!D359,Patient7_Healthy!D359,Patient32_Healthy!D359,Patient20_Healthy!D359)</f>
        <v>78.125</v>
      </c>
      <c r="G377" s="43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8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36">
        <f>AVERAGE(Patient3_Healthy!C360,Patient4_Healthy!C360,Patient7_Healthy!C360,Patient32_Healthy!C360,Patient20_Healthy!C360)</f>
        <v>85.821286567214287</v>
      </c>
      <c r="E378" s="43">
        <f>STDEV(Patient3_Healthy!C360,Patient4_Healthy!C360,Patient7_Healthy!C360,Patient32_Healthy!C360,Patient20_Healthy!C360)</f>
        <v>17.132578325141726</v>
      </c>
      <c r="F378" s="36">
        <f>AVERAGE(Patient3_Healthy!D360,Patient4_Healthy!D360,Patient7_Healthy!D360,Patient32_Healthy!D360,Patient20_Healthy!D360)</f>
        <v>65.8203125</v>
      </c>
      <c r="G378" s="43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8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36">
        <f>AVERAGE(Patient3_Healthy!C361,Patient4_Healthy!C361,Patient7_Healthy!C361,Patient32_Healthy!C361,Patient20_Healthy!C361)</f>
        <v>88.369463100197095</v>
      </c>
      <c r="E379" s="43">
        <f>STDEV(Patient3_Healthy!C361,Patient4_Healthy!C361,Patient7_Healthy!C361,Patient32_Healthy!C361,Patient20_Healthy!C361)</f>
        <v>25.460489539699537</v>
      </c>
      <c r="F379" s="36">
        <f>AVERAGE(Patient3_Healthy!D361,Patient4_Healthy!D361,Patient7_Healthy!D361,Patient32_Healthy!D361,Patient20_Healthy!D361)</f>
        <v>66.40625</v>
      </c>
      <c r="G379" s="43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8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36">
        <f>AVERAGE(Patient3_Healthy!C362,Patient4_Healthy!C362,Patient7_Healthy!C362,Patient32_Healthy!C362)</f>
        <v>86.4721043272461</v>
      </c>
      <c r="E380" s="43">
        <f>STDEV(Patient3_Healthy!C362,Patient4_Healthy!C362,Patient7_Healthy!C362,Patient32_Healthy!C362)</f>
        <v>17.077094189381175</v>
      </c>
      <c r="F380" s="36">
        <f>AVERAGE(Patient3_Healthy!D362,Patient4_Healthy!D362,Patient7_Healthy!D362,Patient32_Healthy!D362)</f>
        <v>61.279296875</v>
      </c>
      <c r="G380" s="43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8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36">
        <f>AVERAGE(Patient3_Healthy!C363,Patient4_Healthy!C363,Patient7_Healthy!C363,Patient32_Healthy!C363,Patient20_Healthy!C363)</f>
        <v>95.389397399062844</v>
      </c>
      <c r="E381" s="43">
        <f>STDEV(Patient3_Healthy!C363,Patient4_Healthy!C363,Patient7_Healthy!C363,Patient32_Healthy!C363,Patient20_Healthy!C363)</f>
        <v>19.002723029239192</v>
      </c>
      <c r="F381" s="36">
        <f>AVERAGE(Patient3_Healthy!D363,Patient4_Healthy!D363,Patient7_Healthy!D363,Patient32_Healthy!D363,Patient20_Healthy!D363)</f>
        <v>73.6328125</v>
      </c>
      <c r="G381" s="43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54" t="s">
        <v>199</v>
      </c>
    </row>
    <row r="408" spans="1:9" x14ac:dyDescent="0.25">
      <c r="A408" s="18"/>
      <c r="B408" s="90" t="s">
        <v>129</v>
      </c>
      <c r="C408" s="90"/>
      <c r="D408" s="91" t="s">
        <v>130</v>
      </c>
      <c r="E408" s="92"/>
      <c r="F408" s="91" t="s">
        <v>131</v>
      </c>
      <c r="G408" s="92"/>
      <c r="H408" s="90" t="s">
        <v>132</v>
      </c>
      <c r="I408" s="90"/>
    </row>
    <row r="409" spans="1:9" x14ac:dyDescent="0.25">
      <c r="A409" s="18"/>
      <c r="B409" s="18" t="s">
        <v>179</v>
      </c>
      <c r="C409" s="18" t="s">
        <v>180</v>
      </c>
      <c r="D409" s="19" t="s">
        <v>179</v>
      </c>
      <c r="E409" s="20" t="s">
        <v>180</v>
      </c>
      <c r="F409" s="19" t="s">
        <v>179</v>
      </c>
      <c r="G409" s="20" t="s">
        <v>180</v>
      </c>
      <c r="H409" s="18" t="s">
        <v>179</v>
      </c>
      <c r="I409" s="18" t="s">
        <v>180</v>
      </c>
    </row>
    <row r="410" spans="1:9" x14ac:dyDescent="0.25">
      <c r="A410" s="18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36">
        <f>AVERAGE(Patient3_Healthy!C392,Patient4_Healthy!C392,Patient7_Healthy!C392,Patient32_Healthy!C392)</f>
        <v>2.9380862251451108</v>
      </c>
      <c r="E410" s="43">
        <f>STDEV(Patient3_Healthy!C392,Patient4_Healthy!C392,Patient7_Healthy!C392,Patient32_Healthy!C392)</f>
        <v>0.28806842675675487</v>
      </c>
      <c r="F410" s="36">
        <f>AVERAGE(Patient3_Healthy!D392,Patient4_Healthy!D392,Patient7_Healthy!D392,Patient32_Healthy!D392)</f>
        <v>2.685546875</v>
      </c>
      <c r="G410" s="43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8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36">
        <f>AVERAGE(Patient3_Healthy!C393,Patient4_Healthy!C393,Patient7_Healthy!C393,Patient32_Healthy!C393)</f>
        <v>3.4656429782004321</v>
      </c>
      <c r="E411" s="43">
        <f>STDEV(Patient3_Healthy!C393,Patient4_Healthy!C393,Patient7_Healthy!C393,Patient32_Healthy!C393)</f>
        <v>0.27632153342620169</v>
      </c>
      <c r="F411" s="36">
        <f>AVERAGE(Patient3_Healthy!D393,Patient4_Healthy!D393,Patient7_Healthy!D393,Patient32_Healthy!D393)</f>
        <v>2.9296875</v>
      </c>
      <c r="G411" s="43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8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36">
        <f>AVERAGE(Patient3_Healthy!C394,Patient4_Healthy!C394,Patient7_Healthy!C394,Patient32_Healthy!C394)</f>
        <v>3.2829612561227948</v>
      </c>
      <c r="E412" s="43">
        <f>STDEV(Patient3_Healthy!C394,Patient4_Healthy!C394,Patient7_Healthy!C394,Patient32_Healthy!C394)</f>
        <v>0.14807204031819413</v>
      </c>
      <c r="F412" s="36">
        <f>AVERAGE(Patient3_Healthy!D394,Patient4_Healthy!D394,Patient7_Healthy!D394,Patient32_Healthy!D394)</f>
        <v>2.9296875</v>
      </c>
      <c r="G412" s="43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8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36">
        <f>AVERAGE(Patient3_Healthy!C395,Patient4_Healthy!C395,Patient7_Healthy!C395,Patient32_Healthy!C395)</f>
        <v>3.7058573165678386</v>
      </c>
      <c r="E413" s="43">
        <f>STDEV(Patient3_Healthy!C395,Patient4_Healthy!C395,Patient7_Healthy!C395,Patient32_Healthy!C395)</f>
        <v>0.26619749051453767</v>
      </c>
      <c r="F413" s="36">
        <f>AVERAGE(Patient3_Healthy!D395,Patient4_Healthy!D395,Patient7_Healthy!D395,Patient32_Healthy!D395)</f>
        <v>2.9296875</v>
      </c>
      <c r="G413" s="43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8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36">
        <f>AVERAGE(Patient3_Healthy!C396,Patient4_Healthy!C396,Patient7_Healthy!C396,Patient32_Healthy!C396)</f>
        <v>4.4492862040662811</v>
      </c>
      <c r="E414" s="43">
        <f>STDEV(Patient3_Healthy!C396,Patient4_Healthy!C396,Patient7_Healthy!C396,Patient32_Healthy!C396)</f>
        <v>2.0665752433326969</v>
      </c>
      <c r="F414" s="36">
        <f>AVERAGE(Patient3_Healthy!D396,Patient4_Healthy!D396,Patient7_Healthy!D396,Patient32_Healthy!D396)</f>
        <v>3.41796875</v>
      </c>
      <c r="G414" s="43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8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36">
        <f>AVERAGE(Patient3_Healthy!C397,Patient4_Healthy!C397,Patient7_Healthy!C397,Patient32_Healthy!C397)</f>
        <v>4.9280343813051042</v>
      </c>
      <c r="E415" s="43">
        <f>STDEV(Patient3_Healthy!C397,Patient4_Healthy!C397,Patient7_Healthy!C397,Patient32_Healthy!C397)</f>
        <v>2.4578973065330114</v>
      </c>
      <c r="F415" s="36">
        <f>AVERAGE(Patient3_Healthy!D397,Patient4_Healthy!D397,Patient7_Healthy!D397,Patient32_Healthy!D397)</f>
        <v>3.173828125</v>
      </c>
      <c r="G415" s="43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8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36">
        <f>AVERAGE(Patient3_Healthy!C398,Patient4_Healthy!C398,Patient7_Healthy!C398,Patient32_Healthy!C398)</f>
        <v>3.7811533270313027</v>
      </c>
      <c r="E416" s="43">
        <f>STDEV(Patient3_Healthy!C398,Patient4_Healthy!C398,Patient7_Healthy!C398,Patient32_Healthy!C398)</f>
        <v>0.56869095802554592</v>
      </c>
      <c r="F416" s="36">
        <f>AVERAGE(Patient3_Healthy!D398,Patient4_Healthy!D398,Patient7_Healthy!D398,Patient32_Healthy!D398)</f>
        <v>2.9296875</v>
      </c>
      <c r="G416" s="43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8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36">
        <f>AVERAGE(Patient3_Healthy!C399,Patient4_Healthy!C399,Patient7_Healthy!C399,Patient32_Healthy!C399)</f>
        <v>4.237214321792715</v>
      </c>
      <c r="E417" s="43">
        <f>STDEV(Patient3_Healthy!C399,Patient4_Healthy!C399,Patient7_Healthy!C399,Patient32_Healthy!C399)</f>
        <v>0.90984656870275671</v>
      </c>
      <c r="F417" s="36">
        <f>AVERAGE(Patient3_Healthy!D399,Patient4_Healthy!D399,Patient7_Healthy!D399,Patient32_Healthy!D399)</f>
        <v>3.173828125</v>
      </c>
      <c r="G417" s="43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5" spans="1:33" x14ac:dyDescent="0.25">
      <c r="A425" s="54" t="s">
        <v>14</v>
      </c>
      <c r="Q425" s="54" t="s">
        <v>15</v>
      </c>
    </row>
    <row r="426" spans="1:33" x14ac:dyDescent="0.25">
      <c r="A426" s="82"/>
      <c r="B426" s="84" t="s">
        <v>17</v>
      </c>
      <c r="C426" s="85"/>
      <c r="D426" s="85"/>
      <c r="E426" s="86"/>
      <c r="F426" s="87" t="s">
        <v>19</v>
      </c>
      <c r="G426" s="85"/>
      <c r="H426" s="85"/>
      <c r="I426" s="85"/>
      <c r="L426" s="76"/>
      <c r="M426" s="77" t="s">
        <v>20</v>
      </c>
      <c r="N426" s="77"/>
      <c r="Q426" s="39"/>
      <c r="R426" s="73" t="s">
        <v>21</v>
      </c>
      <c r="S426" s="74"/>
      <c r="T426" s="73" t="s">
        <v>22</v>
      </c>
      <c r="U426" s="74"/>
      <c r="V426" s="73" t="s">
        <v>23</v>
      </c>
      <c r="W426" s="74"/>
      <c r="X426" s="73" t="s">
        <v>24</v>
      </c>
      <c r="Y426" s="74"/>
      <c r="Z426" s="73" t="s">
        <v>25</v>
      </c>
      <c r="AA426" s="74"/>
      <c r="AB426" s="73" t="s">
        <v>26</v>
      </c>
      <c r="AC426" s="74"/>
      <c r="AD426" s="73" t="s">
        <v>27</v>
      </c>
      <c r="AE426" s="74"/>
      <c r="AF426" s="75" t="s">
        <v>28</v>
      </c>
      <c r="AG426" s="75"/>
    </row>
    <row r="427" spans="1:33" x14ac:dyDescent="0.25">
      <c r="A427" s="82"/>
      <c r="B427" s="78" t="s">
        <v>32</v>
      </c>
      <c r="C427" s="79"/>
      <c r="D427" s="80" t="s">
        <v>33</v>
      </c>
      <c r="E427" s="79"/>
      <c r="F427" s="78" t="s">
        <v>32</v>
      </c>
      <c r="G427" s="79"/>
      <c r="H427" s="80" t="s">
        <v>33</v>
      </c>
      <c r="I427" s="81"/>
      <c r="L427" s="76"/>
      <c r="M427" s="37" t="s">
        <v>200</v>
      </c>
      <c r="N427" s="37" t="s">
        <v>37</v>
      </c>
      <c r="Q427" s="39"/>
      <c r="R427" s="38" t="s">
        <v>200</v>
      </c>
      <c r="S427" s="40" t="s">
        <v>37</v>
      </c>
      <c r="T427" s="39" t="s">
        <v>200</v>
      </c>
      <c r="U427" s="39" t="s">
        <v>37</v>
      </c>
      <c r="V427" s="38" t="s">
        <v>200</v>
      </c>
      <c r="W427" s="40" t="s">
        <v>37</v>
      </c>
      <c r="X427" s="38" t="s">
        <v>200</v>
      </c>
      <c r="Y427" s="40" t="s">
        <v>37</v>
      </c>
      <c r="Z427" s="38" t="s">
        <v>200</v>
      </c>
      <c r="AA427" s="40" t="s">
        <v>37</v>
      </c>
      <c r="AB427" s="38" t="s">
        <v>200</v>
      </c>
      <c r="AC427" s="40" t="s">
        <v>37</v>
      </c>
      <c r="AD427" s="38" t="s">
        <v>200</v>
      </c>
      <c r="AE427" s="40" t="s">
        <v>37</v>
      </c>
      <c r="AF427" s="39" t="s">
        <v>200</v>
      </c>
      <c r="AG427" s="39" t="s">
        <v>37</v>
      </c>
    </row>
    <row r="428" spans="1:33" x14ac:dyDescent="0.25">
      <c r="A428" s="83"/>
      <c r="B428" s="33" t="s">
        <v>200</v>
      </c>
      <c r="C428" s="34" t="s">
        <v>37</v>
      </c>
      <c r="D428" s="35" t="s">
        <v>200</v>
      </c>
      <c r="E428" s="34" t="s">
        <v>37</v>
      </c>
      <c r="F428" s="33" t="s">
        <v>200</v>
      </c>
      <c r="G428" s="34" t="s">
        <v>37</v>
      </c>
      <c r="H428" s="35" t="s">
        <v>200</v>
      </c>
      <c r="I428" s="35" t="s">
        <v>37</v>
      </c>
      <c r="L428" s="37" t="s">
        <v>34</v>
      </c>
      <c r="M428">
        <f>AVERAGE(Patient3_Healthy!H409,Patient4_Healthy!H409,Patient7_Healthy!H409,Patient32_Healthy!H409,Patient20_Healthy!H409)</f>
        <v>838.45393599485692</v>
      </c>
      <c r="N428">
        <f>STDEV(Patient3_Healthy!H409,Patient4_Healthy!H409,Patient7_Healthy!H409,Patient32_Healthy!H409,Patient20_Healthy!H409)</f>
        <v>1246.9810874958148</v>
      </c>
      <c r="Q428" s="39" t="s">
        <v>34</v>
      </c>
      <c r="R428" s="36">
        <f>AVERAGE(Patient3_Healthy!M409,Patient4_Healthy!M409,Patient7_Healthy!M409,Patient32_Healthy!M409,Patient20_Healthy!M409)</f>
        <v>0.76118419433457463</v>
      </c>
      <c r="S428" s="43">
        <f>STDEV(Patient3_Healthy!M409,Patient4_Healthy!M409,Patient7_Healthy!M409,Patient32_Healthy!M409,Patient20_Healthy!M409)</f>
        <v>0.32272031281749014</v>
      </c>
      <c r="T428">
        <f>AVERAGE(Patient3_Healthy!N409,Patient4_Healthy!N409,Patient7_Healthy!N409,Patient32_Healthy!N409,Patient20_Healthy!N409)</f>
        <v>0.7617941588718754</v>
      </c>
      <c r="U428">
        <f>STDEV(Patient3_Healthy!N409,Patient4_Healthy!N409,Patient7_Healthy!N409,Patient32_Healthy!N409,Patient20_Healthy!N409)</f>
        <v>0.27294847607357725</v>
      </c>
      <c r="V428" s="36">
        <f>AVERAGE(Patient3_Healthy!O409,Patient4_Healthy!O409,Patient7_Healthy!O409,Patient32_Healthy!O409,Patient20_Healthy!O409)</f>
        <v>0.81021713588523059</v>
      </c>
      <c r="W428" s="43">
        <f>STDEV(Patient3_Healthy!O409,Patient4_Healthy!O409,Patient7_Healthy!O409,Patient32_Healthy!O409,Patient20_Healthy!O409)</f>
        <v>0.2224243570853521</v>
      </c>
      <c r="X428" s="36">
        <f>AVERAGE(Patient3_Healthy!P409,Patient4_Healthy!P409,Patient7_Healthy!P409,Patient32_Healthy!P409,Patient20_Healthy!P409)</f>
        <v>0.81058259266741395</v>
      </c>
      <c r="Y428" s="43">
        <f>STDEV(Patient3_Healthy!P409,Patient4_Healthy!P409,Patient7_Healthy!P409,Patient32_Healthy!P409,Patient20_Healthy!P409)</f>
        <v>0.1505675647703579</v>
      </c>
      <c r="Z428" s="36">
        <f>AVERAGE(Patient3_Healthy!Q409,Patient4_Healthy!Q409,Patient7_Healthy!Q409,Patient32_Healthy!Q409,Patient20_Healthy!Q409)</f>
        <v>0.91748422419841058</v>
      </c>
      <c r="AA428" s="43">
        <f>STDEV(Patient3_Healthy!Q409,Patient4_Healthy!Q409,Patient7_Healthy!Q409,Patient32_Healthy!Q409,Patient20_Healthy!Q409)</f>
        <v>0.18451088390848658</v>
      </c>
      <c r="AB428" s="36">
        <f>AVERAGE(Patient3_Healthy!R409,Patient4_Healthy!R409,Patient7_Healthy!R409,Patient32_Healthy!R409,Patient20_Healthy!R409)</f>
        <v>0.88868101314143588</v>
      </c>
      <c r="AC428" s="43">
        <f>STDEV(Patient3_Healthy!R409,Patient4_Healthy!R409,Patient7_Healthy!R409,Patient32_Healthy!R409,Patient20_Healthy!R409)</f>
        <v>0.17478737056904478</v>
      </c>
      <c r="AD428" s="36">
        <f>AVERAGE(Patient3_Healthy!S409,Patient4_Healthy!S409,Patient7_Healthy!S409,Patient32_Healthy!S409)</f>
        <v>0.80615115240609514</v>
      </c>
      <c r="AE428" s="43">
        <f>STDEV(Patient3_Healthy!S409,Patient4_Healthy!S409,Patient7_Healthy!S409,Patient32_Healthy!S409)</f>
        <v>0.38769769518780978</v>
      </c>
      <c r="AF428">
        <f>AVERAGE(Patient3_Healthy!T409,Patient4_Healthy!T409,Patient7_Healthy!T409,Patient32_Healthy!T409,Patient20_Healthy!T409)</f>
        <v>0.67125292557968319</v>
      </c>
      <c r="AG428">
        <f>STDEV(Patient3_Healthy!T409,Patient4_Healthy!T409,Patient7_Healthy!T409,Patient32_Healthy!T409,Patient20_Healthy!T409)</f>
        <v>0.41559770251805972</v>
      </c>
    </row>
    <row r="429" spans="1:33" x14ac:dyDescent="0.25">
      <c r="A429" s="35" t="s">
        <v>34</v>
      </c>
      <c r="B429" s="36">
        <f>AVERAGE(Patient3_Healthy!B410,Patient4_Healthy!B410,Patient7_Healthy!B410,Patient32_Healthy!B410,Patient20_Healthy!B410)</f>
        <v>8.3487086280199421</v>
      </c>
      <c r="C429" s="43">
        <f>STDEV(Patient3_Healthy!B410,Patient4_Healthy!B410,Patient7_Healthy!B410,Patient32_Healthy!B410,Patient20_Healthy!B410)</f>
        <v>7.0252125209641276</v>
      </c>
      <c r="D429">
        <f>AVERAGE(Patient3_Healthy!C410,Patient4_Healthy!C410,Patient7_Healthy!C410,Patient32_Healthy!C410,Patient20_Healthy!C410)</f>
        <v>1.6938465889099663</v>
      </c>
      <c r="E429" s="43">
        <f>STDEV(Patient3_Healthy!C410,Patient4_Healthy!C410,Patient7_Healthy!C410,Patient32_Healthy!C410,Patient20_Healthy!C410)</f>
        <v>1.4404344309498109</v>
      </c>
      <c r="F429" s="36">
        <f>AVERAGE(Patient3_Healthy!D410,Patient4_Healthy!D410,Patient7_Healthy!D410,Patient32_Healthy!D410,Patient20_Healthy!D410)</f>
        <v>10.748604965276266</v>
      </c>
      <c r="G429" s="43">
        <f>STDEV(Patient3_Healthy!D410,Patient4_Healthy!D410,Patient7_Healthy!D410,Patient32_Healthy!D410,Patient20_Healthy!D410)</f>
        <v>6.9937790709674035</v>
      </c>
      <c r="H429">
        <f>AVERAGE(Patient3_Healthy!E410,Patient4_Healthy!E410,Patient7_Healthy!E410,Patient32_Healthy!E410,Patient20_Healthy!E410)</f>
        <v>-1.5963399919584167</v>
      </c>
      <c r="I429">
        <f>STDEV(Patient3_Healthy!E410,Patient4_Healthy!E410,Patient7_Healthy!E410,Patient32_Healthy!E410,Patient20_Healthy!E410)</f>
        <v>4.9399711903792882</v>
      </c>
      <c r="L429" s="37" t="s">
        <v>38</v>
      </c>
      <c r="M429">
        <f>AVERAGE(Patient3_Healthy!H410,Patient4_Healthy!H410,Patient7_Healthy!H410,Patient32_Healthy!H410,Patient20_Healthy!H410)</f>
        <v>220.90259981655436</v>
      </c>
      <c r="N429">
        <f>STDEV(Patient3_Healthy!H410,Patient4_Healthy!H410,Patient7_Healthy!H410,Patient32_Healthy!H410,Patient20_Healthy!H410)</f>
        <v>88.372613904317689</v>
      </c>
      <c r="Q429" s="39" t="s">
        <v>38</v>
      </c>
      <c r="R429" s="36">
        <f>AVERAGE(Patient3_Healthy!M410,Patient4_Healthy!M410,Patient7_Healthy!M410,Patient32_Healthy!M410,Patient20_Healthy!M410)</f>
        <v>0.70700382449877408</v>
      </c>
      <c r="S429" s="43">
        <f>STDEV(Patient3_Healthy!M410,Patient4_Healthy!M410,Patient7_Healthy!M410,Patient32_Healthy!M410,Patient20_Healthy!M410)</f>
        <v>0.29780204155304435</v>
      </c>
      <c r="T429">
        <f>AVERAGE(Patient3_Healthy!N410,Patient4_Healthy!N410,Patient7_Healthy!N410,Patient32_Healthy!N410,Patient20_Healthy!N410)</f>
        <v>0.77482022332313583</v>
      </c>
      <c r="U429">
        <f>STDEV(Patient3_Healthy!N410,Patient4_Healthy!N410,Patient7_Healthy!N410,Patient32_Healthy!N410,Patient20_Healthy!N410)</f>
        <v>0.2715035519373436</v>
      </c>
      <c r="V429" s="36">
        <f>AVERAGE(Patient3_Healthy!O410,Patient4_Healthy!O410,Patient7_Healthy!O410,Patient32_Healthy!O410,Patient20_Healthy!O410)</f>
        <v>0.79331342465750565</v>
      </c>
      <c r="W429" s="43">
        <f>STDEV(Patient3_Healthy!O410,Patient4_Healthy!O410,Patient7_Healthy!O410,Patient32_Healthy!O410,Patient20_Healthy!O410)</f>
        <v>0.23387314011177027</v>
      </c>
      <c r="X429" s="36">
        <f>AVERAGE(Patient3_Healthy!P410,Patient4_Healthy!P410,Patient7_Healthy!P410,Patient32_Healthy!P410,Patient20_Healthy!P410)</f>
        <v>0.75906628521625297</v>
      </c>
      <c r="Y429" s="43">
        <f>STDEV(Patient3_Healthy!P410,Patient4_Healthy!P410,Patient7_Healthy!P410,Patient32_Healthy!P410,Patient20_Healthy!P410)</f>
        <v>0.19154327519196895</v>
      </c>
      <c r="Z429" s="36">
        <f>AVERAGE(Patient3_Healthy!Q410,Patient4_Healthy!Q410,Patient7_Healthy!Q410,Patient32_Healthy!Q410,Patient20_Healthy!Q410)</f>
        <v>0.58497808419619512</v>
      </c>
      <c r="AA429" s="43">
        <f>STDEV(Patient3_Healthy!Q410,Patient4_Healthy!Q410,Patient7_Healthy!Q410,Patient32_Healthy!Q410,Patient20_Healthy!Q410)</f>
        <v>0.13938171383496425</v>
      </c>
      <c r="AB429" s="36">
        <f>AVERAGE(Patient3_Healthy!R410,Patient4_Healthy!R410,Patient7_Healthy!R410,Patient32_Healthy!R410,Patient20_Healthy!R410)</f>
        <v>0.75846574010866663</v>
      </c>
      <c r="AC429" s="43">
        <f>STDEV(Patient3_Healthy!R410,Patient4_Healthy!R410,Patient7_Healthy!R410,Patient32_Healthy!R410,Patient20_Healthy!R410)</f>
        <v>0.27197239379392507</v>
      </c>
      <c r="AD429" s="36">
        <f>AVERAGE(Patient3_Healthy!S410,Patient4_Healthy!S410,Patient7_Healthy!S410,Patient32_Healthy!S410)</f>
        <v>0.63235333429744633</v>
      </c>
      <c r="AE429" s="43">
        <f>STDEV(Patient3_Healthy!S410,Patient4_Healthy!S410,Patient7_Healthy!S410,Patient32_Healthy!S410)</f>
        <v>0.32103767877978445</v>
      </c>
      <c r="AF429">
        <f>AVERAGE(Patient3_Healthy!T410,Patient4_Healthy!T410,Patient7_Healthy!T410,Patient32_Healthy!T410,Patient20_Healthy!T410)</f>
        <v>0.6066489687401122</v>
      </c>
      <c r="AG429">
        <f>STDEV(Patient3_Healthy!T410,Patient4_Healthy!T410,Patient7_Healthy!T410,Patient32_Healthy!T410,Patient20_Healthy!T410)</f>
        <v>0.3613096259333341</v>
      </c>
    </row>
    <row r="430" spans="1:33" x14ac:dyDescent="0.25">
      <c r="A430" s="35" t="s">
        <v>38</v>
      </c>
      <c r="B430" s="36">
        <f>AVERAGE(Patient3_Healthy!B411,Patient4_Healthy!B411,Patient7_Healthy!B411,Patient32_Healthy!B411,Patient20_Healthy!B411)</f>
        <v>4.5437601138185286</v>
      </c>
      <c r="C430" s="43">
        <f>STDEV(Patient3_Healthy!B411,Patient4_Healthy!B411,Patient7_Healthy!B411,Patient32_Healthy!B411,Patient20_Healthy!B411)</f>
        <v>1.0022425621405155</v>
      </c>
      <c r="D430">
        <f>AVERAGE(Patient3_Healthy!C411,Patient4_Healthy!C411,Patient7_Healthy!C411,Patient32_Healthy!C411,Patient20_Healthy!C411)</f>
        <v>4.0322313512279793E-2</v>
      </c>
      <c r="E430" s="43">
        <f>STDEV(Patient3_Healthy!C411,Patient4_Healthy!C411,Patient7_Healthy!C411,Patient32_Healthy!C411,Patient20_Healthy!C411)</f>
        <v>2.3380066251313059</v>
      </c>
      <c r="F430" s="36">
        <f>AVERAGE(Patient3_Healthy!D411,Patient4_Healthy!D411,Patient7_Healthy!D411,Patient32_Healthy!D411,Patient20_Healthy!D411)</f>
        <v>5.7618731174732218</v>
      </c>
      <c r="G430" s="43">
        <f>STDEV(Patient3_Healthy!D411,Patient4_Healthy!D411,Patient7_Healthy!D411,Patient32_Healthy!D411,Patient20_Healthy!D411)</f>
        <v>2.5006462854204003</v>
      </c>
      <c r="H430">
        <f>AVERAGE(Patient3_Healthy!E411,Patient4_Healthy!E411,Patient7_Healthy!E411,Patient32_Healthy!E411,Patient20_Healthy!E411)</f>
        <v>6.1391819771339173E-2</v>
      </c>
      <c r="I430">
        <f>STDEV(Patient3_Healthy!E411,Patient4_Healthy!E411,Patient7_Healthy!E411,Patient32_Healthy!E411,Patient20_Healthy!E411)</f>
        <v>5.5516394946979162</v>
      </c>
      <c r="L430" s="37" t="s">
        <v>42</v>
      </c>
      <c r="M430">
        <f>AVERAGE(Patient3_Healthy!H411,Patient4_Healthy!H411,Patient7_Healthy!H411,Patient32_Healthy!H411,Patient20_Healthy!H411)</f>
        <v>172.98445765700853</v>
      </c>
      <c r="N430">
        <f>STDEV(Patient3_Healthy!H411,Patient4_Healthy!H411,Patient7_Healthy!H411,Patient32_Healthy!H411,Patient20_Healthy!H411)</f>
        <v>127.72256796934437</v>
      </c>
      <c r="Q430" s="39" t="s">
        <v>42</v>
      </c>
      <c r="R430" s="36">
        <f>AVERAGE(Patient3_Healthy!M411,Patient4_Healthy!M411,Patient7_Healthy!M411,Patient32_Healthy!M411,Patient20_Healthy!M411)</f>
        <v>0.74187309886667729</v>
      </c>
      <c r="S430" s="43">
        <f>STDEV(Patient3_Healthy!M411,Patient4_Healthy!M411,Patient7_Healthy!M411,Patient32_Healthy!M411,Patient20_Healthy!M411)</f>
        <v>0.30943681776238674</v>
      </c>
      <c r="T430">
        <f>AVERAGE(Patient3_Healthy!N411,Patient4_Healthy!N411,Patient7_Healthy!N411,Patient32_Healthy!N411,Patient20_Healthy!N411)</f>
        <v>0.7735090530745512</v>
      </c>
      <c r="U430">
        <f>STDEV(Patient3_Healthy!N411,Patient4_Healthy!N411,Patient7_Healthy!N411,Patient32_Healthy!N411,Patient20_Healthy!N411)</f>
        <v>0.27598760283377788</v>
      </c>
      <c r="V430" s="36">
        <f>AVERAGE(Patient3_Healthy!O411,Patient4_Healthy!O411,Patient7_Healthy!O411,Patient32_Healthy!O411,Patient20_Healthy!O411)</f>
        <v>0.83132676537341299</v>
      </c>
      <c r="W430" s="43">
        <f>STDEV(Patient3_Healthy!O411,Patient4_Healthy!O411,Patient7_Healthy!O411,Patient32_Healthy!O411,Patient20_Healthy!O411)</f>
        <v>0.2090046724216813</v>
      </c>
      <c r="X430" s="36">
        <f>AVERAGE(Patient3_Healthy!P411,Patient4_Healthy!P411,Patient7_Healthy!P411,Patient32_Healthy!P411,Patient20_Healthy!P411)</f>
        <v>0.84464984100576646</v>
      </c>
      <c r="Y430" s="43">
        <f>STDEV(Patient3_Healthy!P411,Patient4_Healthy!P411,Patient7_Healthy!P411,Patient32_Healthy!P411,Patient20_Healthy!P411)</f>
        <v>0.12882445980604371</v>
      </c>
      <c r="Z430" s="36">
        <f>AVERAGE(Patient3_Healthy!Q411,Patient4_Healthy!Q411,Patient7_Healthy!Q411,Patient32_Healthy!Q411,Patient20_Healthy!Q411)</f>
        <v>0.56206572572341351</v>
      </c>
      <c r="AA430" s="43">
        <f>STDEV(Patient3_Healthy!Q411,Patient4_Healthy!Q411,Patient7_Healthy!Q411,Patient32_Healthy!Q411,Patient20_Healthy!Q411)</f>
        <v>0.13679789966714689</v>
      </c>
      <c r="AB430" s="36">
        <f>AVERAGE(Patient3_Healthy!R411,Patient4_Healthy!R411,Patient7_Healthy!R411,Patient32_Healthy!R411,Patient20_Healthy!R411)</f>
        <v>0.70854830983040795</v>
      </c>
      <c r="AC430" s="43">
        <f>STDEV(Patient3_Healthy!R411,Patient4_Healthy!R411,Patient7_Healthy!R411,Patient32_Healthy!R411,Patient20_Healthy!R411)</f>
        <v>0.16147798908463112</v>
      </c>
      <c r="AD430" s="36">
        <f>AVERAGE(Patient3_Healthy!S411,Patient4_Healthy!S411,Patient7_Healthy!S411,Patient32_Healthy!S411)</f>
        <v>0.65365859258371561</v>
      </c>
      <c r="AE430" s="43">
        <f>STDEV(Patient3_Healthy!S411,Patient4_Healthy!S411,Patient7_Healthy!S411,Patient32_Healthy!S411)</f>
        <v>0.28517442802007431</v>
      </c>
      <c r="AF430">
        <f>AVERAGE(Patient3_Healthy!T411,Patient4_Healthy!T411,Patient7_Healthy!T411,Patient32_Healthy!T411,Patient20_Healthy!T411)</f>
        <v>0.5875247652080775</v>
      </c>
      <c r="AG430">
        <f>STDEV(Patient3_Healthy!T411,Patient4_Healthy!T411,Patient7_Healthy!T411,Patient32_Healthy!T411,Patient20_Healthy!T411)</f>
        <v>0.3282595541903941</v>
      </c>
    </row>
    <row r="431" spans="1:33" x14ac:dyDescent="0.25">
      <c r="A431" s="35" t="s">
        <v>42</v>
      </c>
      <c r="B431" s="36">
        <f>AVERAGE(Patient3_Healthy!B412,Patient4_Healthy!B412,Patient7_Healthy!B412,Patient32_Healthy!B412,Patient20_Healthy!B412)</f>
        <v>4.8451920919454379</v>
      </c>
      <c r="C431" s="43">
        <f>STDEV(Patient3_Healthy!B412,Patient4_Healthy!B412,Patient7_Healthy!B412,Patient32_Healthy!B412,Patient20_Healthy!B412)</f>
        <v>1.5767249991529895</v>
      </c>
      <c r="D431">
        <f>AVERAGE(Patient3_Healthy!C412,Patient4_Healthy!C412,Patient7_Healthy!C412,Patient32_Healthy!C412,Patient20_Healthy!C412)</f>
        <v>-0.85518751080057709</v>
      </c>
      <c r="E431" s="43">
        <f>STDEV(Patient3_Healthy!C412,Patient4_Healthy!C412,Patient7_Healthy!C412,Patient32_Healthy!C412,Patient20_Healthy!C412)</f>
        <v>2.7774682781975235</v>
      </c>
      <c r="F431" s="36">
        <f>AVERAGE(Patient3_Healthy!D412,Patient4_Healthy!D412,Patient7_Healthy!D412,Patient32_Healthy!D412,Patient20_Healthy!D412)</f>
        <v>5.9304993541353479</v>
      </c>
      <c r="G431" s="43">
        <f>STDEV(Patient3_Healthy!D412,Patient4_Healthy!D412,Patient7_Healthy!D412,Patient32_Healthy!D412,Patient20_Healthy!D412)</f>
        <v>2.136984493833149</v>
      </c>
      <c r="H431">
        <f>AVERAGE(Patient3_Healthy!E412,Patient4_Healthy!E412,Patient7_Healthy!E412,Patient32_Healthy!E412,Patient20_Healthy!E412)</f>
        <v>0.87235937068112324</v>
      </c>
      <c r="I431">
        <f>STDEV(Patient3_Healthy!E412,Patient4_Healthy!E412,Patient7_Healthy!E412,Patient32_Healthy!E412,Patient20_Healthy!E412)</f>
        <v>5.6670088181970319</v>
      </c>
      <c r="L431" s="37" t="s">
        <v>45</v>
      </c>
      <c r="M431">
        <f>AVERAGE(Patient3_Healthy!H412,Patient4_Healthy!H412,Patient7_Healthy!H412,Patient32_Healthy!H412,Patient20_Healthy!H412)</f>
        <v>153.2131701554855</v>
      </c>
      <c r="N431">
        <f>STDEV(Patient3_Healthy!H412,Patient4_Healthy!H412,Patient7_Healthy!H412,Patient32_Healthy!H412,Patient20_Healthy!H412)</f>
        <v>49.165776255024667</v>
      </c>
      <c r="Q431" s="39" t="s">
        <v>45</v>
      </c>
      <c r="R431" s="36">
        <f>AVERAGE(Patient3_Healthy!M412,Patient4_Healthy!M412,Patient7_Healthy!M412,Patient32_Healthy!M412,Patient20_Healthy!M412)</f>
        <v>0.70476027245862682</v>
      </c>
      <c r="S431" s="43">
        <f>STDEV(Patient3_Healthy!M412,Patient4_Healthy!M412,Patient7_Healthy!M412,Patient32_Healthy!M412,Patient20_Healthy!M412)</f>
        <v>0.29620457013521279</v>
      </c>
      <c r="T431">
        <f>AVERAGE(Patient3_Healthy!N412,Patient4_Healthy!N412,Patient7_Healthy!N412,Patient32_Healthy!N412,Patient20_Healthy!N412)</f>
        <v>0.77348244783300402</v>
      </c>
      <c r="U431">
        <f>STDEV(Patient3_Healthy!N412,Patient4_Healthy!N412,Patient7_Healthy!N412,Patient32_Healthy!N412,Patient20_Healthy!N412)</f>
        <v>0.27271665121598121</v>
      </c>
      <c r="V431" s="36">
        <f>AVERAGE(Patient3_Healthy!O412,Patient4_Healthy!O412,Patient7_Healthy!O412,Patient32_Healthy!O412,Patient20_Healthy!O412)</f>
        <v>0.74989843632547371</v>
      </c>
      <c r="W431" s="43">
        <f>STDEV(Patient3_Healthy!O412,Patient4_Healthy!O412,Patient7_Healthy!O412,Patient32_Healthy!O412,Patient20_Healthy!O412)</f>
        <v>0.19688695241463053</v>
      </c>
      <c r="X431" s="36">
        <f>AVERAGE(Patient3_Healthy!P412,Patient4_Healthy!P412,Patient7_Healthy!P412,Patient32_Healthy!P412,Patient20_Healthy!P412)</f>
        <v>0.77672056773475862</v>
      </c>
      <c r="Y431" s="43">
        <f>STDEV(Patient3_Healthy!P412,Patient4_Healthy!P412,Patient7_Healthy!P412,Patient32_Healthy!P412,Patient20_Healthy!P412)</f>
        <v>0.13587455078704566</v>
      </c>
      <c r="Z431" s="36">
        <f>AVERAGE(Patient3_Healthy!Q412,Patient4_Healthy!Q412,Patient7_Healthy!Q412,Patient32_Healthy!Q412,Patient20_Healthy!Q412)</f>
        <v>0.51225569097008328</v>
      </c>
      <c r="AA431" s="43">
        <f>STDEV(Patient3_Healthy!Q412,Patient4_Healthy!Q412,Patient7_Healthy!Q412,Patient32_Healthy!Q412,Patient20_Healthy!Q412)</f>
        <v>0.14392708506158713</v>
      </c>
      <c r="AB431" s="36">
        <f>AVERAGE(Patient3_Healthy!R412,Patient4_Healthy!R412,Patient7_Healthy!R412,Patient32_Healthy!R412,Patient20_Healthy!R412)</f>
        <v>0.7462411489590417</v>
      </c>
      <c r="AC431" s="43">
        <f>STDEV(Patient3_Healthy!R412,Patient4_Healthy!R412,Patient7_Healthy!R412,Patient32_Healthy!R412,Patient20_Healthy!R412)</f>
        <v>0.27533401480756736</v>
      </c>
      <c r="AD431" s="36">
        <f>AVERAGE(Patient3_Healthy!S412,Patient4_Healthy!S412,Patient7_Healthy!S412,Patient32_Healthy!S412)</f>
        <v>0.62458371644459987</v>
      </c>
      <c r="AE431" s="43">
        <f>STDEV(Patient3_Healthy!S412,Patient4_Healthy!S412,Patient7_Healthy!S412,Patient32_Healthy!S412)</f>
        <v>0.30723620213997732</v>
      </c>
      <c r="AF431">
        <f>AVERAGE(Patient3_Healthy!T412,Patient4_Healthy!T412,Patient7_Healthy!T412,Patient32_Healthy!T412,Patient20_Healthy!T412)</f>
        <v>0.5516024094593418</v>
      </c>
      <c r="AG431">
        <f>STDEV(Patient3_Healthy!T412,Patient4_Healthy!T412,Patient7_Healthy!T412,Patient32_Healthy!T412,Patient20_Healthy!T412)</f>
        <v>0.3137153994273093</v>
      </c>
    </row>
    <row r="432" spans="1:33" x14ac:dyDescent="0.25">
      <c r="A432" s="35" t="s">
        <v>45</v>
      </c>
      <c r="B432" s="36">
        <f>AVERAGE(Patient3_Healthy!B413,Patient4_Healthy!B413,Patient7_Healthy!B413,Patient32_Healthy!B413,Patient20_Healthy!B413)</f>
        <v>3.3954331540471863</v>
      </c>
      <c r="C432" s="43">
        <f>STDEV(Patient3_Healthy!B413,Patient4_Healthy!B413,Patient7_Healthy!B413,Patient32_Healthy!B413,Patient20_Healthy!B413)</f>
        <v>0.45403864695338519</v>
      </c>
      <c r="D432">
        <f>AVERAGE(Patient3_Healthy!C413,Patient4_Healthy!C413,Patient7_Healthy!C413,Patient32_Healthy!C413,Patient20_Healthy!C413)</f>
        <v>1.4835213050895999</v>
      </c>
      <c r="E432" s="43">
        <f>STDEV(Patient3_Healthy!C413,Patient4_Healthy!C413,Patient7_Healthy!C413,Patient32_Healthy!C413,Patient20_Healthy!C413)</f>
        <v>2.1819037135778099</v>
      </c>
      <c r="F432" s="36">
        <f>AVERAGE(Patient3_Healthy!D413,Patient4_Healthy!D413,Patient7_Healthy!D413,Patient32_Healthy!D413,Patient20_Healthy!D413)</f>
        <v>4.2092727565508241</v>
      </c>
      <c r="G432" s="43">
        <f>STDEV(Patient3_Healthy!D413,Patient4_Healthy!D413,Patient7_Healthy!D413,Patient32_Healthy!D413,Patient20_Healthy!D413)</f>
        <v>0.93969089701121244</v>
      </c>
      <c r="H432">
        <f>AVERAGE(Patient3_Healthy!E413,Patient4_Healthy!E413,Patient7_Healthy!E413,Patient32_Healthy!E413,Patient20_Healthy!E413)</f>
        <v>-1.340545110176163</v>
      </c>
      <c r="I432">
        <f>STDEV(Patient3_Healthy!E413,Patient4_Healthy!E413,Patient7_Healthy!E413,Patient32_Healthy!E413,Patient20_Healthy!E413)</f>
        <v>5.2563208919595503</v>
      </c>
      <c r="L432" s="37" t="s">
        <v>47</v>
      </c>
      <c r="M432">
        <f>AVERAGE(Patient3_Healthy!H413,Patient4_Healthy!H413,Patient7_Healthy!H413,Patient32_Healthy!H413,Patient20_Healthy!H413)</f>
        <v>169.64258812456825</v>
      </c>
      <c r="N432">
        <f>STDEV(Patient3_Healthy!H413,Patient4_Healthy!H413,Patient7_Healthy!H413,Patient32_Healthy!H413,Patient20_Healthy!H413)</f>
        <v>27.099945146546276</v>
      </c>
      <c r="Q432" s="39" t="s">
        <v>47</v>
      </c>
      <c r="R432" s="36">
        <f>AVERAGE(Patient3_Healthy!M413,Patient4_Healthy!M413,Patient7_Healthy!M413,Patient32_Healthy!M413,Patient20_Healthy!M413)</f>
        <v>0.74607150090118135</v>
      </c>
      <c r="S432" s="43">
        <f>STDEV(Patient3_Healthy!M413,Patient4_Healthy!M413,Patient7_Healthy!M413,Patient32_Healthy!M413,Patient20_Healthy!M413)</f>
        <v>0.27307255002499764</v>
      </c>
      <c r="T432">
        <f>AVERAGE(Patient3_Healthy!N413,Patient4_Healthy!N413,Patient7_Healthy!N413,Patient32_Healthy!N413,Patient20_Healthy!N413)</f>
        <v>0.77334154494499108</v>
      </c>
      <c r="U432">
        <f>STDEV(Patient3_Healthy!N413,Patient4_Healthy!N413,Patient7_Healthy!N413,Patient32_Healthy!N413,Patient20_Healthy!N413)</f>
        <v>0.28231884540615038</v>
      </c>
      <c r="V432" s="36">
        <f>AVERAGE(Patient3_Healthy!O413,Patient4_Healthy!O413,Patient7_Healthy!O413,Patient32_Healthy!O413,Patient20_Healthy!O413)</f>
        <v>0.81627180817888656</v>
      </c>
      <c r="W432" s="43">
        <f>STDEV(Patient3_Healthy!O413,Patient4_Healthy!O413,Patient7_Healthy!O413,Patient32_Healthy!O413,Patient20_Healthy!O413)</f>
        <v>0.10502616001988524</v>
      </c>
      <c r="X432" s="36">
        <f>AVERAGE(Patient3_Healthy!P413,Patient4_Healthy!P413,Patient7_Healthy!P413,Patient32_Healthy!P413,Patient20_Healthy!P413)</f>
        <v>0.79446175834675903</v>
      </c>
      <c r="Y432" s="43">
        <f>STDEV(Patient3_Healthy!P413,Patient4_Healthy!P413,Patient7_Healthy!P413,Patient32_Healthy!P413,Patient20_Healthy!P413)</f>
        <v>9.4943050594608946E-2</v>
      </c>
      <c r="Z432" s="36">
        <f>AVERAGE(Patient3_Healthy!Q413,Patient4_Healthy!Q413,Patient7_Healthy!Q413,Patient32_Healthy!Q413,Patient20_Healthy!Q413)</f>
        <v>0.50362325154339582</v>
      </c>
      <c r="AA432" s="43">
        <f>STDEV(Patient3_Healthy!Q413,Patient4_Healthy!Q413,Patient7_Healthy!Q413,Patient32_Healthy!Q413,Patient20_Healthy!Q413)</f>
        <v>0.10723672433913799</v>
      </c>
      <c r="AB432" s="36">
        <f>AVERAGE(Patient3_Healthy!R413,Patient4_Healthy!R413,Patient7_Healthy!R413,Patient32_Healthy!R413,Patient20_Healthy!R413)</f>
        <v>0.73257327757860169</v>
      </c>
      <c r="AC432" s="43">
        <f>STDEV(Patient3_Healthy!R413,Patient4_Healthy!R413,Patient7_Healthy!R413,Patient32_Healthy!R413,Patient20_Healthy!R413)</f>
        <v>0.19428437936054124</v>
      </c>
      <c r="AD432" s="36">
        <f>AVERAGE(Patient3_Healthy!S413,Patient4_Healthy!S413,Patient7_Healthy!S413,Patient32_Healthy!S413)</f>
        <v>0.59366144955976219</v>
      </c>
      <c r="AE432" s="43">
        <f>STDEV(Patient3_Healthy!S413,Patient4_Healthy!S413,Patient7_Healthy!S413,Patient32_Healthy!S413)</f>
        <v>0.28639568971805768</v>
      </c>
      <c r="AF432">
        <f>AVERAGE(Patient3_Healthy!T413,Patient4_Healthy!T413,Patient7_Healthy!T413,Patient32_Healthy!T413,Patient20_Healthy!T413)</f>
        <v>0.66941849156995525</v>
      </c>
      <c r="AG432">
        <f>STDEV(Patient3_Healthy!T413,Patient4_Healthy!T413,Patient7_Healthy!T413,Patient32_Healthy!T413,Patient20_Healthy!T413)</f>
        <v>0.29091675224360153</v>
      </c>
    </row>
    <row r="433" spans="1:33" x14ac:dyDescent="0.25">
      <c r="A433" s="35" t="s">
        <v>47</v>
      </c>
      <c r="B433" s="36">
        <f>AVERAGE(Patient3_Healthy!B414,Patient4_Healthy!B414,Patient7_Healthy!B414,Patient32_Healthy!B414,Patient20_Healthy!B414)</f>
        <v>4.9131304820990875</v>
      </c>
      <c r="C433" s="43">
        <f>STDEV(Patient3_Healthy!B414,Patient4_Healthy!B414,Patient7_Healthy!B414,Patient32_Healthy!B414,Patient20_Healthy!B414)</f>
        <v>1.0246451326225514</v>
      </c>
      <c r="D433">
        <f>AVERAGE(Patient3_Healthy!C414,Patient4_Healthy!C414,Patient7_Healthy!C414,Patient32_Healthy!C414,Patient20_Healthy!C414)</f>
        <v>-1.7007921007549001</v>
      </c>
      <c r="E433" s="43">
        <f>STDEV(Patient3_Healthy!C414,Patient4_Healthy!C414,Patient7_Healthy!C414,Patient32_Healthy!C414,Patient20_Healthy!C414)</f>
        <v>2.6537684672846722</v>
      </c>
      <c r="F433" s="36">
        <f>AVERAGE(Patient3_Healthy!D414,Patient4_Healthy!D414,Patient7_Healthy!D414,Patient32_Healthy!D414,Patient20_Healthy!D414)</f>
        <v>5.376725342326961</v>
      </c>
      <c r="G433" s="43">
        <f>STDEV(Patient3_Healthy!D414,Patient4_Healthy!D414,Patient7_Healthy!D414,Patient32_Healthy!D414,Patient20_Healthy!D414)</f>
        <v>0.83582055457434701</v>
      </c>
      <c r="H433">
        <f>AVERAGE(Patient3_Healthy!E414,Patient4_Healthy!E414,Patient7_Healthy!E414,Patient32_Healthy!E414,Patient20_Healthy!E414)</f>
        <v>-0.73071025806842704</v>
      </c>
      <c r="I433">
        <f>STDEV(Patient3_Healthy!E414,Patient4_Healthy!E414,Patient7_Healthy!E414,Patient32_Healthy!E414,Patient20_Healthy!E414)</f>
        <v>2.9654909144092945</v>
      </c>
      <c r="L433" s="37" t="s">
        <v>50</v>
      </c>
      <c r="M433">
        <f>AVERAGE(Patient3_Healthy!H414,Patient4_Healthy!H414,Patient7_Healthy!H414,Patient32_Healthy!H414,Patient20_Healthy!H414)</f>
        <v>122.77962898747887</v>
      </c>
      <c r="N433">
        <f>STDEV(Patient3_Healthy!H414,Patient4_Healthy!H414,Patient7_Healthy!H414,Patient32_Healthy!H414,Patient20_Healthy!H414)</f>
        <v>49.058998372501769</v>
      </c>
      <c r="Q433" s="39" t="s">
        <v>50</v>
      </c>
      <c r="R433" s="36">
        <f>AVERAGE(Patient3_Healthy!M414,Patient4_Healthy!M414,Patient7_Healthy!M414,Patient32_Healthy!M414,Patient20_Healthy!M414)</f>
        <v>0.73715253720391161</v>
      </c>
      <c r="S433" s="43">
        <f>STDEV(Patient3_Healthy!M414,Patient4_Healthy!M414,Patient7_Healthy!M414,Patient32_Healthy!M414,Patient20_Healthy!M414)</f>
        <v>0.31376955041871774</v>
      </c>
      <c r="T433">
        <f>AVERAGE(Patient3_Healthy!N414,Patient4_Healthy!N414,Patient7_Healthy!N414,Patient32_Healthy!N414,Patient20_Healthy!N414)</f>
        <v>0.7728419391402086</v>
      </c>
      <c r="U433">
        <f>STDEV(Patient3_Healthy!N414,Patient4_Healthy!N414,Patient7_Healthy!N414,Patient32_Healthy!N414,Patient20_Healthy!N414)</f>
        <v>0.25188132424874299</v>
      </c>
      <c r="V433" s="36">
        <f>AVERAGE(Patient3_Healthy!O414,Patient4_Healthy!O414,Patient7_Healthy!O414,Patient32_Healthy!O414,Patient20_Healthy!O414)</f>
        <v>0.7370785277599502</v>
      </c>
      <c r="W433" s="43">
        <f>STDEV(Patient3_Healthy!O414,Patient4_Healthy!O414,Patient7_Healthy!O414,Patient32_Healthy!O414,Patient20_Healthy!O414)</f>
        <v>0.13158488030675855</v>
      </c>
      <c r="X433" s="36">
        <f>AVERAGE(Patient3_Healthy!P414,Patient4_Healthy!P414,Patient7_Healthy!P414,Patient32_Healthy!P414,Patient20_Healthy!P414)</f>
        <v>0.70980571559427641</v>
      </c>
      <c r="Y433" s="43">
        <f>STDEV(Patient3_Healthy!P414,Patient4_Healthy!P414,Patient7_Healthy!P414,Patient32_Healthy!P414,Patient20_Healthy!P414)</f>
        <v>9.8618723449738072E-2</v>
      </c>
      <c r="Z433" s="36">
        <f>AVERAGE(Patient3_Healthy!Q414,Patient4_Healthy!Q414,Patient7_Healthy!Q414,Patient32_Healthy!Q414,Patient20_Healthy!Q414)</f>
        <v>0.49999980248520987</v>
      </c>
      <c r="AA433" s="43">
        <f>STDEV(Patient3_Healthy!Q414,Patient4_Healthy!Q414,Patient7_Healthy!Q414,Patient32_Healthy!Q414,Patient20_Healthy!Q414)</f>
        <v>0.11273355899486859</v>
      </c>
      <c r="AB433" s="36">
        <f>AVERAGE(Patient3_Healthy!R414,Patient4_Healthy!R414,Patient7_Healthy!R414,Patient32_Healthy!R414,Patient20_Healthy!R414)</f>
        <v>0.69526667634077177</v>
      </c>
      <c r="AC433" s="43">
        <f>STDEV(Patient3_Healthy!R414,Patient4_Healthy!R414,Patient7_Healthy!R414,Patient32_Healthy!R414,Patient20_Healthy!R414)</f>
        <v>0.19115309490151217</v>
      </c>
      <c r="AD433" s="36">
        <f>AVERAGE(Patient3_Healthy!S414,Patient4_Healthy!S414,Patient7_Healthy!S414,Patient32_Healthy!S414)</f>
        <v>0.63894768828442405</v>
      </c>
      <c r="AE433" s="43">
        <f>STDEV(Patient3_Healthy!S414,Patient4_Healthy!S414,Patient7_Healthy!S414,Patient32_Healthy!S414)</f>
        <v>0.21556408992325121</v>
      </c>
      <c r="AF433">
        <f>AVERAGE(Patient3_Healthy!T414,Patient4_Healthy!T414,Patient7_Healthy!T414,Patient32_Healthy!T414,Patient20_Healthy!T414)</f>
        <v>0.57853405903716015</v>
      </c>
      <c r="AG433">
        <f>STDEV(Patient3_Healthy!T414,Patient4_Healthy!T414,Patient7_Healthy!T414,Patient32_Healthy!T414,Patient20_Healthy!T414)</f>
        <v>0.27003432512417153</v>
      </c>
    </row>
    <row r="434" spans="1:33" x14ac:dyDescent="0.25">
      <c r="A434" s="35" t="s">
        <v>50</v>
      </c>
      <c r="B434" s="36">
        <f>AVERAGE(Patient3_Healthy!B415,Patient4_Healthy!B415,Patient7_Healthy!B415,Patient32_Healthy!B415,Patient20_Healthy!B415)</f>
        <v>3.8320159556630231</v>
      </c>
      <c r="C434" s="43">
        <f>STDEV(Patient3_Healthy!B415,Patient4_Healthy!B415,Patient7_Healthy!B415,Patient32_Healthy!B415,Patient20_Healthy!B415)</f>
        <v>1.4173193843055916</v>
      </c>
      <c r="D434">
        <f>AVERAGE(Patient3_Healthy!C415,Patient4_Healthy!C415,Patient7_Healthy!C415,Patient32_Healthy!C415,Patient20_Healthy!C415)</f>
        <v>-1.6466645434099256</v>
      </c>
      <c r="E434" s="43">
        <f>STDEV(Patient3_Healthy!C415,Patient4_Healthy!C415,Patient7_Healthy!C415,Patient32_Healthy!C415,Patient20_Healthy!C415)</f>
        <v>4.8514335715625689</v>
      </c>
      <c r="F434" s="36">
        <f>AVERAGE(Patient3_Healthy!D415,Patient4_Healthy!D415,Patient7_Healthy!D415,Patient32_Healthy!D415,Patient20_Healthy!D415)</f>
        <v>4.8185385501225309</v>
      </c>
      <c r="G434" s="43">
        <f>STDEV(Patient3_Healthy!D415,Patient4_Healthy!D415,Patient7_Healthy!D415,Patient32_Healthy!D415,Patient20_Healthy!D415)</f>
        <v>1.172775516378612</v>
      </c>
      <c r="H434">
        <f>AVERAGE(Patient3_Healthy!E415,Patient4_Healthy!E415,Patient7_Healthy!E415,Patient32_Healthy!E415,Patient20_Healthy!E415)</f>
        <v>3.789802284356329</v>
      </c>
      <c r="I434">
        <f>STDEV(Patient3_Healthy!E415,Patient4_Healthy!E415,Patient7_Healthy!E415,Patient32_Healthy!E415,Patient20_Healthy!E415)</f>
        <v>4.8827705520491378</v>
      </c>
      <c r="L434" s="37" t="s">
        <v>52</v>
      </c>
      <c r="M434">
        <f>AVERAGE(Patient3_Healthy!H415,Patient4_Healthy!H415,Patient7_Healthy!H415,Patient32_Healthy!H415,Patient20_Healthy!H415)</f>
        <v>110.54498569391778</v>
      </c>
      <c r="N434">
        <f>STDEV(Patient3_Healthy!H415,Patient4_Healthy!H415,Patient7_Healthy!H415,Patient32_Healthy!H415,Patient20_Healthy!H415)</f>
        <v>38.173990380422708</v>
      </c>
      <c r="Q434" s="39" t="s">
        <v>52</v>
      </c>
      <c r="R434" s="36">
        <f>AVERAGE(Patient3_Healthy!M415,Patient4_Healthy!M415,Patient7_Healthy!M415,Patient32_Healthy!M415,Patient20_Healthy!M415)</f>
        <v>0.70335986705821585</v>
      </c>
      <c r="S434" s="43">
        <f>STDEV(Patient3_Healthy!M415,Patient4_Healthy!M415,Patient7_Healthy!M415,Patient32_Healthy!M415,Patient20_Healthy!M415)</f>
        <v>0.30083188765728114</v>
      </c>
      <c r="T434">
        <f>AVERAGE(Patient3_Healthy!N415,Patient4_Healthy!N415,Patient7_Healthy!N415,Patient32_Healthy!N415,Patient20_Healthy!N415)</f>
        <v>0.79159005575682317</v>
      </c>
      <c r="U434">
        <f>STDEV(Patient3_Healthy!N415,Patient4_Healthy!N415,Patient7_Healthy!N415,Patient32_Healthy!N415,Patient20_Healthy!N415)</f>
        <v>0.26960034951768785</v>
      </c>
      <c r="V434" s="36">
        <f>AVERAGE(Patient3_Healthy!O415,Patient4_Healthy!O415,Patient7_Healthy!O415,Patient32_Healthy!O415,Patient20_Healthy!O415)</f>
        <v>0.73314921941464051</v>
      </c>
      <c r="W434" s="43">
        <f>STDEV(Patient3_Healthy!O415,Patient4_Healthy!O415,Patient7_Healthy!O415,Patient32_Healthy!O415,Patient20_Healthy!O415)</f>
        <v>0.20854841391560833</v>
      </c>
      <c r="X434" s="36">
        <f>AVERAGE(Patient3_Healthy!P415,Patient4_Healthy!P415,Patient7_Healthy!P415,Patient32_Healthy!P415,Patient20_Healthy!P415)</f>
        <v>0.76428728726766693</v>
      </c>
      <c r="Y434" s="43">
        <f>STDEV(Patient3_Healthy!P415,Patient4_Healthy!P415,Patient7_Healthy!P415,Patient32_Healthy!P415,Patient20_Healthy!P415)</f>
        <v>0.13911841776110309</v>
      </c>
      <c r="Z434" s="36">
        <f>AVERAGE(Patient3_Healthy!Q415,Patient4_Healthy!Q415,Patient7_Healthy!Q415,Patient32_Healthy!Q415,Patient20_Healthy!Q415)</f>
        <v>0.43271206671438539</v>
      </c>
      <c r="AA434" s="43">
        <f>STDEV(Patient3_Healthy!Q415,Patient4_Healthy!Q415,Patient7_Healthy!Q415,Patient32_Healthy!Q415,Patient20_Healthy!Q415)</f>
        <v>8.9213949373095444E-2</v>
      </c>
      <c r="AB434" s="36">
        <f>AVERAGE(Patient3_Healthy!R415,Patient4_Healthy!R415,Patient7_Healthy!R415,Patient32_Healthy!R415,Patient20_Healthy!R415)</f>
        <v>0.68721406498928705</v>
      </c>
      <c r="AC434" s="43">
        <f>STDEV(Patient3_Healthy!R415,Patient4_Healthy!R415,Patient7_Healthy!R415,Patient32_Healthy!R415,Patient20_Healthy!R415)</f>
        <v>0.20895604563986486</v>
      </c>
      <c r="AD434" s="36">
        <f>AVERAGE(Patient3_Healthy!S415,Patient4_Healthy!S415,Patient7_Healthy!S415,Patient32_Healthy!S415)</f>
        <v>0.62008512644247926</v>
      </c>
      <c r="AE434" s="43">
        <f>STDEV(Patient3_Healthy!S415,Patient4_Healthy!S415,Patient7_Healthy!S415,Patient32_Healthy!S415)</f>
        <v>0.27400786852810144</v>
      </c>
      <c r="AF434">
        <f>AVERAGE(Patient3_Healthy!T415,Patient4_Healthy!T415,Patient7_Healthy!T415,Patient32_Healthy!T415,Patient20_Healthy!T415)</f>
        <v>0.61242838808400535</v>
      </c>
      <c r="AG434">
        <f>STDEV(Patient3_Healthy!T415,Patient4_Healthy!T415,Patient7_Healthy!T415,Patient32_Healthy!T415,Patient20_Healthy!T415)</f>
        <v>0.28982793205206425</v>
      </c>
    </row>
    <row r="435" spans="1:33" x14ac:dyDescent="0.25">
      <c r="A435" s="35" t="s">
        <v>52</v>
      </c>
      <c r="B435" s="36">
        <f>AVERAGE(Patient3_Healthy!B416,Patient4_Healthy!B416,Patient7_Healthy!B416,Patient32_Healthy!B416,Patient20_Healthy!B416)</f>
        <v>3.47521443224307</v>
      </c>
      <c r="C435" s="43">
        <f>STDEV(Patient3_Healthy!B416,Patient4_Healthy!B416,Patient7_Healthy!B416,Patient32_Healthy!B416,Patient20_Healthy!B416)</f>
        <v>1.128719600087349</v>
      </c>
      <c r="D435">
        <f>AVERAGE(Patient3_Healthy!C416,Patient4_Healthy!C416,Patient7_Healthy!C416,Patient32_Healthy!C416,Patient20_Healthy!C416)</f>
        <v>0.92086906237190858</v>
      </c>
      <c r="E435" s="43">
        <f>STDEV(Patient3_Healthy!C416,Patient4_Healthy!C416,Patient7_Healthy!C416,Patient32_Healthy!C416,Patient20_Healthy!C416)</f>
        <v>1.8409362539501797</v>
      </c>
      <c r="F435" s="36">
        <f>AVERAGE(Patient3_Healthy!D416,Patient4_Healthy!D416,Patient7_Healthy!D416,Patient32_Healthy!D416,Patient20_Healthy!D416)</f>
        <v>4.34580738793486</v>
      </c>
      <c r="G435" s="43">
        <f>STDEV(Patient3_Healthy!D416,Patient4_Healthy!D416,Patient7_Healthy!D416,Patient32_Healthy!D416,Patient20_Healthy!D416)</f>
        <v>1.6204923275947558</v>
      </c>
      <c r="H435">
        <f>AVERAGE(Patient3_Healthy!E416,Patient4_Healthy!E416,Patient7_Healthy!E416,Patient32_Healthy!E416,Patient20_Healthy!E416)</f>
        <v>-1.1912137771401534</v>
      </c>
      <c r="I435">
        <f>STDEV(Patient3_Healthy!E416,Patient4_Healthy!E416,Patient7_Healthy!E416,Patient32_Healthy!E416,Patient20_Healthy!E416)</f>
        <v>1.7734826605055194</v>
      </c>
      <c r="L435" s="37" t="s">
        <v>54</v>
      </c>
      <c r="M435">
        <f>AVERAGE(Patient3_Healthy!H416,Patient4_Healthy!H416,Patient7_Healthy!H416,Patient32_Healthy!H416,Patient20_Healthy!H416)</f>
        <v>129.59932896088731</v>
      </c>
      <c r="N435">
        <f>STDEV(Patient3_Healthy!H416,Patient4_Healthy!H416,Patient7_Healthy!H416,Patient32_Healthy!H416,Patient20_Healthy!H416)</f>
        <v>43.271377146498054</v>
      </c>
      <c r="Q435" s="39" t="s">
        <v>54</v>
      </c>
      <c r="R435" s="36">
        <f>AVERAGE(Patient3_Healthy!M416,Patient4_Healthy!M416,Patient7_Healthy!M416,Patient32_Healthy!M416,Patient20_Healthy!M416)</f>
        <v>0.71792365660801727</v>
      </c>
      <c r="S435" s="43">
        <f>STDEV(Patient3_Healthy!M416,Patient4_Healthy!M416,Patient7_Healthy!M416,Patient32_Healthy!M416,Patient20_Healthy!M416)</f>
        <v>0.31295680002935883</v>
      </c>
      <c r="T435">
        <f>AVERAGE(Patient3_Healthy!N416,Patient4_Healthy!N416,Patient7_Healthy!N416,Patient32_Healthy!N416,Patient20_Healthy!N416)</f>
        <v>0.80758667080645308</v>
      </c>
      <c r="U435">
        <f>STDEV(Patient3_Healthy!N416,Patient4_Healthy!N416,Patient7_Healthy!N416,Patient32_Healthy!N416,Patient20_Healthy!N416)</f>
        <v>0.27694029291727179</v>
      </c>
      <c r="V435" s="36">
        <f>AVERAGE(Patient3_Healthy!O416,Patient4_Healthy!O416,Patient7_Healthy!O416,Patient32_Healthy!O416,Patient20_Healthy!O416)</f>
        <v>0.77981948466225259</v>
      </c>
      <c r="W435" s="43">
        <f>STDEV(Patient3_Healthy!O416,Patient4_Healthy!O416,Patient7_Healthy!O416,Patient32_Healthy!O416,Patient20_Healthy!O416)</f>
        <v>0.1487568030170201</v>
      </c>
      <c r="X435" s="36">
        <f>AVERAGE(Patient3_Healthy!P416,Patient4_Healthy!P416,Patient7_Healthy!P416,Patient32_Healthy!P416,Patient20_Healthy!P416)</f>
        <v>0.72318219675457873</v>
      </c>
      <c r="Y435" s="43">
        <f>STDEV(Patient3_Healthy!P416,Patient4_Healthy!P416,Patient7_Healthy!P416,Patient32_Healthy!P416,Patient20_Healthy!P416)</f>
        <v>0.17310159789960336</v>
      </c>
      <c r="Z435" s="36">
        <f>AVERAGE(Patient3_Healthy!Q416,Patient4_Healthy!Q416,Patient7_Healthy!Q416,Patient32_Healthy!Q416,Patient20_Healthy!Q416)</f>
        <v>0.52710726883543446</v>
      </c>
      <c r="AA435" s="43">
        <f>STDEV(Patient3_Healthy!Q416,Patient4_Healthy!Q416,Patient7_Healthy!Q416,Patient32_Healthy!Q416,Patient20_Healthy!Q416)</f>
        <v>0.11301264078318018</v>
      </c>
      <c r="AB435" s="36">
        <f>AVERAGE(Patient3_Healthy!R416,Patient4_Healthy!R416,Patient7_Healthy!R416,Patient32_Healthy!R416,Patient20_Healthy!R416)</f>
        <v>0.75366364914723849</v>
      </c>
      <c r="AC435" s="43">
        <f>STDEV(Patient3_Healthy!R416,Patient4_Healthy!R416,Patient7_Healthy!R416,Patient32_Healthy!R416,Patient20_Healthy!R416)</f>
        <v>0.23025929073290757</v>
      </c>
      <c r="AD435" s="36">
        <f>AVERAGE(Patient3_Healthy!S416,Patient4_Healthy!S416,Patient7_Healthy!S416,Patient32_Healthy!S416)</f>
        <v>0.57200271382319556</v>
      </c>
      <c r="AE435" s="43">
        <f>STDEV(Patient3_Healthy!S416,Patient4_Healthy!S416,Patient7_Healthy!S416,Patient32_Healthy!S416)</f>
        <v>0.27213253992989711</v>
      </c>
      <c r="AF435">
        <f>AVERAGE(Patient3_Healthy!T416,Patient4_Healthy!T416,Patient7_Healthy!T416,Patient32_Healthy!T416,Patient20_Healthy!T416)</f>
        <v>0.60583293258410476</v>
      </c>
      <c r="AG435">
        <f>STDEV(Patient3_Healthy!T416,Patient4_Healthy!T416,Patient7_Healthy!T416,Patient32_Healthy!T416,Patient20_Healthy!T416)</f>
        <v>0.2750562210845241</v>
      </c>
    </row>
    <row r="436" spans="1:33" x14ac:dyDescent="0.25">
      <c r="A436" s="35" t="s">
        <v>54</v>
      </c>
      <c r="B436" s="36">
        <f>AVERAGE(Patient3_Healthy!B417,Patient4_Healthy!B417,Patient7_Healthy!B417,Patient32_Healthy!B417,Patient20_Healthy!B417)</f>
        <v>3.9091113302717444</v>
      </c>
      <c r="C436" s="43">
        <f>STDEV(Patient3_Healthy!B417,Patient4_Healthy!B417,Patient7_Healthy!B417,Patient32_Healthy!B417,Patient20_Healthy!B417)</f>
        <v>1.5808689049025662</v>
      </c>
      <c r="D436">
        <f>AVERAGE(Patient3_Healthy!C417,Patient4_Healthy!C417,Patient7_Healthy!C417,Patient32_Healthy!C417,Patient20_Healthy!C417)</f>
        <v>-1.0672158124084692</v>
      </c>
      <c r="E436" s="43">
        <f>STDEV(Patient3_Healthy!C417,Patient4_Healthy!C417,Patient7_Healthy!C417,Patient32_Healthy!C417,Patient20_Healthy!C417)</f>
        <v>1.8070833494442782</v>
      </c>
      <c r="F436" s="36">
        <f>AVERAGE(Patient3_Healthy!D417,Patient4_Healthy!D417,Patient7_Healthy!D417,Patient32_Healthy!D417,Patient20_Healthy!D417)</f>
        <v>4.3125013478917857</v>
      </c>
      <c r="G436" s="43">
        <f>STDEV(Patient3_Healthy!D417,Patient4_Healthy!D417,Patient7_Healthy!D417,Patient32_Healthy!D417,Patient20_Healthy!D417)</f>
        <v>1.6782849173360683</v>
      </c>
      <c r="H436">
        <f>AVERAGE(Patient3_Healthy!E417,Patient4_Healthy!E417,Patient7_Healthy!E417,Patient32_Healthy!E417,Patient20_Healthy!E417)</f>
        <v>1.625630244387176</v>
      </c>
      <c r="I436">
        <f>STDEV(Patient3_Healthy!E417,Patient4_Healthy!E417,Patient7_Healthy!E417,Patient32_Healthy!E417,Patient20_Healthy!E417)</f>
        <v>2.9297638081867241</v>
      </c>
      <c r="L436" s="37" t="s">
        <v>55</v>
      </c>
      <c r="M436">
        <f>AVERAGE(Patient3_Healthy!H417,Patient4_Healthy!H417,Patient7_Healthy!H417,Patient32_Healthy!H417,Patient20_Healthy!H417)</f>
        <v>138.13574304671118</v>
      </c>
      <c r="N436">
        <f>STDEV(Patient3_Healthy!H417,Patient4_Healthy!H417,Patient7_Healthy!H417,Patient32_Healthy!H417,Patient20_Healthy!H417)</f>
        <v>48.000465689457549</v>
      </c>
      <c r="Q436" s="39" t="s">
        <v>55</v>
      </c>
      <c r="R436" s="36">
        <f>AVERAGE(Patient3_Healthy!M417,Patient4_Healthy!M417,Patient7_Healthy!M417,Patient32_Healthy!M417,Patient20_Healthy!M417)</f>
        <v>0.72547893764600657</v>
      </c>
      <c r="S436" s="43">
        <f>STDEV(Patient3_Healthy!M417,Patient4_Healthy!M417,Patient7_Healthy!M417,Patient32_Healthy!M417,Patient20_Healthy!M417)</f>
        <v>0.31715170940274789</v>
      </c>
      <c r="T436">
        <f>AVERAGE(Patient3_Healthy!N417,Patient4_Healthy!N417,Patient7_Healthy!N417,Patient32_Healthy!N417,Patient20_Healthy!N417)</f>
        <v>0.81432730556208033</v>
      </c>
      <c r="U436">
        <f>STDEV(Patient3_Healthy!N417,Patient4_Healthy!N417,Patient7_Healthy!N417,Patient32_Healthy!N417,Patient20_Healthy!N417)</f>
        <v>0.26593898299628854</v>
      </c>
      <c r="V436" s="36">
        <f>AVERAGE(Patient3_Healthy!O417,Patient4_Healthy!O417,Patient7_Healthy!O417,Patient32_Healthy!O417,Patient20_Healthy!O417)</f>
        <v>0.79036341680455136</v>
      </c>
      <c r="W436" s="43">
        <f>STDEV(Patient3_Healthy!O417,Patient4_Healthy!O417,Patient7_Healthy!O417,Patient32_Healthy!O417,Patient20_Healthy!O417)</f>
        <v>0.24966744776878277</v>
      </c>
      <c r="X436" s="36">
        <f>AVERAGE(Patient3_Healthy!P417,Patient4_Healthy!P417,Patient7_Healthy!P417,Patient32_Healthy!P417,Patient20_Healthy!P417)</f>
        <v>0.8143334214492477</v>
      </c>
      <c r="Y436" s="43">
        <f>STDEV(Patient3_Healthy!P417,Patient4_Healthy!P417,Patient7_Healthy!P417,Patient32_Healthy!P417,Patient20_Healthy!P417)</f>
        <v>0.17512155130630705</v>
      </c>
      <c r="Z436" s="36">
        <f>AVERAGE(Patient3_Healthy!Q417,Patient4_Healthy!Q417,Patient7_Healthy!Q417,Patient32_Healthy!Q417,Patient20_Healthy!Q417)</f>
        <v>0.51449228931699909</v>
      </c>
      <c r="AA436" s="43">
        <f>STDEV(Patient3_Healthy!Q417,Patient4_Healthy!Q417,Patient7_Healthy!Q417,Patient32_Healthy!Q417,Patient20_Healthy!Q417)</f>
        <v>0.14537869040834894</v>
      </c>
      <c r="AB436" s="36">
        <f>AVERAGE(Patient3_Healthy!R417,Patient4_Healthy!R417,Patient7_Healthy!R417,Patient32_Healthy!R417,Patient20_Healthy!R417)</f>
        <v>0.75204396495437797</v>
      </c>
      <c r="AC436" s="43">
        <f>STDEV(Patient3_Healthy!R417,Patient4_Healthy!R417,Patient7_Healthy!R417,Patient32_Healthy!R417,Patient20_Healthy!R417)</f>
        <v>0.25634519364610125</v>
      </c>
      <c r="AD436" s="36">
        <f>AVERAGE(Patient3_Healthy!S417,Patient4_Healthy!S417,Patient7_Healthy!S417,Patient32_Healthy!S417)</f>
        <v>0.59991541409245464</v>
      </c>
      <c r="AE436" s="43">
        <f>STDEV(Patient3_Healthy!S417,Patient4_Healthy!S417,Patient7_Healthy!S417,Patient32_Healthy!S417)</f>
        <v>0.27551765390351468</v>
      </c>
      <c r="AF436">
        <f>AVERAGE(Patient3_Healthy!T417,Patient4_Healthy!T417,Patient7_Healthy!T417,Patient32_Healthy!T417,Patient20_Healthy!T417)</f>
        <v>0.6756120103978509</v>
      </c>
      <c r="AG436">
        <f>STDEV(Patient3_Healthy!T417,Patient4_Healthy!T417,Patient7_Healthy!T417,Patient32_Healthy!T417,Patient20_Healthy!T417)</f>
        <v>0.29348257994582561</v>
      </c>
    </row>
    <row r="437" spans="1:33" x14ac:dyDescent="0.25">
      <c r="A437" s="35" t="s">
        <v>55</v>
      </c>
      <c r="B437" s="36">
        <f>AVERAGE(Patient3_Healthy!B418,Patient4_Healthy!B418,Patient7_Healthy!B418,Patient32_Healthy!B418,Patient20_Healthy!B418)</f>
        <v>4.2323374924272228</v>
      </c>
      <c r="C437" s="43">
        <f>STDEV(Patient3_Healthy!B418,Patient4_Healthy!B418,Patient7_Healthy!B418,Patient32_Healthy!B418,Patient20_Healthy!B418)</f>
        <v>0.50011091896575122</v>
      </c>
      <c r="D437">
        <f>AVERAGE(Patient3_Healthy!C418,Patient4_Healthy!C418,Patient7_Healthy!C418,Patient32_Healthy!C418,Patient20_Healthy!C418)</f>
        <v>0.55760925652101467</v>
      </c>
      <c r="E437" s="43">
        <f>STDEV(Patient3_Healthy!C418,Patient4_Healthy!C418,Patient7_Healthy!C418,Patient32_Healthy!C418,Patient20_Healthy!C418)</f>
        <v>2.2588616615636217</v>
      </c>
      <c r="F437" s="36">
        <f>AVERAGE(Patient3_Healthy!D418,Patient4_Healthy!D418,Patient7_Healthy!D418,Patient32_Healthy!D418,Patient20_Healthy!D418)</f>
        <v>5.4165603787137542</v>
      </c>
      <c r="G437" s="43">
        <f>STDEV(Patient3_Healthy!D418,Patient4_Healthy!D418,Patient7_Healthy!D418,Patient32_Healthy!D418,Patient20_Healthy!D418)</f>
        <v>1.4185748772402949</v>
      </c>
      <c r="H437">
        <f>AVERAGE(Patient3_Healthy!E418,Patient4_Healthy!E418,Patient7_Healthy!E418,Patient32_Healthy!E418,Patient20_Healthy!E418)</f>
        <v>0.13450186192765726</v>
      </c>
      <c r="I437">
        <f>STDEV(Patient3_Healthy!E418,Patient4_Healthy!E418,Patient7_Healthy!E418,Patient32_Healthy!E418,Patient20_Healthy!E418)</f>
        <v>3.5760054001455779</v>
      </c>
      <c r="L437" s="37" t="s">
        <v>56</v>
      </c>
      <c r="M437">
        <f>AVERAGE(Patient3_Healthy!H418,Patient4_Healthy!H418,Patient7_Healthy!H418,Patient32_Healthy!H418,Patient20_Healthy!H418)</f>
        <v>170.5678698598243</v>
      </c>
      <c r="N437">
        <f>STDEV(Patient3_Healthy!H418,Patient4_Healthy!H418,Patient7_Healthy!H418,Patient32_Healthy!H418,Patient20_Healthy!H418)</f>
        <v>130.11794930786195</v>
      </c>
      <c r="Q437" s="39" t="s">
        <v>56</v>
      </c>
      <c r="R437" s="36">
        <f>AVERAGE(Patient3_Healthy!M418,Patient4_Healthy!M418,Patient7_Healthy!M418,Patient32_Healthy!M418,Patient20_Healthy!M418)</f>
        <v>0.77660995097224128</v>
      </c>
      <c r="S437" s="43">
        <f>STDEV(Patient3_Healthy!M418,Patient4_Healthy!M418,Patient7_Healthy!M418,Patient32_Healthy!M418,Patient20_Healthy!M418)</f>
        <v>0.23871249047568716</v>
      </c>
      <c r="T437">
        <f>AVERAGE(Patient3_Healthy!N418,Patient4_Healthy!N418,Patient7_Healthy!N418,Patient32_Healthy!N418,Patient20_Healthy!N418)</f>
        <v>0.87236983710273319</v>
      </c>
      <c r="U437">
        <f>STDEV(Patient3_Healthy!N418,Patient4_Healthy!N418,Patient7_Healthy!N418,Patient32_Healthy!N418,Patient20_Healthy!N418)</f>
        <v>0.18967198526267101</v>
      </c>
      <c r="V437" s="36">
        <f>AVERAGE(Patient3_Healthy!O418,Patient4_Healthy!O418,Patient7_Healthy!O418,Patient32_Healthy!O418,Patient20_Healthy!O418)</f>
        <v>0.87005411224835782</v>
      </c>
      <c r="W437" s="43">
        <f>STDEV(Patient3_Healthy!O418,Patient4_Healthy!O418,Patient7_Healthy!O418,Patient32_Healthy!O418,Patient20_Healthy!O418)</f>
        <v>0.10614858917614579</v>
      </c>
      <c r="X437" s="36">
        <f>AVERAGE(Patient3_Healthy!P418,Patient4_Healthy!P418,Patient7_Healthy!P418,Patient32_Healthy!P418,Patient20_Healthy!P418)</f>
        <v>0.80488033548555915</v>
      </c>
      <c r="Y437" s="43">
        <f>STDEV(Patient3_Healthy!P418,Patient4_Healthy!P418,Patient7_Healthy!P418,Patient32_Healthy!P418,Patient20_Healthy!P418)</f>
        <v>0.15773795984886443</v>
      </c>
      <c r="Z437" s="36">
        <f>AVERAGE(Patient3_Healthy!Q418,Patient4_Healthy!Q418,Patient7_Healthy!Q418,Patient32_Healthy!Q418,Patient20_Healthy!Q418)</f>
        <v>0.65313689734003888</v>
      </c>
      <c r="AA437" s="43">
        <f>STDEV(Patient3_Healthy!Q418,Patient4_Healthy!Q418,Patient7_Healthy!Q418,Patient32_Healthy!Q418,Patient20_Healthy!Q418)</f>
        <v>0.2088676817614073</v>
      </c>
      <c r="AB437" s="36">
        <f>AVERAGE(Patient3_Healthy!R418,Patient4_Healthy!R418,Patient7_Healthy!R418,Patient32_Healthy!R418,Patient20_Healthy!R418)</f>
        <v>0.86220975908851583</v>
      </c>
      <c r="AC437" s="43">
        <f>STDEV(Patient3_Healthy!R418,Patient4_Healthy!R418,Patient7_Healthy!R418,Patient32_Healthy!R418,Patient20_Healthy!R418)</f>
        <v>8.1124967300135201E-2</v>
      </c>
      <c r="AD437" s="36">
        <f>AVERAGE(Patient3_Healthy!S418,Patient4_Healthy!S418,Patient7_Healthy!S418,Patient32_Healthy!S418)</f>
        <v>0.70405548375479055</v>
      </c>
      <c r="AE437" s="43">
        <f>STDEV(Patient3_Healthy!S418,Patient4_Healthy!S418,Patient7_Healthy!S418,Patient32_Healthy!S418)</f>
        <v>7.4399903453822955E-2</v>
      </c>
      <c r="AF437">
        <f>AVERAGE(Patient3_Healthy!T418,Patient4_Healthy!T418,Patient7_Healthy!T418,Patient32_Healthy!T418,Patient20_Healthy!T418)</f>
        <v>0.76602383025519383</v>
      </c>
      <c r="AG437">
        <f>STDEV(Patient3_Healthy!T418,Patient4_Healthy!T418,Patient7_Healthy!T418,Patient32_Healthy!T418,Patient20_Healthy!T418)</f>
        <v>0.18391217863572709</v>
      </c>
    </row>
    <row r="438" spans="1:33" x14ac:dyDescent="0.25">
      <c r="A438" s="35" t="s">
        <v>56</v>
      </c>
      <c r="B438" s="36">
        <f>AVERAGE(Patient3_Healthy!B419,Patient4_Healthy!B419,Patient7_Healthy!B419,Patient32_Healthy!B419,Patient20_Healthy!B419)</f>
        <v>4.384307082676365</v>
      </c>
      <c r="C438" s="43">
        <f>STDEV(Patient3_Healthy!B419,Patient4_Healthy!B419,Patient7_Healthy!B419,Patient32_Healthy!B419,Patient20_Healthy!B419)</f>
        <v>2.2038934761084401</v>
      </c>
      <c r="D438">
        <f>AVERAGE(Patient3_Healthy!C419,Patient4_Healthy!C419,Patient7_Healthy!C419,Patient32_Healthy!C419,Patient20_Healthy!C419)</f>
        <v>0.9724952279115936</v>
      </c>
      <c r="E438" s="43">
        <f>STDEV(Patient3_Healthy!C419,Patient4_Healthy!C419,Patient7_Healthy!C419,Patient32_Healthy!C419,Patient20_Healthy!C419)</f>
        <v>3.179317552873044</v>
      </c>
      <c r="F438" s="36">
        <f>AVERAGE(Patient3_Healthy!D419,Patient4_Healthy!D419,Patient7_Healthy!D419,Patient32_Healthy!D419,Patient20_Healthy!D419)</f>
        <v>6.0222211729387904</v>
      </c>
      <c r="G438" s="43">
        <f>STDEV(Patient3_Healthy!D419,Patient4_Healthy!D419,Patient7_Healthy!D419,Patient32_Healthy!D419,Patient20_Healthy!D419)</f>
        <v>2.3695597587799004</v>
      </c>
      <c r="H438">
        <f>AVERAGE(Patient3_Healthy!E419,Patient4_Healthy!E419,Patient7_Healthy!E419,Patient32_Healthy!E419,Patient20_Healthy!E419)</f>
        <v>-3.7724537946002932</v>
      </c>
      <c r="I438">
        <f>STDEV(Patient3_Healthy!E419,Patient4_Healthy!E419,Patient7_Healthy!E419,Patient32_Healthy!E419,Patient20_Healthy!E419)</f>
        <v>5.1161458148063153</v>
      </c>
      <c r="L438" s="37" t="s">
        <v>57</v>
      </c>
      <c r="M438">
        <f>AVERAGE(Patient3_Healthy!H419,Patient4_Healthy!H419,Patient7_Healthy!H419,Patient32_Healthy!H419,Patient20_Healthy!H419)</f>
        <v>137.91321160586531</v>
      </c>
      <c r="N438">
        <f>STDEV(Patient3_Healthy!H419,Patient4_Healthy!H419,Patient7_Healthy!H419,Patient32_Healthy!H419,Patient20_Healthy!H419)</f>
        <v>61.739492241293654</v>
      </c>
      <c r="Q438" s="39" t="s">
        <v>57</v>
      </c>
      <c r="R438" s="36">
        <f>AVERAGE(Patient3_Healthy!M419,Patient4_Healthy!M419,Patient7_Healthy!M419,Patient32_Healthy!M419,Patient20_Healthy!M419)</f>
        <v>0.88167375437173845</v>
      </c>
      <c r="S438" s="43">
        <f>STDEV(Patient3_Healthy!M419,Patient4_Healthy!M419,Patient7_Healthy!M419,Patient32_Healthy!M419,Patient20_Healthy!M419)</f>
        <v>9.5371178462597739E-2</v>
      </c>
      <c r="T438">
        <f>AVERAGE(Patient3_Healthy!N419,Patient4_Healthy!N419,Patient7_Healthy!N419,Patient32_Healthy!N419,Patient20_Healthy!N419)</f>
        <v>0.93153109224049813</v>
      </c>
      <c r="U438">
        <f>STDEV(Patient3_Healthy!N419,Patient4_Healthy!N419,Patient7_Healthy!N419,Patient32_Healthy!N419,Patient20_Healthy!N419)</f>
        <v>3.9803655389248814E-2</v>
      </c>
      <c r="V438" s="36">
        <f>AVERAGE(Patient3_Healthy!O419,Patient4_Healthy!O419,Patient7_Healthy!O419,Patient32_Healthy!O419,Patient20_Healthy!O419)</f>
        <v>0.8912458590065353</v>
      </c>
      <c r="W438" s="43">
        <f>STDEV(Patient3_Healthy!O419,Patient4_Healthy!O419,Patient7_Healthy!O419,Patient32_Healthy!O419,Patient20_Healthy!O419)</f>
        <v>0.13350779015188821</v>
      </c>
      <c r="X438" s="36">
        <f>AVERAGE(Patient3_Healthy!P419,Patient4_Healthy!P419,Patient7_Healthy!P419,Patient32_Healthy!P419,Patient20_Healthy!P419)</f>
        <v>0.84092062696892045</v>
      </c>
      <c r="Y438" s="43">
        <f>STDEV(Patient3_Healthy!P419,Patient4_Healthy!P419,Patient7_Healthy!P419,Patient32_Healthy!P419,Patient20_Healthy!P419)</f>
        <v>0.14616238048145436</v>
      </c>
      <c r="Z438" s="36">
        <f>AVERAGE(Patient3_Healthy!Q419,Patient4_Healthy!Q419,Patient7_Healthy!Q419,Patient32_Healthy!Q419,Patient20_Healthy!Q419)</f>
        <v>0.53698295865117029</v>
      </c>
      <c r="AA438" s="43">
        <f>STDEV(Patient3_Healthy!Q419,Patient4_Healthy!Q419,Patient7_Healthy!Q419,Patient32_Healthy!Q419,Patient20_Healthy!Q419)</f>
        <v>4.4126183432845051E-2</v>
      </c>
      <c r="AB438" s="36">
        <f>AVERAGE(Patient3_Healthy!R419,Patient4_Healthy!R419,Patient7_Healthy!R419,Patient32_Healthy!R419,Patient20_Healthy!R419)</f>
        <v>0.80191361181057719</v>
      </c>
      <c r="AC438" s="43">
        <f>STDEV(Patient3_Healthy!R419,Patient4_Healthy!R419,Patient7_Healthy!R419,Patient32_Healthy!R419,Patient20_Healthy!R419)</f>
        <v>9.2833566752342583E-2</v>
      </c>
      <c r="AD438" s="36">
        <f>AVERAGE(Patient3_Healthy!S419,Patient4_Healthy!S419,Patient7_Healthy!S419,Patient32_Healthy!S419)</f>
        <v>0.71402784609155312</v>
      </c>
      <c r="AE438" s="43">
        <f>STDEV(Patient3_Healthy!S419,Patient4_Healthy!S419,Patient7_Healthy!S419,Patient32_Healthy!S419)</f>
        <v>9.9142164578162675E-2</v>
      </c>
      <c r="AF438">
        <f>AVERAGE(Patient3_Healthy!T419,Patient4_Healthy!T419,Patient7_Healthy!T419,Patient32_Healthy!T419,Patient20_Healthy!T419)</f>
        <v>0.78597358250769445</v>
      </c>
      <c r="AG438">
        <f>STDEV(Patient3_Healthy!T419,Patient4_Healthy!T419,Patient7_Healthy!T419,Patient32_Healthy!T419,Patient20_Healthy!T419)</f>
        <v>0.16036568331870651</v>
      </c>
    </row>
    <row r="439" spans="1:33" x14ac:dyDescent="0.25">
      <c r="A439" s="35" t="s">
        <v>57</v>
      </c>
      <c r="B439" s="36">
        <f>AVERAGE(Patient3_Healthy!B420,Patient4_Healthy!B420,Patient7_Healthy!B420,Patient32_Healthy!B420,Patient20_Healthy!B420)</f>
        <v>4.1348675194002</v>
      </c>
      <c r="C439" s="43">
        <f>STDEV(Patient3_Healthy!B420,Patient4_Healthy!B420,Patient7_Healthy!B420,Patient32_Healthy!B420,Patient20_Healthy!B420)</f>
        <v>1.1674361493561431</v>
      </c>
      <c r="D439">
        <f>AVERAGE(Patient3_Healthy!C420,Patient4_Healthy!C420,Patient7_Healthy!C420,Patient32_Healthy!C420,Patient20_Healthy!C420)</f>
        <v>1.0971339849869861</v>
      </c>
      <c r="E439" s="43">
        <f>STDEV(Patient3_Healthy!C420,Patient4_Healthy!C420,Patient7_Healthy!C420,Patient32_Healthy!C420,Patient20_Healthy!C420)</f>
        <v>2.5241788824801752</v>
      </c>
      <c r="F439" s="36">
        <f>AVERAGE(Patient3_Healthy!D420,Patient4_Healthy!D420,Patient7_Healthy!D420,Patient32_Healthy!D420,Patient20_Healthy!D420)</f>
        <v>4.4177766964312939</v>
      </c>
      <c r="G439" s="43">
        <f>STDEV(Patient3_Healthy!D420,Patient4_Healthy!D420,Patient7_Healthy!D420,Patient32_Healthy!D420,Patient20_Healthy!D420)</f>
        <v>1.4614121883039095</v>
      </c>
      <c r="H439">
        <f>AVERAGE(Patient3_Healthy!E420,Patient4_Healthy!E420,Patient7_Healthy!E420,Patient32_Healthy!E420,Patient20_Healthy!E420)</f>
        <v>0.20773192212491942</v>
      </c>
      <c r="I439">
        <f>STDEV(Patient3_Healthy!E420,Patient4_Healthy!E420,Patient7_Healthy!E420,Patient32_Healthy!E420,Patient20_Healthy!E420)</f>
        <v>1.7141030750080866</v>
      </c>
      <c r="L439" s="37" t="s">
        <v>61</v>
      </c>
      <c r="M439">
        <f>AVERAGE(Patient3_Healthy!H420,Patient4_Healthy!H420,Patient7_Healthy!H420,Patient32_Healthy!H420,Patient20_Healthy!H420)</f>
        <v>89.424337935693586</v>
      </c>
      <c r="N439">
        <f>STDEV(Patient3_Healthy!H420,Patient4_Healthy!H420,Patient7_Healthy!H420,Patient32_Healthy!H420,Patient20_Healthy!H420)</f>
        <v>31.4533958877876</v>
      </c>
      <c r="Q439" s="39" t="s">
        <v>61</v>
      </c>
      <c r="R439" s="36">
        <f>AVERAGE(Patient3_Healthy!M420,Patient4_Healthy!M420,Patient7_Healthy!M420,Patient32_Healthy!M420,Patient20_Healthy!M420)</f>
        <v>0.90326556217101139</v>
      </c>
      <c r="S439" s="43">
        <f>STDEV(Patient3_Healthy!M420,Patient4_Healthy!M420,Patient7_Healthy!M420,Patient32_Healthy!M420,Patient20_Healthy!M420)</f>
        <v>0.12493405190169933</v>
      </c>
      <c r="T439">
        <f>AVERAGE(Patient3_Healthy!N420,Patient4_Healthy!N420,Patient7_Healthy!N420,Patient32_Healthy!N420,Patient20_Healthy!N420)</f>
        <v>0.93849353128385959</v>
      </c>
      <c r="U439">
        <f>STDEV(Patient3_Healthy!N420,Patient4_Healthy!N420,Patient7_Healthy!N420,Patient32_Healthy!N420,Patient20_Healthy!N420)</f>
        <v>8.0859402481112674E-2</v>
      </c>
      <c r="V439" s="36">
        <f>AVERAGE(Patient3_Healthy!O420,Patient4_Healthy!O420,Patient7_Healthy!O420,Patient32_Healthy!O420,Patient20_Healthy!O420)</f>
        <v>0.85758824680777956</v>
      </c>
      <c r="W439" s="43">
        <f>STDEV(Patient3_Healthy!O420,Patient4_Healthy!O420,Patient7_Healthy!O420,Patient32_Healthy!O420,Patient20_Healthy!O420)</f>
        <v>8.6622559992010517E-2</v>
      </c>
      <c r="X439" s="36">
        <f>AVERAGE(Patient3_Healthy!P420,Patient4_Healthy!P420,Patient7_Healthy!P420,Patient32_Healthy!P420,Patient20_Healthy!P420)</f>
        <v>0.79565626129496947</v>
      </c>
      <c r="Y439" s="43">
        <f>STDEV(Patient3_Healthy!P420,Patient4_Healthy!P420,Patient7_Healthy!P420,Patient32_Healthy!P420,Patient20_Healthy!P420)</f>
        <v>0.15520196094132208</v>
      </c>
      <c r="Z439" s="36">
        <f>AVERAGE(Patient3_Healthy!Q420,Patient4_Healthy!Q420,Patient7_Healthy!Q420,Patient32_Healthy!Q420,Patient20_Healthy!Q420)</f>
        <v>0.61130608035897249</v>
      </c>
      <c r="AA439" s="43">
        <f>STDEV(Patient3_Healthy!Q420,Patient4_Healthy!Q420,Patient7_Healthy!Q420,Patient32_Healthy!Q420,Patient20_Healthy!Q420)</f>
        <v>6.3025850512485562E-2</v>
      </c>
      <c r="AB439" s="36">
        <f>AVERAGE(Patient3_Healthy!R420,Patient4_Healthy!R420,Patient7_Healthy!R420,Patient32_Healthy!R420,Patient20_Healthy!R420)</f>
        <v>0.81391176518757136</v>
      </c>
      <c r="AC439" s="43">
        <f>STDEV(Patient3_Healthy!R420,Patient4_Healthy!R420,Patient7_Healthy!R420,Patient32_Healthy!R420,Patient20_Healthy!R420)</f>
        <v>9.5002375584299636E-2</v>
      </c>
      <c r="AD439" s="36">
        <f>AVERAGE(Patient3_Healthy!S420,Patient4_Healthy!S420,Patient7_Healthy!S420,Patient32_Healthy!S420)</f>
        <v>0.73336269904042251</v>
      </c>
      <c r="AE439" s="43">
        <f>STDEV(Patient3_Healthy!S420,Patient4_Healthy!S420,Patient7_Healthy!S420,Patient32_Healthy!S420)</f>
        <v>8.0392379678325063E-2</v>
      </c>
      <c r="AF439">
        <f>AVERAGE(Patient3_Healthy!T420,Patient4_Healthy!T420,Patient7_Healthy!T420,Patient32_Healthy!T420,Patient20_Healthy!T420)</f>
        <v>0.85462715966537328</v>
      </c>
      <c r="AG439">
        <f>STDEV(Patient3_Healthy!T420,Patient4_Healthy!T420,Patient7_Healthy!T420,Patient32_Healthy!T420,Patient20_Healthy!T420)</f>
        <v>0.1636928021593729</v>
      </c>
    </row>
    <row r="440" spans="1:33" x14ac:dyDescent="0.25">
      <c r="A440" s="35" t="s">
        <v>61</v>
      </c>
      <c r="B440" s="36">
        <f>AVERAGE(Patient3_Healthy!B421,Patient4_Healthy!B421,Patient7_Healthy!B421,Patient32_Healthy!B421,Patient20_Healthy!B421)</f>
        <v>4.516214720284264</v>
      </c>
      <c r="C440" s="43">
        <f>STDEV(Patient3_Healthy!B421,Patient4_Healthy!B421,Patient7_Healthy!B421,Patient32_Healthy!B421,Patient20_Healthy!B421)</f>
        <v>1.3819894397462469</v>
      </c>
      <c r="D440">
        <f>AVERAGE(Patient3_Healthy!C421,Patient4_Healthy!C421,Patient7_Healthy!C421,Patient32_Healthy!C421,Patient20_Healthy!C421)</f>
        <v>-1.2715398601606633</v>
      </c>
      <c r="E440" s="43">
        <f>STDEV(Patient3_Healthy!C421,Patient4_Healthy!C421,Patient7_Healthy!C421,Patient32_Healthy!C421,Patient20_Healthy!C421)</f>
        <v>1.1330015333680736</v>
      </c>
      <c r="F440" s="36">
        <f>AVERAGE(Patient3_Healthy!D421,Patient4_Healthy!D421,Patient7_Healthy!D421,Patient32_Healthy!D421,Patient20_Healthy!D421)</f>
        <v>5.1674581053823374</v>
      </c>
      <c r="G440" s="43">
        <f>STDEV(Patient3_Healthy!D421,Patient4_Healthy!D421,Patient7_Healthy!D421,Patient32_Healthy!D421,Patient20_Healthy!D421)</f>
        <v>2.2470203748685211</v>
      </c>
      <c r="H440">
        <f>AVERAGE(Patient3_Healthy!E421,Patient4_Healthy!E421,Patient7_Healthy!E421,Patient32_Healthy!E421,Patient20_Healthy!E421)</f>
        <v>2.3925759176903059</v>
      </c>
      <c r="I440">
        <f>STDEV(Patient3_Healthy!E421,Patient4_Healthy!E421,Patient7_Healthy!E421,Patient32_Healthy!E421,Patient20_Healthy!E421)</f>
        <v>1.8064547880501463</v>
      </c>
    </row>
    <row r="441" spans="1:33" x14ac:dyDescent="0.25">
      <c r="A441" s="54"/>
    </row>
    <row r="442" spans="1:33" x14ac:dyDescent="0.25">
      <c r="A442" s="54"/>
    </row>
    <row r="443" spans="1:33" x14ac:dyDescent="0.25">
      <c r="A443" s="54"/>
    </row>
    <row r="444" spans="1:33" x14ac:dyDescent="0.25">
      <c r="A444" s="54"/>
    </row>
    <row r="445" spans="1:33" x14ac:dyDescent="0.25">
      <c r="A445" s="54"/>
    </row>
    <row r="446" spans="1:33" x14ac:dyDescent="0.25">
      <c r="A446" s="54"/>
    </row>
    <row r="448" spans="1:33" x14ac:dyDescent="0.25">
      <c r="A448" s="54" t="s">
        <v>64</v>
      </c>
      <c r="Q448" s="54" t="s">
        <v>65</v>
      </c>
    </row>
    <row r="449" spans="1:33" x14ac:dyDescent="0.25">
      <c r="A449" s="82"/>
      <c r="B449" s="84" t="s">
        <v>17</v>
      </c>
      <c r="C449" s="85"/>
      <c r="D449" s="85"/>
      <c r="E449" s="86"/>
      <c r="F449" s="87" t="s">
        <v>19</v>
      </c>
      <c r="G449" s="85"/>
      <c r="H449" s="85"/>
      <c r="I449" s="85"/>
      <c r="L449" s="76"/>
      <c r="M449" s="77" t="s">
        <v>20</v>
      </c>
      <c r="N449" s="77"/>
      <c r="Q449" s="39"/>
      <c r="R449" s="73" t="s">
        <v>21</v>
      </c>
      <c r="S449" s="74"/>
      <c r="T449" s="73" t="s">
        <v>22</v>
      </c>
      <c r="U449" s="74"/>
      <c r="V449" s="73" t="s">
        <v>23</v>
      </c>
      <c r="W449" s="74"/>
      <c r="X449" s="73" t="s">
        <v>24</v>
      </c>
      <c r="Y449" s="74"/>
      <c r="Z449" s="73" t="s">
        <v>25</v>
      </c>
      <c r="AA449" s="74"/>
      <c r="AB449" s="73" t="s">
        <v>26</v>
      </c>
      <c r="AC449" s="74"/>
      <c r="AD449" s="73" t="s">
        <v>27</v>
      </c>
      <c r="AE449" s="74"/>
      <c r="AF449" s="75" t="s">
        <v>28</v>
      </c>
      <c r="AG449" s="75"/>
    </row>
    <row r="450" spans="1:33" x14ac:dyDescent="0.25">
      <c r="A450" s="82"/>
      <c r="B450" s="78" t="s">
        <v>32</v>
      </c>
      <c r="C450" s="79"/>
      <c r="D450" s="80" t="s">
        <v>33</v>
      </c>
      <c r="E450" s="79"/>
      <c r="F450" s="78" t="s">
        <v>32</v>
      </c>
      <c r="G450" s="79"/>
      <c r="H450" s="80" t="s">
        <v>33</v>
      </c>
      <c r="I450" s="81"/>
      <c r="L450" s="76"/>
      <c r="M450" s="37" t="s">
        <v>200</v>
      </c>
      <c r="N450" s="37" t="s">
        <v>37</v>
      </c>
      <c r="Q450" s="39"/>
      <c r="R450" s="38" t="s">
        <v>200</v>
      </c>
      <c r="S450" s="40" t="s">
        <v>37</v>
      </c>
      <c r="T450" s="39" t="s">
        <v>200</v>
      </c>
      <c r="U450" s="39" t="s">
        <v>37</v>
      </c>
      <c r="V450" s="38" t="s">
        <v>200</v>
      </c>
      <c r="W450" s="40" t="s">
        <v>37</v>
      </c>
      <c r="X450" s="38" t="s">
        <v>200</v>
      </c>
      <c r="Y450" s="40" t="s">
        <v>37</v>
      </c>
      <c r="Z450" s="38" t="s">
        <v>200</v>
      </c>
      <c r="AA450" s="40" t="s">
        <v>37</v>
      </c>
      <c r="AB450" s="38" t="s">
        <v>200</v>
      </c>
      <c r="AC450" s="40" t="s">
        <v>37</v>
      </c>
      <c r="AD450" s="38" t="s">
        <v>200</v>
      </c>
      <c r="AE450" s="40" t="s">
        <v>37</v>
      </c>
      <c r="AF450" s="39" t="s">
        <v>200</v>
      </c>
      <c r="AG450" s="39" t="s">
        <v>37</v>
      </c>
    </row>
    <row r="451" spans="1:33" x14ac:dyDescent="0.25">
      <c r="A451" s="83"/>
      <c r="B451" s="33" t="s">
        <v>200</v>
      </c>
      <c r="C451" s="34" t="s">
        <v>37</v>
      </c>
      <c r="D451" s="35" t="s">
        <v>200</v>
      </c>
      <c r="E451" s="34" t="s">
        <v>37</v>
      </c>
      <c r="F451" s="33" t="s">
        <v>200</v>
      </c>
      <c r="G451" s="34" t="s">
        <v>37</v>
      </c>
      <c r="H451" s="35" t="s">
        <v>200</v>
      </c>
      <c r="I451" s="35" t="s">
        <v>37</v>
      </c>
      <c r="L451" s="37" t="s">
        <v>34</v>
      </c>
      <c r="M451">
        <f>AVERAGE(Patient3_Healthy!H432,Patient4_Healthy!H432,Patient7_Healthy!H432,Patient32_Healthy!H432,Patient20_Healthy!H432)</f>
        <v>1453.5594883477336</v>
      </c>
      <c r="N451">
        <f>STDEV(Patient3_Healthy!H432,Patient4_Healthy!H432,Patient7_Healthy!H432,Patient32_Healthy!H432,Patient20_Healthy!H432)</f>
        <v>2528.03457841313</v>
      </c>
      <c r="Q451" s="51" t="s">
        <v>150</v>
      </c>
      <c r="R451" s="36">
        <f>AVERAGE(Patient3_Healthy!M432,Patient4_Healthy!M432,Patient7_Healthy!M432,Patient32_Healthy!M432,Patient20_Healthy!M432)</f>
        <v>0.78670648325764181</v>
      </c>
      <c r="S451" s="43">
        <f>STDEV(Patient3_Healthy!M432,Patient4_Healthy!M432,Patient7_Healthy!M432,Patient32_Healthy!M432,Patient20_Healthy!M432)</f>
        <v>0.26311446700554897</v>
      </c>
      <c r="T451">
        <f>AVERAGE(Patient3_Healthy!N432,Patient4_Healthy!N432,Patient7_Healthy!N432,Patient32_Healthy!N432,Patient20_Healthy!N432)</f>
        <v>0.84499508119889588</v>
      </c>
      <c r="U451">
        <f>STDEV(Patient3_Healthy!N432,Patient4_Healthy!N432,Patient7_Healthy!N432,Patient32_Healthy!N432,Patient20_Healthy!N432)</f>
        <v>0.15391673381366996</v>
      </c>
      <c r="V451" s="36">
        <f>AVERAGE(Patient3_Healthy!O432,Patient4_Healthy!O432,Patient7_Healthy!O432,Patient32_Healthy!O432,Patient20_Healthy!O432)</f>
        <v>0.78312169921035779</v>
      </c>
      <c r="W451" s="43">
        <f>STDEV(Patient3_Healthy!O432,Patient4_Healthy!O432,Patient7_Healthy!O432,Patient32_Healthy!O432,Patient20_Healthy!O432)</f>
        <v>0.23629103759034373</v>
      </c>
      <c r="X451" s="36">
        <f>AVERAGE(Patient3_Healthy!P432,Patient4_Healthy!P432,Patient7_Healthy!P432,Patient32_Healthy!P432,Patient20_Healthy!P432)</f>
        <v>0.58004701399311864</v>
      </c>
      <c r="Y451" s="43">
        <f>STDEV(Patient3_Healthy!P432,Patient4_Healthy!P432,Patient7_Healthy!P432,Patient32_Healthy!P432,Patient20_Healthy!P432)</f>
        <v>0.32689875558320669</v>
      </c>
      <c r="Z451" s="36">
        <f>AVERAGE(Patient3_Healthy!Q432,Patient4_Healthy!Q432,Patient7_Healthy!Q432,Patient32_Healthy!Q432,Patient20_Healthy!Q432)</f>
        <v>0.48883742059564222</v>
      </c>
      <c r="AA451" s="43">
        <f>STDEV(Patient3_Healthy!Q432,Patient4_Healthy!Q432,Patient7_Healthy!Q432,Patient32_Healthy!Q432,Patient20_Healthy!Q432)</f>
        <v>0.44108288898515141</v>
      </c>
      <c r="AB451" s="36">
        <f>AVERAGE(Patient3_Healthy!R432,Patient4_Healthy!R432,Patient7_Healthy!R432,Patient32_Healthy!R432,Patient20_Healthy!R432)</f>
        <v>0.59264767233986748</v>
      </c>
      <c r="AC451" s="43">
        <f>STDEV(Patient3_Healthy!R432,Patient4_Healthy!R432,Patient7_Healthy!R432,Patient32_Healthy!R432,Patient20_Healthy!R432)</f>
        <v>0.40513176541682644</v>
      </c>
      <c r="AD451" s="36">
        <f>AVERAGE(Patient3_Healthy!S432,Patient4_Healthy!S432,Patient7_Healthy!S432,Patient32_Healthy!S432)</f>
        <v>0.70080580809045956</v>
      </c>
      <c r="AE451" s="43">
        <f>STDEV(Patient3_Healthy!S432,Patient4_Healthy!S432,Patient7_Healthy!S432,Patient32_Healthy!S432)</f>
        <v>0.37202229250985863</v>
      </c>
      <c r="AF451">
        <f>AVERAGE(Patient3_Healthy!T432,Patient4_Healthy!T432,Patient7_Healthy!T432,Patient32_Healthy!T432,Patient20_Healthy!T432)</f>
        <v>0.54252017135829367</v>
      </c>
      <c r="AG451">
        <f>STDEV(Patient3_Healthy!T432,Patient4_Healthy!T432,Patient7_Healthy!T432,Patient32_Healthy!T432,Patient20_Healthy!T432)</f>
        <v>0.38481930676416132</v>
      </c>
    </row>
    <row r="452" spans="1:33" x14ac:dyDescent="0.25">
      <c r="A452" s="35" t="s">
        <v>34</v>
      </c>
      <c r="B452" s="36">
        <f>AVERAGE(Patient3_Healthy!B433,Patient4_Healthy!B433,Patient7_Healthy!B433,Patient32_Healthy!B433,Patient20_Healthy!B433)</f>
        <v>9.0661145994710157</v>
      </c>
      <c r="C452" s="43">
        <f>STDEV(Patient3_Healthy!B433,Patient4_Healthy!B433,Patient7_Healthy!B433,Patient32_Healthy!B433,Patient20_Healthy!B433)</f>
        <v>12.2774752604063</v>
      </c>
      <c r="D452">
        <f>AVERAGE(Patient3_Healthy!C433,Patient4_Healthy!C433,Patient7_Healthy!C433,Patient32_Healthy!C433,Patient20_Healthy!C433)</f>
        <v>-4.9772228049247751</v>
      </c>
      <c r="E452" s="43">
        <f>STDEV(Patient3_Healthy!C433,Patient4_Healthy!C433,Patient7_Healthy!C433,Patient32_Healthy!C433,Patient20_Healthy!C433)</f>
        <v>8.8660213258138167</v>
      </c>
      <c r="F452" s="36">
        <f>AVERAGE(Patient3_Healthy!D433,Patient4_Healthy!D433,Patient7_Healthy!D433,Patient32_Healthy!D433,Patient20_Healthy!D433)</f>
        <v>11.79997089850333</v>
      </c>
      <c r="G452" s="43">
        <f>STDEV(Patient3_Healthy!D433,Patient4_Healthy!D433,Patient7_Healthy!D433,Patient32_Healthy!D433,Patient20_Healthy!D433)</f>
        <v>15.74254559765458</v>
      </c>
      <c r="H452">
        <f>AVERAGE(Patient3_Healthy!E433,Patient4_Healthy!E433,Patient7_Healthy!E433,Patient32_Healthy!E433,Patient20_Healthy!E433)</f>
        <v>4.6645637094673855</v>
      </c>
      <c r="I452">
        <f>STDEV(Patient3_Healthy!E433,Patient4_Healthy!E433,Patient7_Healthy!E433,Patient32_Healthy!E433,Patient20_Healthy!E433)</f>
        <v>10.745658413960795</v>
      </c>
      <c r="L452" s="37" t="s">
        <v>38</v>
      </c>
      <c r="M452">
        <f>AVERAGE(Patient3_Healthy!H433,Patient4_Healthy!H433,Patient7_Healthy!H433,Patient32_Healthy!H433,Patient20_Healthy!H433)</f>
        <v>102.89116419332098</v>
      </c>
      <c r="N452">
        <f>STDEV(Patient3_Healthy!H433,Patient4_Healthy!H433,Patient7_Healthy!H433,Patient32_Healthy!H433,Patient20_Healthy!H433)</f>
        <v>115.43242709035206</v>
      </c>
      <c r="Q452" s="51" t="s">
        <v>151</v>
      </c>
      <c r="R452" s="36">
        <f>AVERAGE(Patient3_Healthy!M433,Patient4_Healthy!M433,Patient7_Healthy!M433,Patient32_Healthy!M433,Patient20_Healthy!M433)</f>
        <v>0.65185549142222698</v>
      </c>
      <c r="S452" s="43">
        <f>STDEV(Patient3_Healthy!M433,Patient4_Healthy!M433,Patient7_Healthy!M433,Patient32_Healthy!M433,Patient20_Healthy!M433)</f>
        <v>0.23564246474602182</v>
      </c>
      <c r="T452">
        <f>AVERAGE(Patient3_Healthy!N433,Patient4_Healthy!N433,Patient7_Healthy!N433,Patient32_Healthy!N433,Patient20_Healthy!N433)</f>
        <v>0.77851445541323971</v>
      </c>
      <c r="U452">
        <f>STDEV(Patient3_Healthy!N433,Patient4_Healthy!N433,Patient7_Healthy!N433,Patient32_Healthy!N433,Patient20_Healthy!N433)</f>
        <v>0.20715834991752666</v>
      </c>
      <c r="V452" s="36">
        <f>AVERAGE(Patient3_Healthy!O433,Patient4_Healthy!O433,Patient7_Healthy!O433,Patient32_Healthy!O433,Patient20_Healthy!O433)</f>
        <v>0.84327994453889477</v>
      </c>
      <c r="W452" s="43">
        <f>STDEV(Patient3_Healthy!O433,Patient4_Healthy!O433,Patient7_Healthy!O433,Patient32_Healthy!O433,Patient20_Healthy!O433)</f>
        <v>0.24872484424276634</v>
      </c>
      <c r="X452" s="36">
        <f>AVERAGE(Patient3_Healthy!P433,Patient4_Healthy!P433,Patient7_Healthy!P433,Patient32_Healthy!P433,Patient20_Healthy!P433)</f>
        <v>0.78413555224101428</v>
      </c>
      <c r="Y452" s="43">
        <f>STDEV(Patient3_Healthy!P433,Patient4_Healthy!P433,Patient7_Healthy!P433,Patient32_Healthy!P433,Patient20_Healthy!P433)</f>
        <v>0.29926751374557004</v>
      </c>
      <c r="Z452" s="36">
        <f>AVERAGE(Patient3_Healthy!Q433,Patient4_Healthy!Q433,Patient7_Healthy!Q433,Patient32_Healthy!Q433,Patient20_Healthy!Q433)</f>
        <v>0.57436227407130702</v>
      </c>
      <c r="AA452" s="43">
        <f>STDEV(Patient3_Healthy!Q433,Patient4_Healthy!Q433,Patient7_Healthy!Q433,Patient32_Healthy!Q433,Patient20_Healthy!Q433)</f>
        <v>0.38646026448554494</v>
      </c>
      <c r="AB452" s="36">
        <f>AVERAGE(Patient3_Healthy!R433,Patient4_Healthy!R433,Patient7_Healthy!R433,Patient32_Healthy!R433,Patient20_Healthy!R433)</f>
        <v>0.73622167817752582</v>
      </c>
      <c r="AC452" s="43">
        <f>STDEV(Patient3_Healthy!R433,Patient4_Healthy!R433,Patient7_Healthy!R433,Patient32_Healthy!R433,Patient20_Healthy!R433)</f>
        <v>0.250621333817935</v>
      </c>
      <c r="AD452" s="36">
        <f>AVERAGE(Patient3_Healthy!S433,Patient4_Healthy!S433,Patient7_Healthy!S433,Patient32_Healthy!S433)</f>
        <v>0.85523743860531165</v>
      </c>
      <c r="AE452" s="43">
        <f>STDEV(Patient3_Healthy!S433,Patient4_Healthy!S433,Patient7_Healthy!S433,Patient32_Healthy!S433)</f>
        <v>0.24794250868595472</v>
      </c>
      <c r="AF452">
        <f>AVERAGE(Patient3_Healthy!T433,Patient4_Healthy!T433,Patient7_Healthy!T433,Patient32_Healthy!T433,Patient20_Healthy!T433)</f>
        <v>0.76370886308302843</v>
      </c>
      <c r="AG452">
        <f>STDEV(Patient3_Healthy!T433,Patient4_Healthy!T433,Patient7_Healthy!T433,Patient32_Healthy!T433,Patient20_Healthy!T433)</f>
        <v>0.22703971543754123</v>
      </c>
    </row>
    <row r="453" spans="1:33" x14ac:dyDescent="0.25">
      <c r="A453" s="35" t="s">
        <v>38</v>
      </c>
      <c r="B453" s="36">
        <f>AVERAGE(Patient3_Healthy!B434,Patient4_Healthy!B434,Patient7_Healthy!B434,Patient32_Healthy!B434,Patient20_Healthy!B434)</f>
        <v>2.8923090745339364</v>
      </c>
      <c r="C453" s="43">
        <f>STDEV(Patient3_Healthy!B434,Patient4_Healthy!B434,Patient7_Healthy!B434,Patient32_Healthy!B434,Patient20_Healthy!B434)</f>
        <v>1.9321344264329869</v>
      </c>
      <c r="D453">
        <f>AVERAGE(Patient3_Healthy!C434,Patient4_Healthy!C434,Patient7_Healthy!C434,Patient32_Healthy!C434,Patient20_Healthy!C434)</f>
        <v>1.8437239061753956</v>
      </c>
      <c r="E453" s="43">
        <f>STDEV(Patient3_Healthy!C434,Patient4_Healthy!C434,Patient7_Healthy!C434,Patient32_Healthy!C434,Patient20_Healthy!C434)</f>
        <v>2.2359586197963601</v>
      </c>
      <c r="F453" s="36">
        <f>AVERAGE(Patient3_Healthy!D434,Patient4_Healthy!D434,Patient7_Healthy!D434,Patient32_Healthy!D434,Patient20_Healthy!D434)</f>
        <v>5.0458975037976233</v>
      </c>
      <c r="G453" s="43">
        <f>STDEV(Patient3_Healthy!D434,Patient4_Healthy!D434,Patient7_Healthy!D434,Patient32_Healthy!D434,Patient20_Healthy!D434)</f>
        <v>3.7293833495894497</v>
      </c>
      <c r="H453">
        <f>AVERAGE(Patient3_Healthy!E434,Patient4_Healthy!E434,Patient7_Healthy!E434,Patient32_Healthy!E434,Patient20_Healthy!E434)</f>
        <v>-4.7225631418424827</v>
      </c>
      <c r="I453">
        <f>STDEV(Patient3_Healthy!E434,Patient4_Healthy!E434,Patient7_Healthy!E434,Patient32_Healthy!E434,Patient20_Healthy!E434)</f>
        <v>5.3178285212405338</v>
      </c>
      <c r="L453" s="37" t="s">
        <v>42</v>
      </c>
      <c r="M453">
        <f>AVERAGE(Patient3_Healthy!H434,Patient4_Healthy!H434,Patient7_Healthy!H434,Patient32_Healthy!H434,Patient20_Healthy!H434)</f>
        <v>41.412963287248942</v>
      </c>
      <c r="N453">
        <f>STDEV(Patient3_Healthy!H434,Patient4_Healthy!H434,Patient7_Healthy!H434,Patient32_Healthy!H434,Patient20_Healthy!H434)</f>
        <v>29.128674539400816</v>
      </c>
      <c r="Q453" s="51" t="s">
        <v>152</v>
      </c>
      <c r="R453" s="36">
        <f>AVERAGE(Patient3_Healthy!M434,Patient4_Healthy!M434,Patient7_Healthy!M434,Patient32_Healthy!M434,Patient20_Healthy!M434)</f>
        <v>0.75537078967271465</v>
      </c>
      <c r="S453" s="43">
        <f>STDEV(Patient3_Healthy!M434,Patient4_Healthy!M434,Patient7_Healthy!M434,Patient32_Healthy!M434,Patient20_Healthy!M434)</f>
        <v>0.31685312770083346</v>
      </c>
      <c r="T453">
        <f>AVERAGE(Patient3_Healthy!N434,Patient4_Healthy!N434,Patient7_Healthy!N434,Patient32_Healthy!N434,Patient20_Healthy!N434)</f>
        <v>0.80654734067756817</v>
      </c>
      <c r="U453">
        <f>STDEV(Patient3_Healthy!N434,Patient4_Healthy!N434,Patient7_Healthy!N434,Patient32_Healthy!N434,Patient20_Healthy!N434)</f>
        <v>0.23335213851469808</v>
      </c>
      <c r="V453" s="36">
        <f>AVERAGE(Patient3_Healthy!O434,Patient4_Healthy!O434,Patient7_Healthy!O434,Patient32_Healthy!O434,Patient20_Healthy!O434)</f>
        <v>0.7422655090537349</v>
      </c>
      <c r="W453" s="43">
        <f>STDEV(Patient3_Healthy!O434,Patient4_Healthy!O434,Patient7_Healthy!O434,Patient32_Healthy!O434,Patient20_Healthy!O434)</f>
        <v>0.26312772946506047</v>
      </c>
      <c r="X453" s="36">
        <f>AVERAGE(Patient3_Healthy!P434,Patient4_Healthy!P434,Patient7_Healthy!P434,Patient32_Healthy!P434,Patient20_Healthy!P434)</f>
        <v>0.53707992023027473</v>
      </c>
      <c r="Y453" s="43">
        <f>STDEV(Patient3_Healthy!P434,Patient4_Healthy!P434,Patient7_Healthy!P434,Patient32_Healthy!P434,Patient20_Healthy!P434)</f>
        <v>0.14261389751446815</v>
      </c>
      <c r="Z453" s="36">
        <f>AVERAGE(Patient3_Healthy!Q434,Patient4_Healthy!Q434,Patient7_Healthy!Q434,Patient32_Healthy!Q434,Patient20_Healthy!Q434)</f>
        <v>0.84862134449863791</v>
      </c>
      <c r="AA453" s="43">
        <f>STDEV(Patient3_Healthy!Q434,Patient4_Healthy!Q434,Patient7_Healthy!Q434,Patient32_Healthy!Q434,Patient20_Healthy!Q434)</f>
        <v>0.30275731100272407</v>
      </c>
      <c r="AB453" s="36">
        <f>AVERAGE(Patient3_Healthy!R434,Patient4_Healthy!R434,Patient7_Healthy!R434,Patient32_Healthy!R434,Patient20_Healthy!R434)</f>
        <v>0.7636656316058944</v>
      </c>
      <c r="AC453" s="43">
        <f>STDEV(Patient3_Healthy!R434,Patient4_Healthy!R434,Patient7_Healthy!R434,Patient32_Healthy!R434,Patient20_Healthy!R434)</f>
        <v>0.29863892366377159</v>
      </c>
      <c r="AD453" s="36">
        <f>AVERAGE(Patient3_Healthy!S434,Patient4_Healthy!S434,Patient7_Healthy!S434,Patient32_Healthy!S434)</f>
        <v>0.43966104393389277</v>
      </c>
      <c r="AE453" s="43">
        <f>STDEV(Patient3_Healthy!S434,Patient4_Healthy!S434,Patient7_Healthy!S434,Patient32_Healthy!S434)</f>
        <v>0.50301949027157111</v>
      </c>
      <c r="AF453">
        <f>AVERAGE(Patient3_Healthy!T434,Patient4_Healthy!T434,Patient7_Healthy!T434,Patient32_Healthy!T434,Patient20_Healthy!T434)</f>
        <v>0.64235810346608468</v>
      </c>
      <c r="AG453">
        <f>STDEV(Patient3_Healthy!T434,Patient4_Healthy!T434,Patient7_Healthy!T434,Patient32_Healthy!T434,Patient20_Healthy!T434)</f>
        <v>0.38755501391684266</v>
      </c>
    </row>
    <row r="454" spans="1:33" x14ac:dyDescent="0.25">
      <c r="A454" s="35" t="s">
        <v>42</v>
      </c>
      <c r="B454" s="36">
        <f>AVERAGE(Patient3_Healthy!B435,Patient4_Healthy!B435,Patient7_Healthy!B435,Patient32_Healthy!B435,Patient20_Healthy!B435)</f>
        <v>2.8290373317047828</v>
      </c>
      <c r="C454" s="43">
        <f>STDEV(Patient3_Healthy!B435,Patient4_Healthy!B435,Patient7_Healthy!B435,Patient32_Healthy!B435,Patient20_Healthy!B435)</f>
        <v>1.5035740789547638</v>
      </c>
      <c r="D454">
        <f>AVERAGE(Patient3_Healthy!C435,Patient4_Healthy!C435,Patient7_Healthy!C435,Patient32_Healthy!C435,Patient20_Healthy!C435)</f>
        <v>-0.25052445552554969</v>
      </c>
      <c r="E454" s="43">
        <f>STDEV(Patient3_Healthy!C435,Patient4_Healthy!C435,Patient7_Healthy!C435,Patient32_Healthy!C435,Patient20_Healthy!C435)</f>
        <v>3.1592407470126829</v>
      </c>
      <c r="F454" s="36">
        <f>AVERAGE(Patient3_Healthy!D435,Patient4_Healthy!D435,Patient7_Healthy!D435,Patient32_Healthy!D435,Patient20_Healthy!D435)</f>
        <v>4.3915730919104456</v>
      </c>
      <c r="G454" s="43">
        <f>STDEV(Patient3_Healthy!D435,Patient4_Healthy!D435,Patient7_Healthy!D435,Patient32_Healthy!D435,Patient20_Healthy!D435)</f>
        <v>2.7333508278796521</v>
      </c>
      <c r="H454">
        <f>AVERAGE(Patient3_Healthy!E435,Patient4_Healthy!E435,Patient7_Healthy!E435,Patient32_Healthy!E435,Patient20_Healthy!E435)</f>
        <v>0.14120630018209274</v>
      </c>
      <c r="I454">
        <f>STDEV(Patient3_Healthy!E435,Patient4_Healthy!E435,Patient7_Healthy!E435,Patient32_Healthy!E435,Patient20_Healthy!E435)</f>
        <v>5.7923111977397213</v>
      </c>
      <c r="L454" s="37" t="s">
        <v>45</v>
      </c>
      <c r="M454">
        <f>AVERAGE(Patient3_Healthy!H435,Patient4_Healthy!H435,Patient7_Healthy!H435,Patient32_Healthy!H435,Patient20_Healthy!H435)</f>
        <v>43.055029653998325</v>
      </c>
      <c r="N454">
        <f>STDEV(Patient3_Healthy!H435,Patient4_Healthy!H435,Patient7_Healthy!H435,Patient32_Healthy!H435,Patient20_Healthy!H435)</f>
        <v>41.649787425356891</v>
      </c>
      <c r="Q454" s="51" t="s">
        <v>153</v>
      </c>
      <c r="R454" s="36">
        <f>AVERAGE(Patient3_Healthy!M435,Patient4_Healthy!M435,Patient7_Healthy!M435,Patient32_Healthy!M435,Patient20_Healthy!M435)</f>
        <v>0.56393711298261351</v>
      </c>
      <c r="S454" s="43">
        <f>STDEV(Patient3_Healthy!M435,Patient4_Healthy!M435,Patient7_Healthy!M435,Patient32_Healthy!M435,Patient20_Healthy!M435)</f>
        <v>0.19575245897711674</v>
      </c>
      <c r="T454">
        <f>AVERAGE(Patient3_Healthy!N435,Patient4_Healthy!N435,Patient7_Healthy!N435,Patient32_Healthy!N435,Patient20_Healthy!N435)</f>
        <v>0.74132628983872395</v>
      </c>
      <c r="U454">
        <f>STDEV(Patient3_Healthy!N435,Patient4_Healthy!N435,Patient7_Healthy!N435,Patient32_Healthy!N435,Patient20_Healthy!N435)</f>
        <v>5.7199920716861211E-2</v>
      </c>
      <c r="V454" s="36">
        <f>AVERAGE(Patient3_Healthy!O435,Patient4_Healthy!O435,Patient7_Healthy!O435,Patient32_Healthy!O435,Patient20_Healthy!O435)</f>
        <v>0.75574427666193034</v>
      </c>
      <c r="W454" s="43">
        <f>STDEV(Patient3_Healthy!O435,Patient4_Healthy!O435,Patient7_Healthy!O435,Patient32_Healthy!O435,Patient20_Healthy!O435)</f>
        <v>0.25505335660756057</v>
      </c>
      <c r="X454" s="36">
        <f>AVERAGE(Patient3_Healthy!P435,Patient4_Healthy!P435,Patient7_Healthy!P435,Patient32_Healthy!P435,Patient20_Healthy!P435)</f>
        <v>0.35420607595238657</v>
      </c>
      <c r="Y454" s="43">
        <f>STDEV(Patient3_Healthy!P435,Patient4_Healthy!P435,Patient7_Healthy!P435,Patient32_Healthy!P435,Patient20_Healthy!P435)</f>
        <v>0.14737348007410156</v>
      </c>
      <c r="Z454" s="36">
        <f>AVERAGE(Patient3_Healthy!Q435,Patient4_Healthy!Q435,Patient7_Healthy!Q435,Patient32_Healthy!Q435,Patient20_Healthy!Q435)</f>
        <v>0.35442309665323418</v>
      </c>
      <c r="AA454" s="43">
        <f>STDEV(Patient3_Healthy!Q435,Patient4_Healthy!Q435,Patient7_Healthy!Q435,Patient32_Healthy!Q435,Patient20_Healthy!Q435)</f>
        <v>0.20510493182569892</v>
      </c>
      <c r="AB454" s="36">
        <f>AVERAGE(Patient3_Healthy!R435,Patient4_Healthy!R435,Patient7_Healthy!R435,Patient32_Healthy!R435,Patient20_Healthy!R435)</f>
        <v>0.65397496715949865</v>
      </c>
      <c r="AC454" s="43">
        <f>STDEV(Patient3_Healthy!R435,Patient4_Healthy!R435,Patient7_Healthy!R435,Patient32_Healthy!R435,Patient20_Healthy!R435)</f>
        <v>0.19379971926457995</v>
      </c>
      <c r="AD454" s="36">
        <f>AVERAGE(Patient3_Healthy!S435,Patient4_Healthy!S435,Patient7_Healthy!S435,Patient32_Healthy!S435)</f>
        <v>0.43229892695499428</v>
      </c>
      <c r="AE454" s="43">
        <f>STDEV(Patient3_Healthy!S435,Patient4_Healthy!S435,Patient7_Healthy!S435,Patient32_Healthy!S435)</f>
        <v>0.21739534700035046</v>
      </c>
      <c r="AF454">
        <f>AVERAGE(Patient3_Healthy!T435,Patient4_Healthy!T435,Patient7_Healthy!T435,Patient32_Healthy!T435,Patient20_Healthy!T435)</f>
        <v>0.57043156605677381</v>
      </c>
      <c r="AG454">
        <f>STDEV(Patient3_Healthy!T435,Patient4_Healthy!T435,Patient7_Healthy!T435,Patient32_Healthy!T435,Patient20_Healthy!T435)</f>
        <v>0.40543046636716257</v>
      </c>
    </row>
    <row r="455" spans="1:33" x14ac:dyDescent="0.25">
      <c r="A455" s="35" t="s">
        <v>45</v>
      </c>
      <c r="B455" s="36">
        <f>AVERAGE(Patient3_Healthy!B436,Patient4_Healthy!B436,Patient7_Healthy!B436,Patient32_Healthy!B436,Patient20_Healthy!B436)</f>
        <v>2.2921680912361166</v>
      </c>
      <c r="C455" s="43">
        <f>STDEV(Patient3_Healthy!B436,Patient4_Healthy!B436,Patient7_Healthy!B436,Patient32_Healthy!B436,Patient20_Healthy!B436)</f>
        <v>1.4713850804737671</v>
      </c>
      <c r="D455">
        <f>AVERAGE(Patient3_Healthy!C436,Patient4_Healthy!C436,Patient7_Healthy!C436,Patient32_Healthy!C436,Patient20_Healthy!C436)</f>
        <v>2.8288614267126755E-2</v>
      </c>
      <c r="E455" s="43">
        <f>STDEV(Patient3_Healthy!C436,Patient4_Healthy!C436,Patient7_Healthy!C436,Patient32_Healthy!C436,Patient20_Healthy!C436)</f>
        <v>1.775079297212756</v>
      </c>
      <c r="F455" s="36">
        <f>AVERAGE(Patient3_Healthy!D436,Patient4_Healthy!D436,Patient7_Healthy!D436,Patient32_Healthy!D436,Patient20_Healthy!D436)</f>
        <v>3.1520079944969117</v>
      </c>
      <c r="G455" s="43">
        <f>STDEV(Patient3_Healthy!D436,Patient4_Healthy!D436,Patient7_Healthy!D436,Patient32_Healthy!D436,Patient20_Healthy!D436)</f>
        <v>1.3429441943538456</v>
      </c>
      <c r="H455">
        <f>AVERAGE(Patient3_Healthy!E436,Patient4_Healthy!E436,Patient7_Healthy!E436,Patient32_Healthy!E436,Patient20_Healthy!E436)</f>
        <v>0.5063195734928847</v>
      </c>
      <c r="I455">
        <f>STDEV(Patient3_Healthy!E436,Patient4_Healthy!E436,Patient7_Healthy!E436,Patient32_Healthy!E436,Patient20_Healthy!E436)</f>
        <v>2.6598933067553157</v>
      </c>
      <c r="L455" s="37" t="s">
        <v>47</v>
      </c>
      <c r="M455">
        <f>AVERAGE(Patient3_Healthy!H436,Patient4_Healthy!H436,Patient7_Healthy!H436,Patient32_Healthy!H436,Patient20_Healthy!H436)</f>
        <v>56.780199512828155</v>
      </c>
      <c r="N455">
        <f>STDEV(Patient3_Healthy!H436,Patient4_Healthy!H436,Patient7_Healthy!H436,Patient32_Healthy!H436,Patient20_Healthy!H436)</f>
        <v>72.6785671710077</v>
      </c>
      <c r="Q455" s="51" t="s">
        <v>154</v>
      </c>
      <c r="R455" s="36">
        <f>AVERAGE(Patient3_Healthy!M436,Patient4_Healthy!M436,Patient7_Healthy!M436,Patient32_Healthy!M436,Patient20_Healthy!M436)</f>
        <v>0.70949917783564143</v>
      </c>
      <c r="S455" s="43">
        <f>STDEV(Patient3_Healthy!M436,Patient4_Healthy!M436,Patient7_Healthy!M436,Patient32_Healthy!M436,Patient20_Healthy!M436)</f>
        <v>1.3965437761747501E-2</v>
      </c>
      <c r="T455">
        <f>AVERAGE(Patient3_Healthy!N436,Patient4_Healthy!N436,Patient7_Healthy!N436,Patient32_Healthy!N436,Patient20_Healthy!N436)</f>
        <v>0.74883482908100163</v>
      </c>
      <c r="U455">
        <f>STDEV(Patient3_Healthy!N436,Patient4_Healthy!N436,Patient7_Healthy!N436,Patient32_Healthy!N436,Patient20_Healthy!N436)</f>
        <v>4.2668323006664434E-2</v>
      </c>
      <c r="V455" s="36">
        <f>AVERAGE(Patient3_Healthy!O436,Patient4_Healthy!O436,Patient7_Healthy!O436,Patient32_Healthy!O436,Patient20_Healthy!O436)</f>
        <v>0.64784946935845156</v>
      </c>
      <c r="W455" s="43">
        <f>STDEV(Patient3_Healthy!O436,Patient4_Healthy!O436,Patient7_Healthy!O436,Patient32_Healthy!O436,Patient20_Healthy!O436)</f>
        <v>0.19993662497474451</v>
      </c>
      <c r="X455" s="36">
        <f>AVERAGE(Patient3_Healthy!P436,Patient4_Healthy!P436,Patient7_Healthy!P436,Patient32_Healthy!P436,Patient20_Healthy!P436)</f>
        <v>0.4880780912800915</v>
      </c>
      <c r="Y455" s="43">
        <f>STDEV(Patient3_Healthy!P436,Patient4_Healthy!P436,Patient7_Healthy!P436,Patient32_Healthy!P436,Patient20_Healthy!P436)</f>
        <v>0.38739701272339672</v>
      </c>
      <c r="Z455" s="36">
        <f>AVERAGE(Patient3_Healthy!Q436,Patient4_Healthy!Q436,Patient7_Healthy!Q436,Patient32_Healthy!Q436,Patient20_Healthy!Q436)</f>
        <v>0.22713139326410475</v>
      </c>
      <c r="AA455" s="43">
        <f>STDEV(Patient3_Healthy!Q436,Patient4_Healthy!Q436,Patient7_Healthy!Q436,Patient32_Healthy!Q436,Patient20_Healthy!Q436)</f>
        <v>0.14151838266204583</v>
      </c>
      <c r="AB455" s="36">
        <f>AVERAGE(Patient3_Healthy!R436,Patient4_Healthy!R436,Patient7_Healthy!R436,Patient32_Healthy!R436,Patient20_Healthy!R436)</f>
        <v>0.44410836091005867</v>
      </c>
      <c r="AC455" s="43">
        <f>STDEV(Patient3_Healthy!R436,Patient4_Healthy!R436,Patient7_Healthy!R436,Patient32_Healthy!R436,Patient20_Healthy!R436)</f>
        <v>0.30804759758853495</v>
      </c>
      <c r="AD455" s="36">
        <f>AVERAGE(Patient3_Healthy!S436,Patient4_Healthy!S436,Patient7_Healthy!S436,Patient32_Healthy!S436)</f>
        <v>0.42419306336984269</v>
      </c>
      <c r="AE455" s="45" t="s">
        <v>201</v>
      </c>
      <c r="AF455">
        <f>AVERAGE(Patient3_Healthy!T436,Patient4_Healthy!T436,Patient7_Healthy!T436,Patient32_Healthy!T436,Patient20_Healthy!T436)</f>
        <v>0.32057667098394343</v>
      </c>
      <c r="AG455">
        <f>STDEV(Patient3_Healthy!T436,Patient4_Healthy!T436,Patient7_Healthy!T436,Patient32_Healthy!T436,Patient20_Healthy!T436)</f>
        <v>0.12628006119694626</v>
      </c>
    </row>
    <row r="456" spans="1:33" x14ac:dyDescent="0.25">
      <c r="A456" s="35" t="s">
        <v>47</v>
      </c>
      <c r="B456" s="36">
        <f>AVERAGE(Patient3_Healthy!B437,Patient4_Healthy!B437,Patient7_Healthy!B437,Patient32_Healthy!B437,Patient20_Healthy!B437)</f>
        <v>2.0689110559573578</v>
      </c>
      <c r="C456" s="43">
        <f>STDEV(Patient3_Healthy!B437,Patient4_Healthy!B437,Patient7_Healthy!B437,Patient32_Healthy!B437,Patient20_Healthy!B437)</f>
        <v>1.541364562336746</v>
      </c>
      <c r="D456">
        <f>AVERAGE(Patient3_Healthy!C437,Patient4_Healthy!C437,Patient7_Healthy!C437,Patient32_Healthy!C437,Patient20_Healthy!C437)</f>
        <v>1.271595760142576</v>
      </c>
      <c r="E456" s="43">
        <f>STDEV(Patient3_Healthy!C437,Patient4_Healthy!C437,Patient7_Healthy!C437,Patient32_Healthy!C437,Patient20_Healthy!C437)</f>
        <v>1.879417478699154</v>
      </c>
      <c r="F456" s="36">
        <f>AVERAGE(Patient3_Healthy!D437,Patient4_Healthy!D437,Patient7_Healthy!D437,Patient32_Healthy!D437,Patient20_Healthy!D437)</f>
        <v>3.4932184808709961</v>
      </c>
      <c r="G456" s="43">
        <f>STDEV(Patient3_Healthy!D437,Patient4_Healthy!D437,Patient7_Healthy!D437,Patient32_Healthy!D437,Patient20_Healthy!D437)</f>
        <v>1.724526495002813</v>
      </c>
      <c r="H456">
        <f>AVERAGE(Patient3_Healthy!E437,Patient4_Healthy!E437,Patient7_Healthy!E437,Patient32_Healthy!E437,Patient20_Healthy!E437)</f>
        <v>-1.6515445076258537</v>
      </c>
      <c r="I456">
        <f>STDEV(Patient3_Healthy!E437,Patient4_Healthy!E437,Patient7_Healthy!E437,Patient32_Healthy!E437,Patient20_Healthy!E437)</f>
        <v>2.6933913801181291</v>
      </c>
      <c r="L456" s="37" t="s">
        <v>50</v>
      </c>
      <c r="M456">
        <f>AVERAGE(Patient3_Healthy!H437,Patient4_Healthy!H437,Patient7_Healthy!H437,Patient32_Healthy!H437,Patient20_Healthy!H437)</f>
        <v>65.320151375906136</v>
      </c>
      <c r="N456">
        <f>STDEV(Patient3_Healthy!H437,Patient4_Healthy!H437,Patient7_Healthy!H437,Patient32_Healthy!H437,Patient20_Healthy!H437)</f>
        <v>89.178738752962701</v>
      </c>
      <c r="Q456" s="51" t="s">
        <v>155</v>
      </c>
      <c r="R456" s="36">
        <f>AVERAGE(Patient3_Healthy!M437,Patient4_Healthy!M437,Patient7_Healthy!M437,Patient32_Healthy!M437,Patient20_Healthy!M437)</f>
        <v>0.71553458935644576</v>
      </c>
      <c r="S456" s="43">
        <f>STDEV(Patient3_Healthy!M437,Patient4_Healthy!M437,Patient7_Healthy!M437,Patient32_Healthy!M437,Patient20_Healthy!M437)</f>
        <v>7.6430048187393664E-3</v>
      </c>
      <c r="T456">
        <f>AVERAGE(Patient3_Healthy!N437,Patient4_Healthy!N437,Patient7_Healthy!N437,Patient32_Healthy!N437,Patient20_Healthy!N437)</f>
        <v>0.655732937625225</v>
      </c>
      <c r="U456">
        <f>STDEV(Patient3_Healthy!N437,Patient4_Healthy!N437,Patient7_Healthy!N437,Patient32_Healthy!N437,Patient20_Healthy!N437)</f>
        <v>6.8821407193689448E-3</v>
      </c>
      <c r="V456" s="36">
        <f>AVERAGE(Patient3_Healthy!O437,Patient4_Healthy!O437,Patient7_Healthy!O437,Patient32_Healthy!O437,Patient20_Healthy!O437)</f>
        <v>0.70525104163514496</v>
      </c>
      <c r="W456" s="43">
        <f>STDEV(Patient3_Healthy!O437,Patient4_Healthy!O437,Patient7_Healthy!O437,Patient32_Healthy!O437,Patient20_Healthy!O437)</f>
        <v>0.29650372514961665</v>
      </c>
      <c r="X456" s="36">
        <f>AVERAGE(Patient3_Healthy!P437,Patient4_Healthy!P437,Patient7_Healthy!P437,Patient32_Healthy!P437,Patient20_Healthy!P437)</f>
        <v>0.48399725152148987</v>
      </c>
      <c r="Y456" s="43">
        <f>STDEV(Patient3_Healthy!P437,Patient4_Healthy!P437,Patient7_Healthy!P437,Patient32_Healthy!P437,Patient20_Healthy!P437)</f>
        <v>0.38931012765718132</v>
      </c>
      <c r="Z456" s="36">
        <f>AVERAGE(Patient3_Healthy!Q437,Patient4_Healthy!Q437,Patient7_Healthy!Q437,Patient32_Healthy!Q437,Patient20_Healthy!Q437)</f>
        <v>0.4173084946664265</v>
      </c>
      <c r="AA456" s="43">
        <f>STDEV(Patient3_Healthy!Q437,Patient4_Healthy!Q437,Patient7_Healthy!Q437,Patient32_Healthy!Q437,Patient20_Healthy!Q437)</f>
        <v>0.40823243927708158</v>
      </c>
      <c r="AB456" s="36">
        <f>AVERAGE(Patient3_Healthy!R437,Patient4_Healthy!R437,Patient7_Healthy!R437,Patient32_Healthy!R437,Patient20_Healthy!R437)</f>
        <v>0.49786254893233517</v>
      </c>
      <c r="AC456" s="43">
        <f>STDEV(Patient3_Healthy!R437,Patient4_Healthy!R437,Patient7_Healthy!R437,Patient32_Healthy!R437,Patient20_Healthy!R437)</f>
        <v>0.37517878422635409</v>
      </c>
      <c r="AD456" s="36">
        <f>AVERAGE(Patient3_Healthy!S437,Patient4_Healthy!S437,Patient7_Healthy!S437,Patient32_Healthy!S437)</f>
        <v>0.61924689799037536</v>
      </c>
      <c r="AE456" s="45" t="s">
        <v>201</v>
      </c>
      <c r="AF456">
        <f>AVERAGE(Patient3_Healthy!T437,Patient4_Healthy!T437,Patient7_Healthy!T437,Patient32_Healthy!T437,Patient20_Healthy!T437)</f>
        <v>0.51439684028947463</v>
      </c>
      <c r="AG456">
        <f>STDEV(Patient3_Healthy!T437,Patient4_Healthy!T437,Patient7_Healthy!T437,Patient32_Healthy!T437,Patient20_Healthy!T437)</f>
        <v>6.6973031198634722E-2</v>
      </c>
    </row>
    <row r="457" spans="1:33" x14ac:dyDescent="0.25">
      <c r="A457" s="35" t="s">
        <v>50</v>
      </c>
      <c r="B457" s="36">
        <f>AVERAGE(Patient3_Healthy!B438,Patient4_Healthy!B438,Patient7_Healthy!B438,Patient32_Healthy!B438,Patient20_Healthy!B438)</f>
        <v>2.1390082821868015</v>
      </c>
      <c r="C457" s="43">
        <f>STDEV(Patient3_Healthy!B438,Patient4_Healthy!B438,Patient7_Healthy!B438,Patient32_Healthy!B438,Patient20_Healthy!B438)</f>
        <v>1.3162642103937927</v>
      </c>
      <c r="D457">
        <f>AVERAGE(Patient3_Healthy!C438,Patient4_Healthy!C438,Patient7_Healthy!C438,Patient32_Healthy!C438,Patient20_Healthy!C438)</f>
        <v>-1.5011995863832535</v>
      </c>
      <c r="E457" s="43">
        <f>STDEV(Patient3_Healthy!C438,Patient4_Healthy!C438,Patient7_Healthy!C438,Patient32_Healthy!C438,Patient20_Healthy!C438)</f>
        <v>2.5952092330246384</v>
      </c>
      <c r="F457" s="36">
        <f>AVERAGE(Patient3_Healthy!D438,Patient4_Healthy!D438,Patient7_Healthy!D438,Patient32_Healthy!D438,Patient20_Healthy!D438)</f>
        <v>3.7362991265355747</v>
      </c>
      <c r="G457" s="43">
        <f>STDEV(Patient3_Healthy!D438,Patient4_Healthy!D438,Patient7_Healthy!D438,Patient32_Healthy!D438,Patient20_Healthy!D438)</f>
        <v>2.2094671940628103</v>
      </c>
      <c r="H457">
        <f>AVERAGE(Patient3_Healthy!E438,Patient4_Healthy!E438,Patient7_Healthy!E438,Patient32_Healthy!E438,Patient20_Healthy!E438)</f>
        <v>1.0980986021146322</v>
      </c>
      <c r="I457">
        <f>STDEV(Patient3_Healthy!E438,Patient4_Healthy!E438,Patient7_Healthy!E438,Patient32_Healthy!E438,Patient20_Healthy!E438)</f>
        <v>3.6633015872525236</v>
      </c>
      <c r="L457" s="37" t="s">
        <v>52</v>
      </c>
      <c r="M457">
        <f>AVERAGE(Patient3_Healthy!H438,Patient4_Healthy!H438,Patient7_Healthy!H438,Patient32_Healthy!H438,Patient20_Healthy!H438)</f>
        <v>45.042049656935518</v>
      </c>
      <c r="N457">
        <f>STDEV(Patient3_Healthy!H438,Patient4_Healthy!H438,Patient7_Healthy!H438,Patient32_Healthy!H438,Patient20_Healthy!H438)</f>
        <v>60.868188246674237</v>
      </c>
      <c r="Q457" s="51" t="s">
        <v>171</v>
      </c>
      <c r="R457" s="36">
        <f>AVERAGE(Patient3_Healthy!M438,Patient4_Healthy!M438,Patient7_Healthy!M438,Patient32_Healthy!M438,Patient20_Healthy!M438)</f>
        <v>0.70851970493724448</v>
      </c>
      <c r="S457" s="43">
        <f>STDEV(Patient3_Healthy!M438,Patient4_Healthy!M438,Patient7_Healthy!M438,Patient32_Healthy!M438,Patient20_Healthy!M438)</f>
        <v>2.0010715573710126E-2</v>
      </c>
      <c r="T457">
        <f>AVERAGE(Patient3_Healthy!N438,Patient4_Healthy!N438,Patient7_Healthy!N438,Patient32_Healthy!N438,Patient20_Healthy!N438)</f>
        <v>0.73643034198034751</v>
      </c>
      <c r="U457">
        <f>STDEV(Patient3_Healthy!N438,Patient4_Healthy!N438,Patient7_Healthy!N438,Patient32_Healthy!N438,Patient20_Healthy!N438)</f>
        <v>4.0931025962946697E-2</v>
      </c>
      <c r="V457" s="36">
        <f>AVERAGE(Patient3_Healthy!O438,Patient4_Healthy!O438,Patient7_Healthy!O438,Patient32_Healthy!O438,Patient20_Healthy!O438)</f>
        <v>0.66492762251743276</v>
      </c>
      <c r="W457" s="43">
        <f>STDEV(Patient3_Healthy!O438,Patient4_Healthy!O438,Patient7_Healthy!O438,Patient32_Healthy!O438,Patient20_Healthy!O438)</f>
        <v>0.34754736729340829</v>
      </c>
      <c r="X457" s="36">
        <f>AVERAGE(Patient3_Healthy!P438,Patient4_Healthy!P438,Patient7_Healthy!P438,Patient32_Healthy!P438,Patient20_Healthy!P438)</f>
        <v>0.59651052269627103</v>
      </c>
      <c r="Y457" s="43">
        <f>STDEV(Patient3_Healthy!P438,Patient4_Healthy!P438,Patient7_Healthy!P438,Patient32_Healthy!P438,Patient20_Healthy!P438)</f>
        <v>0.57062029107776457</v>
      </c>
      <c r="Z457" s="36">
        <f>AVERAGE(Patient3_Healthy!Q438,Patient4_Healthy!Q438,Patient7_Healthy!Q438,Patient32_Healthy!Q438,Patient20_Healthy!Q438)</f>
        <v>0.32226897285216249</v>
      </c>
      <c r="AA457" s="43">
        <f>STDEV(Patient3_Healthy!Q438,Patient4_Healthy!Q438,Patient7_Healthy!Q438,Patient32_Healthy!Q438,Patient20_Healthy!Q438)</f>
        <v>0.2719260625213083</v>
      </c>
      <c r="AB457" s="36">
        <f>AVERAGE(Patient3_Healthy!R438,Patient4_Healthy!R438,Patient7_Healthy!R438,Patient32_Healthy!R438,Patient20_Healthy!R438)</f>
        <v>0.55338561148334864</v>
      </c>
      <c r="AC457" s="43">
        <f>STDEV(Patient3_Healthy!R438,Patient4_Healthy!R438,Patient7_Healthy!R438,Patient32_Healthy!R438,Patient20_Healthy!R438)</f>
        <v>0.44391056740764423</v>
      </c>
      <c r="AD457" s="36">
        <f>AVERAGE(Patient3_Healthy!S438,Patient4_Healthy!S438,Patient7_Healthy!S438,Patient32_Healthy!S438)</f>
        <v>0.71001601392634583</v>
      </c>
      <c r="AE457" s="45" t="s">
        <v>201</v>
      </c>
      <c r="AF457">
        <f>AVERAGE(Patient3_Healthy!T438,Patient4_Healthy!T438,Patient7_Healthy!T438,Patient32_Healthy!T438,Patient20_Healthy!T438)</f>
        <v>0.63238133070866653</v>
      </c>
      <c r="AG457">
        <f>STDEV(Patient3_Healthy!T438,Patient4_Healthy!T438,Patient7_Healthy!T438,Patient32_Healthy!T438,Patient20_Healthy!T438)</f>
        <v>0.25353721462936923</v>
      </c>
    </row>
    <row r="458" spans="1:33" x14ac:dyDescent="0.25">
      <c r="A458" s="35" t="s">
        <v>52</v>
      </c>
      <c r="B458" s="36">
        <f>AVERAGE(Patient3_Healthy!B439,Patient4_Healthy!B439,Patient7_Healthy!B439,Patient32_Healthy!B439,Patient20_Healthy!B439)</f>
        <v>2.1274442740070016</v>
      </c>
      <c r="C458" s="43">
        <f>STDEV(Patient3_Healthy!B439,Patient4_Healthy!B439,Patient7_Healthy!B439,Patient32_Healthy!B439,Patient20_Healthy!B439)</f>
        <v>1.4780993063055126</v>
      </c>
      <c r="D458">
        <f>AVERAGE(Patient3_Healthy!C439,Patient4_Healthy!C439,Patient7_Healthy!C439,Patient32_Healthy!C439,Patient20_Healthy!C439)</f>
        <v>1.246320329468289E-2</v>
      </c>
      <c r="E458" s="43">
        <f>STDEV(Patient3_Healthy!C439,Patient4_Healthy!C439,Patient7_Healthy!C439,Patient32_Healthy!C439,Patient20_Healthy!C439)</f>
        <v>2.6924435975986212</v>
      </c>
      <c r="F458" s="36">
        <f>AVERAGE(Patient3_Healthy!D439,Patient4_Healthy!D439,Patient7_Healthy!D439,Patient32_Healthy!D439,Patient20_Healthy!D439)</f>
        <v>2.309337085602472</v>
      </c>
      <c r="G458" s="43">
        <f>STDEV(Patient3_Healthy!D439,Patient4_Healthy!D439,Patient7_Healthy!D439,Patient32_Healthy!D439,Patient20_Healthy!D439)</f>
        <v>0.95224160992213891</v>
      </c>
      <c r="H458">
        <f>AVERAGE(Patient3_Healthy!E439,Patient4_Healthy!E439,Patient7_Healthy!E439,Patient32_Healthy!E439,Patient20_Healthy!E439)</f>
        <v>1.627490832125094</v>
      </c>
      <c r="I458">
        <f>STDEV(Patient3_Healthy!E439,Patient4_Healthy!E439,Patient7_Healthy!E439,Patient32_Healthy!E439,Patient20_Healthy!E439)</f>
        <v>1.5017338441059924</v>
      </c>
      <c r="L458" s="37" t="s">
        <v>54</v>
      </c>
      <c r="M458">
        <f>AVERAGE(Patient3_Healthy!H439,Patient4_Healthy!H439,Patient7_Healthy!H439,Patient32_Healthy!H439,Patient20_Healthy!H439)</f>
        <v>34.862462748364131</v>
      </c>
      <c r="N458">
        <f>STDEV(Patient3_Healthy!H439,Patient4_Healthy!H439,Patient7_Healthy!H439,Patient32_Healthy!H439,Patient20_Healthy!H439)</f>
        <v>27.734505715138017</v>
      </c>
      <c r="Q458" s="51" t="s">
        <v>172</v>
      </c>
      <c r="R458" s="36">
        <f>AVERAGE(Patient3_Healthy!M439,Patient4_Healthy!M439,Patient7_Healthy!M439,Patient32_Healthy!M439,Patient20_Healthy!M439)</f>
        <v>0.68029634921474835</v>
      </c>
      <c r="S458" s="45" t="s">
        <v>201</v>
      </c>
      <c r="T458">
        <f>AVERAGE(Patient3_Healthy!N439,Patient4_Healthy!N439,Patient7_Healthy!N439,Patient32_Healthy!N439,Patient20_Healthy!N439)</f>
        <v>0.73730124481411763</v>
      </c>
      <c r="U458" s="45" t="s">
        <v>201</v>
      </c>
      <c r="V458" s="36">
        <f>AVERAGE(Patient3_Healthy!O439,Patient4_Healthy!O439,Patient7_Healthy!O439,Patient32_Healthy!O439,Patient20_Healthy!O439)</f>
        <v>1</v>
      </c>
      <c r="W458" s="45" t="s">
        <v>201</v>
      </c>
      <c r="X458" s="36">
        <f>AVERAGE(Patient3_Healthy!P439,Patient4_Healthy!P439,Patient7_Healthy!P439,Patient32_Healthy!P439,Patient20_Healthy!P439)</f>
        <v>0.41170985415955241</v>
      </c>
      <c r="Y458" s="45" t="s">
        <v>201</v>
      </c>
      <c r="Z458" s="36">
        <f>AVERAGE(Patient3_Healthy!Q439,Patient4_Healthy!Q439,Patient7_Healthy!Q439,Patient32_Healthy!Q439,Patient20_Healthy!Q439)</f>
        <v>0.46640590705373969</v>
      </c>
      <c r="AA458" s="45" t="s">
        <v>201</v>
      </c>
      <c r="AB458" s="36">
        <f>AVERAGE(Patient3_Healthy!R439,Patient4_Healthy!R439,Patient7_Healthy!R439,Patient32_Healthy!R439,Patient20_Healthy!R439)</f>
        <v>0.72475344188734003</v>
      </c>
      <c r="AC458" s="45" t="s">
        <v>201</v>
      </c>
      <c r="AD458" s="36">
        <f>AVERAGE(Patient3_Healthy!S439,Patient4_Healthy!S439,Patient7_Healthy!S439,Patient32_Healthy!S439)</f>
        <v>0.34941324237825833</v>
      </c>
      <c r="AE458" s="45" t="s">
        <v>201</v>
      </c>
      <c r="AF458">
        <f>AVERAGE(Patient3_Healthy!T439,Patient4_Healthy!T439,Patient7_Healthy!T439,Patient32_Healthy!T439,Patient20_Healthy!T439)</f>
        <v>0.28760298554363262</v>
      </c>
      <c r="AG458" s="45" t="s">
        <v>201</v>
      </c>
    </row>
    <row r="459" spans="1:33" x14ac:dyDescent="0.25">
      <c r="A459" s="35" t="s">
        <v>54</v>
      </c>
      <c r="B459" s="36">
        <f>AVERAGE(Patient3_Healthy!B440,Patient4_Healthy!B440,Patient7_Healthy!B440,Patient32_Healthy!B440,Patient20_Healthy!B440)</f>
        <v>1.5685813581470556</v>
      </c>
      <c r="C459" s="43">
        <f>STDEV(Patient3_Healthy!B440,Patient4_Healthy!B440,Patient7_Healthy!B440,Patient32_Healthy!B440,Patient20_Healthy!B440)</f>
        <v>0.86994498754603156</v>
      </c>
      <c r="D459">
        <f>AVERAGE(Patient3_Healthy!C440,Patient4_Healthy!C440,Patient7_Healthy!C440,Patient32_Healthy!C440,Patient20_Healthy!C440)</f>
        <v>1.1251726084739717</v>
      </c>
      <c r="E459" s="43">
        <f>STDEV(Patient3_Healthy!C440,Patient4_Healthy!C440,Patient7_Healthy!C440,Patient32_Healthy!C440,Patient20_Healthy!C440)</f>
        <v>1.4993592736492674</v>
      </c>
      <c r="F459" s="36">
        <f>AVERAGE(Patient3_Healthy!D440,Patient4_Healthy!D440,Patient7_Healthy!D440,Patient32_Healthy!D440,Patient20_Healthy!D440)</f>
        <v>2.6877386686150029</v>
      </c>
      <c r="G459" s="43">
        <f>STDEV(Patient3_Healthy!D440,Patient4_Healthy!D440,Patient7_Healthy!D440,Patient32_Healthy!D440,Patient20_Healthy!D440)</f>
        <v>1.5819883155720016</v>
      </c>
      <c r="H459">
        <f>AVERAGE(Patient3_Healthy!E440,Patient4_Healthy!E440,Patient7_Healthy!E440,Patient32_Healthy!E440,Patient20_Healthy!E440)</f>
        <v>-1.7733383098434259</v>
      </c>
      <c r="I459">
        <f>STDEV(Patient3_Healthy!E440,Patient4_Healthy!E440,Patient7_Healthy!E440,Patient32_Healthy!E440,Patient20_Healthy!E440)</f>
        <v>1.8869785200410303</v>
      </c>
      <c r="L459" s="37" t="s">
        <v>55</v>
      </c>
      <c r="M459">
        <f>AVERAGE(Patient3_Healthy!H440,Patient4_Healthy!H440,Patient7_Healthy!H440,Patient32_Healthy!H440,Patient20_Healthy!H440)</f>
        <v>28.575634952077053</v>
      </c>
      <c r="N459">
        <f>STDEV(Patient3_Healthy!H440,Patient4_Healthy!H440,Patient7_Healthy!H440,Patient32_Healthy!H440,Patient20_Healthy!H440)</f>
        <v>16.695287164658538</v>
      </c>
      <c r="Q459" s="54"/>
    </row>
    <row r="460" spans="1:33" x14ac:dyDescent="0.25">
      <c r="A460" s="35" t="s">
        <v>55</v>
      </c>
      <c r="B460" s="36">
        <f>AVERAGE(Patient3_Healthy!B441,Patient4_Healthy!B441,Patient7_Healthy!B441,Patient32_Healthy!B441,Patient20_Healthy!B441)</f>
        <v>1.6323004297150803</v>
      </c>
      <c r="C460" s="43">
        <f>STDEV(Patient3_Healthy!B441,Patient4_Healthy!B441,Patient7_Healthy!B441,Patient32_Healthy!B441,Patient20_Healthy!B441)</f>
        <v>0.56826570273002397</v>
      </c>
      <c r="D460">
        <f>AVERAGE(Patient3_Healthy!C441,Patient4_Healthy!C441,Patient7_Healthy!C441,Patient32_Healthy!C441,Patient20_Healthy!C441)</f>
        <v>0.45147282734759198</v>
      </c>
      <c r="E460" s="43">
        <f>STDEV(Patient3_Healthy!C441,Patient4_Healthy!C441,Patient7_Healthy!C441,Patient32_Healthy!C441,Patient20_Healthy!C441)</f>
        <v>0.87586913202052108</v>
      </c>
      <c r="F460" s="36">
        <f>AVERAGE(Patient3_Healthy!D441,Patient4_Healthy!D441,Patient7_Healthy!D441,Patient32_Healthy!D441,Patient20_Healthy!D441)</f>
        <v>2.4998854057859097</v>
      </c>
      <c r="G460" s="43">
        <f>STDEV(Patient3_Healthy!D441,Patient4_Healthy!D441,Patient7_Healthy!D441,Patient32_Healthy!D441,Patient20_Healthy!D441)</f>
        <v>0.4964946247021052</v>
      </c>
      <c r="H460">
        <f>AVERAGE(Patient3_Healthy!E441,Patient4_Healthy!E441,Patient7_Healthy!E441,Patient32_Healthy!E441,Patient20_Healthy!E441)</f>
        <v>-1.1932147458040248</v>
      </c>
      <c r="I460">
        <f>STDEV(Patient3_Healthy!E441,Patient4_Healthy!E441,Patient7_Healthy!E441,Patient32_Healthy!E441,Patient20_Healthy!E441)</f>
        <v>1.7317718389762635</v>
      </c>
      <c r="L460" s="37" t="s">
        <v>56</v>
      </c>
      <c r="M460">
        <f>AVERAGE(Patient3_Healthy!H441,Patient4_Healthy!H441,Patient7_Healthy!H441,Patient32_Healthy!H441,Patient20_Healthy!H441)</f>
        <v>17.650138363230795</v>
      </c>
      <c r="N460">
        <f>STDEV(Patient3_Healthy!H441,Patient4_Healthy!H441,Patient7_Healthy!H441,Patient32_Healthy!H441,Patient20_Healthy!H441)</f>
        <v>11.561499069045857</v>
      </c>
      <c r="Q460" s="54"/>
    </row>
    <row r="461" spans="1:33" x14ac:dyDescent="0.25">
      <c r="A461" s="35" t="s">
        <v>56</v>
      </c>
      <c r="B461" s="36">
        <f>AVERAGE(Patient3_Healthy!B442,Patient4_Healthy!B442,Patient7_Healthy!B442,Patient32_Healthy!B442,Patient20_Healthy!B442)</f>
        <v>1.0575408465821097</v>
      </c>
      <c r="C461" s="43">
        <f>STDEV(Patient3_Healthy!B442,Patient4_Healthy!B442,Patient7_Healthy!B442,Patient32_Healthy!B442,Patient20_Healthy!B442)</f>
        <v>0.46369809739838402</v>
      </c>
      <c r="D461">
        <f>AVERAGE(Patient3_Healthy!C442,Patient4_Healthy!C442,Patient7_Healthy!C442,Patient32_Healthy!C442,Patient20_Healthy!C442)</f>
        <v>0.24177794144682235</v>
      </c>
      <c r="E461" s="43">
        <f>STDEV(Patient3_Healthy!C442,Patient4_Healthy!C442,Patient7_Healthy!C442,Patient32_Healthy!C442,Patient20_Healthy!C442)</f>
        <v>0.99129070888678794</v>
      </c>
      <c r="F461" s="36">
        <f>AVERAGE(Patient3_Healthy!D442,Patient4_Healthy!D442,Patient7_Healthy!D442,Patient32_Healthy!D442,Patient20_Healthy!D442)</f>
        <v>1.4226565596051393</v>
      </c>
      <c r="G461" s="43">
        <f>STDEV(Patient3_Healthy!D442,Patient4_Healthy!D442,Patient7_Healthy!D442,Patient32_Healthy!D442,Patient20_Healthy!D442)</f>
        <v>0.38184812488856928</v>
      </c>
      <c r="H461">
        <f>AVERAGE(Patient3_Healthy!E442,Patient4_Healthy!E442,Patient7_Healthy!E442,Patient32_Healthy!E442,Patient20_Healthy!E442)</f>
        <v>-0.43405345537724349</v>
      </c>
      <c r="I461">
        <f>STDEV(Patient3_Healthy!E442,Patient4_Healthy!E442,Patient7_Healthy!E442,Patient32_Healthy!E442,Patient20_Healthy!E442)</f>
        <v>1.528991275466226</v>
      </c>
      <c r="L461" s="37" t="s">
        <v>57</v>
      </c>
      <c r="M461">
        <f>AVERAGE(Patient3_Healthy!H442,Patient4_Healthy!H442,Patient7_Healthy!H442,Patient32_Healthy!H442,Patient20_Healthy!H442)</f>
        <v>23.420256311940364</v>
      </c>
      <c r="N461">
        <f>STDEV(Patient3_Healthy!H442,Patient4_Healthy!H442,Patient7_Healthy!H442,Patient32_Healthy!H442,Patient20_Healthy!H442)</f>
        <v>13.597775928690805</v>
      </c>
      <c r="Q461" s="54"/>
    </row>
    <row r="462" spans="1:33" x14ac:dyDescent="0.25">
      <c r="A462" s="35" t="s">
        <v>57</v>
      </c>
      <c r="B462" s="36">
        <f>AVERAGE(Patient3_Healthy!B443,Patient4_Healthy!B443,Patient7_Healthy!B443,Patient32_Healthy!B443,Patient20_Healthy!B443)</f>
        <v>1.4800664317793906</v>
      </c>
      <c r="C462" s="43">
        <f>STDEV(Patient3_Healthy!B443,Patient4_Healthy!B443,Patient7_Healthy!B443,Patient32_Healthy!B443,Patient20_Healthy!B443)</f>
        <v>0.68170954366957204</v>
      </c>
      <c r="D462">
        <f>AVERAGE(Patient3_Healthy!C443,Patient4_Healthy!C443,Patient7_Healthy!C443,Patient32_Healthy!C443,Patient20_Healthy!C443)</f>
        <v>-0.6062288985217974</v>
      </c>
      <c r="E462" s="43">
        <f>STDEV(Patient3_Healthy!C443,Patient4_Healthy!C443,Patient7_Healthy!C443,Patient32_Healthy!C443,Patient20_Healthy!C443)</f>
        <v>1.2908364570616579</v>
      </c>
      <c r="F462" s="36">
        <f>AVERAGE(Patient3_Healthy!D443,Patient4_Healthy!D443,Patient7_Healthy!D443,Patient32_Healthy!D443,Patient20_Healthy!D443)</f>
        <v>2.0999336409218534</v>
      </c>
      <c r="G462" s="43">
        <f>STDEV(Patient3_Healthy!D443,Patient4_Healthy!D443,Patient7_Healthy!D443,Patient32_Healthy!D443,Patient20_Healthy!D443)</f>
        <v>0.7198698373679937</v>
      </c>
      <c r="H462">
        <f>AVERAGE(Patient3_Healthy!E443,Patient4_Healthy!E443,Patient7_Healthy!E443,Patient32_Healthy!E443,Patient20_Healthy!E443)</f>
        <v>0.33737783399100102</v>
      </c>
      <c r="I462">
        <f>STDEV(Patient3_Healthy!E443,Patient4_Healthy!E443,Patient7_Healthy!E443,Patient32_Healthy!E443,Patient20_Healthy!E443)</f>
        <v>1.9756847001938409</v>
      </c>
      <c r="L462" s="37" t="s">
        <v>61</v>
      </c>
      <c r="M462">
        <f>AVERAGE(Patient3_Healthy!H443,Patient4_Healthy!H443,Patient7_Healthy!H443,Patient32_Healthy!H443,Patient20_Healthy!H443)</f>
        <v>23.535570052729479</v>
      </c>
      <c r="N462">
        <f>STDEV(Patient3_Healthy!H443,Patient4_Healthy!H443,Patient7_Healthy!H443,Patient32_Healthy!H443,Patient20_Healthy!H443)</f>
        <v>21.371332363411607</v>
      </c>
      <c r="Q462" s="54"/>
    </row>
    <row r="463" spans="1:33" x14ac:dyDescent="0.25">
      <c r="A463" s="35" t="s">
        <v>61</v>
      </c>
      <c r="B463" s="36">
        <f>AVERAGE(Patient3_Healthy!B444,Patient4_Healthy!B444,Patient7_Healthy!B444,Patient32_Healthy!B444,Patient20_Healthy!B444)</f>
        <v>1.2968209877113868</v>
      </c>
      <c r="C463" s="43">
        <f>STDEV(Patient3_Healthy!B444,Patient4_Healthy!B444,Patient7_Healthy!B444,Patient32_Healthy!B444,Patient20_Healthy!B444)</f>
        <v>0.36826009851558544</v>
      </c>
      <c r="D463">
        <f>AVERAGE(Patient3_Healthy!C444,Patient4_Healthy!C444,Patient7_Healthy!C444,Patient32_Healthy!C444,Patient20_Healthy!C444)</f>
        <v>0.41195782329125397</v>
      </c>
      <c r="E463" s="43">
        <f>STDEV(Patient3_Healthy!C444,Patient4_Healthy!C444,Patient7_Healthy!C444,Patient32_Healthy!C444,Patient20_Healthy!C444)</f>
        <v>1.6015386110474301</v>
      </c>
      <c r="F463" s="36">
        <f>AVERAGE(Patient3_Healthy!D444,Patient4_Healthy!D444,Patient7_Healthy!D444,Patient32_Healthy!D444,Patient20_Healthy!D444)</f>
        <v>1.953418716017945</v>
      </c>
      <c r="G463" s="43">
        <f>STDEV(Patient3_Healthy!D444,Patient4_Healthy!D444,Patient7_Healthy!D444,Patient32_Healthy!D444,Patient20_Healthy!D444)</f>
        <v>0.55326755751097412</v>
      </c>
      <c r="H463">
        <f>AVERAGE(Patient3_Healthy!E444,Patient4_Healthy!E444,Patient7_Healthy!E444,Patient32_Healthy!E444,Patient20_Healthy!E444)</f>
        <v>0.1592164575758645</v>
      </c>
      <c r="I463">
        <f>STDEV(Patient3_Healthy!E444,Patient4_Healthy!E444,Patient7_Healthy!E444,Patient32_Healthy!E444,Patient20_Healthy!E444)</f>
        <v>1.9151924544412686</v>
      </c>
    </row>
    <row r="464" spans="1:33" x14ac:dyDescent="0.25">
      <c r="A464" s="54"/>
    </row>
    <row r="465" spans="1:33" x14ac:dyDescent="0.25">
      <c r="A465" s="54"/>
    </row>
    <row r="466" spans="1:33" x14ac:dyDescent="0.25">
      <c r="A466" s="54"/>
    </row>
    <row r="467" spans="1:33" x14ac:dyDescent="0.25">
      <c r="A467" s="54"/>
    </row>
    <row r="468" spans="1:33" x14ac:dyDescent="0.25">
      <c r="A468" s="54"/>
    </row>
    <row r="469" spans="1:33" x14ac:dyDescent="0.25">
      <c r="A469" s="54"/>
    </row>
    <row r="471" spans="1:33" x14ac:dyDescent="0.25">
      <c r="A471" s="54" t="s">
        <v>69</v>
      </c>
      <c r="Q471" s="54" t="s">
        <v>70</v>
      </c>
    </row>
    <row r="472" spans="1:33" x14ac:dyDescent="0.25">
      <c r="A472" s="35"/>
      <c r="B472" s="84" t="s">
        <v>17</v>
      </c>
      <c r="C472" s="87"/>
      <c r="D472" s="87"/>
      <c r="E472" s="88"/>
      <c r="F472" s="87" t="s">
        <v>19</v>
      </c>
      <c r="G472" s="87"/>
      <c r="H472" s="87"/>
      <c r="I472" s="87"/>
      <c r="L472" s="76"/>
      <c r="M472" s="77" t="s">
        <v>20</v>
      </c>
      <c r="N472" s="77"/>
      <c r="Q472" s="39"/>
      <c r="R472" s="73" t="s">
        <v>21</v>
      </c>
      <c r="S472" s="74"/>
      <c r="T472" s="73" t="s">
        <v>22</v>
      </c>
      <c r="U472" s="74"/>
      <c r="V472" s="73" t="s">
        <v>23</v>
      </c>
      <c r="W472" s="74"/>
      <c r="X472" s="73" t="s">
        <v>24</v>
      </c>
      <c r="Y472" s="74"/>
      <c r="Z472" s="73" t="s">
        <v>25</v>
      </c>
      <c r="AA472" s="74"/>
      <c r="AB472" s="73" t="s">
        <v>26</v>
      </c>
      <c r="AC472" s="74"/>
      <c r="AD472" s="73" t="s">
        <v>27</v>
      </c>
      <c r="AE472" s="74"/>
      <c r="AF472" s="75" t="s">
        <v>28</v>
      </c>
      <c r="AG472" s="75"/>
    </row>
    <row r="473" spans="1:33" x14ac:dyDescent="0.25">
      <c r="A473" s="35"/>
      <c r="B473" s="78" t="s">
        <v>32</v>
      </c>
      <c r="C473" s="89"/>
      <c r="D473" s="80" t="s">
        <v>33</v>
      </c>
      <c r="E473" s="89"/>
      <c r="F473" s="78" t="s">
        <v>32</v>
      </c>
      <c r="G473" s="89"/>
      <c r="H473" s="80" t="s">
        <v>33</v>
      </c>
      <c r="I473" s="80"/>
      <c r="L473" s="76"/>
      <c r="M473" s="37" t="s">
        <v>200</v>
      </c>
      <c r="N473" s="37" t="s">
        <v>37</v>
      </c>
      <c r="Q473" s="39"/>
      <c r="R473" s="38" t="s">
        <v>200</v>
      </c>
      <c r="S473" s="40" t="s">
        <v>37</v>
      </c>
      <c r="T473" s="39" t="s">
        <v>200</v>
      </c>
      <c r="U473" s="39" t="s">
        <v>37</v>
      </c>
      <c r="V473" s="38" t="s">
        <v>200</v>
      </c>
      <c r="W473" s="40" t="s">
        <v>37</v>
      </c>
      <c r="X473" s="38" t="s">
        <v>200</v>
      </c>
      <c r="Y473" s="40" t="s">
        <v>37</v>
      </c>
      <c r="Z473" s="38" t="s">
        <v>200</v>
      </c>
      <c r="AA473" s="40" t="s">
        <v>37</v>
      </c>
      <c r="AB473" s="38" t="s">
        <v>200</v>
      </c>
      <c r="AC473" s="40" t="s">
        <v>37</v>
      </c>
      <c r="AD473" s="38" t="s">
        <v>200</v>
      </c>
      <c r="AE473" s="40" t="s">
        <v>37</v>
      </c>
      <c r="AF473" s="39" t="s">
        <v>200</v>
      </c>
      <c r="AG473" s="39" t="s">
        <v>37</v>
      </c>
    </row>
    <row r="474" spans="1:33" x14ac:dyDescent="0.25">
      <c r="A474" s="32"/>
      <c r="B474" s="33" t="s">
        <v>200</v>
      </c>
      <c r="C474" s="34" t="s">
        <v>37</v>
      </c>
      <c r="D474" s="35" t="s">
        <v>200</v>
      </c>
      <c r="E474" s="34" t="s">
        <v>37</v>
      </c>
      <c r="F474" s="33" t="s">
        <v>200</v>
      </c>
      <c r="G474" s="34" t="s">
        <v>37</v>
      </c>
      <c r="H474" s="35" t="s">
        <v>200</v>
      </c>
      <c r="I474" s="35" t="s">
        <v>37</v>
      </c>
      <c r="L474" s="44" t="s">
        <v>150</v>
      </c>
      <c r="M474">
        <f>AVERAGE(Patient3_Healthy!H455,Patient4_Healthy!H455,Patient7_Healthy!H455,Patient32_Healthy!H455,Patient20_Healthy!H455)</f>
        <v>327.93973473603586</v>
      </c>
      <c r="N474">
        <f>STDEV(Patient3_Healthy!H455,Patient4_Healthy!H455,Patient7_Healthy!H455,Patient32_Healthy!H455,Patient20_Healthy!H455)</f>
        <v>342.67436806862827</v>
      </c>
      <c r="Q474" s="51" t="s">
        <v>150</v>
      </c>
      <c r="R474" s="36">
        <f>AVERAGE(Patient3_Healthy!M455,Patient4_Healthy!M455,Patient7_Healthy!M455,Patient32_Healthy!M455,Patient20_Healthy!M455)</f>
        <v>0.95091857914935518</v>
      </c>
      <c r="S474" s="43">
        <f>STDEV(Patient3_Healthy!M455,Patient4_Healthy!M455,Patient7_Healthy!M455,Patient32_Healthy!M455,Patient20_Healthy!M455)</f>
        <v>7.6207257845102572E-2</v>
      </c>
      <c r="T474">
        <f>AVERAGE(Patient3_Healthy!N455,Patient4_Healthy!N455,Patient7_Healthy!N455,Patient32_Healthy!N455,Patient20_Healthy!N455)</f>
        <v>0.89990755980013104</v>
      </c>
      <c r="U474">
        <f>STDEV(Patient3_Healthy!N455,Patient4_Healthy!N455,Patient7_Healthy!N455,Patient32_Healthy!N455,Patient20_Healthy!N455)</f>
        <v>0.10482148091761885</v>
      </c>
      <c r="V474" s="36">
        <f>AVERAGE(Patient3_Healthy!O455,Patient4_Healthy!O455,Patient7_Healthy!O455,Patient32_Healthy!O455,Patient20_Healthy!O455)</f>
        <v>0.76372020929436812</v>
      </c>
      <c r="W474" s="43">
        <f>STDEV(Patient3_Healthy!O455,Patient4_Healthy!O455,Patient7_Healthy!O455,Patient32_Healthy!O455,Patient20_Healthy!O455)</f>
        <v>0.22694340302080598</v>
      </c>
      <c r="X474" s="36">
        <f>AVERAGE(Patient3_Healthy!P455,Patient4_Healthy!P455,Patient7_Healthy!P455,Patient32_Healthy!P455,Patient20_Healthy!P455)</f>
        <v>0.78808822616745977</v>
      </c>
      <c r="Y474" s="43">
        <f>STDEV(Patient3_Healthy!P455,Patient4_Healthy!P455,Patient7_Healthy!P455,Patient32_Healthy!P455,Patient20_Healthy!P455)</f>
        <v>0.19932319242667978</v>
      </c>
      <c r="Z474" s="36">
        <f>AVERAGE(Patient3_Healthy!Q455,Patient4_Healthy!Q455,Patient7_Healthy!Q455,Patient32_Healthy!Q455,Patient20_Healthy!Q455)</f>
        <v>0.5544606511518182</v>
      </c>
      <c r="AA474" s="43">
        <f>STDEV(Patient3_Healthy!Q455,Patient4_Healthy!Q455,Patient7_Healthy!Q455,Patient32_Healthy!Q455,Patient20_Healthy!Q455)</f>
        <v>0.40751848499061616</v>
      </c>
      <c r="AB474" s="36">
        <f>AVERAGE(Patient3_Healthy!R455,Patient4_Healthy!R455,Patient7_Healthy!R455,Patient32_Healthy!R455,Patient20_Healthy!R455)</f>
        <v>0.61011900822209353</v>
      </c>
      <c r="AC474" s="43">
        <f>STDEV(Patient3_Healthy!R455,Patient4_Healthy!R455,Patient7_Healthy!R455,Patient32_Healthy!R455,Patient20_Healthy!R455)</f>
        <v>0.2541179213797215</v>
      </c>
      <c r="AD474" s="36">
        <f>AVERAGE(Patient3_Healthy!S455,Patient4_Healthy!S455,Patient7_Healthy!S455,Patient32_Healthy!S455)</f>
        <v>0.54771563411797053</v>
      </c>
      <c r="AE474" s="43">
        <f>STDEV(Patient3_Healthy!S455,Patient4_Healthy!S455,Patient7_Healthy!S455,Patient32_Healthy!S455)</f>
        <v>0.40455039518715297</v>
      </c>
      <c r="AF474">
        <f>AVERAGE(Patient3_Healthy!T455,Patient4_Healthy!T455,Patient7_Healthy!T455,Patient32_Healthy!T455,Patient20_Healthy!T455)</f>
        <v>0.55550876242010072</v>
      </c>
      <c r="AG474">
        <f>STDEV(Patient3_Healthy!T455,Patient4_Healthy!T455,Patient7_Healthy!T455,Patient32_Healthy!T455,Patient20_Healthy!T455)</f>
        <v>0.32696619811472505</v>
      </c>
    </row>
    <row r="475" spans="1:33" x14ac:dyDescent="0.25">
      <c r="A475" s="44" t="s">
        <v>150</v>
      </c>
      <c r="B475" s="36">
        <f>AVERAGE(Patient3_Healthy!B456,Patient4_Healthy!B456,Patient7_Healthy!B456,Patient32_Healthy!B456,Patient20_Healthy!B456)</f>
        <v>10.260881187685721</v>
      </c>
      <c r="C475" s="43">
        <f>STDEV(Patient3_Healthy!B456,Patient4_Healthy!B456,Patient7_Healthy!B456,Patient32_Healthy!B456,Patient20_Healthy!B456)</f>
        <v>8.1817507222448569</v>
      </c>
      <c r="D475">
        <f>AVERAGE(Patient3_Healthy!C456,Patient4_Healthy!C456,Patient7_Healthy!C456,Patient32_Healthy!C456,Patient20_Healthy!C456)</f>
        <v>-16.246375154107529</v>
      </c>
      <c r="E475" s="43">
        <f>STDEV(Patient3_Healthy!C456,Patient4_Healthy!C456,Patient7_Healthy!C456,Patient32_Healthy!C456,Patient20_Healthy!C456)</f>
        <v>22.538571782566564</v>
      </c>
      <c r="F475" s="36">
        <f>AVERAGE(Patient3_Healthy!D456,Patient4_Healthy!D456,Patient7_Healthy!D456,Patient32_Healthy!D456,Patient20_Healthy!D456)</f>
        <v>12.07865148249854</v>
      </c>
      <c r="G475" s="43">
        <f>STDEV(Patient3_Healthy!D456,Patient4_Healthy!D456,Patient7_Healthy!D456,Patient32_Healthy!D456,Patient20_Healthy!D456)</f>
        <v>12.486660655617998</v>
      </c>
      <c r="H475">
        <f>AVERAGE(Patient3_Healthy!E456,Patient4_Healthy!E456,Patient7_Healthy!E456,Patient32_Healthy!E456,Patient20_Healthy!E456)</f>
        <v>15.517005583421374</v>
      </c>
      <c r="I475">
        <f>STDEV(Patient3_Healthy!E456,Patient4_Healthy!E456,Patient7_Healthy!E456,Patient32_Healthy!E456,Patient20_Healthy!E456)</f>
        <v>26.95446161822187</v>
      </c>
      <c r="L475" s="44" t="s">
        <v>151</v>
      </c>
      <c r="M475">
        <f>AVERAGE(Patient3_Healthy!H456,Patient4_Healthy!H456,Patient7_Healthy!H456,Patient32_Healthy!H456,Patient20_Healthy!H456)</f>
        <v>583.46727362402646</v>
      </c>
      <c r="N475">
        <f>STDEV(Patient3_Healthy!H456,Patient4_Healthy!H456,Patient7_Healthy!H456,Patient32_Healthy!H456,Patient20_Healthy!H456)</f>
        <v>356.61873387844963</v>
      </c>
      <c r="Q475" s="51" t="s">
        <v>151</v>
      </c>
      <c r="R475" s="36">
        <f>AVERAGE(Patient3_Healthy!M456,Patient4_Healthy!M456,Patient7_Healthy!M456,Patient32_Healthy!M456,Patient20_Healthy!M456)</f>
        <v>0.91305923716169612</v>
      </c>
      <c r="S475" s="43">
        <f>STDEV(Patient3_Healthy!M456,Patient4_Healthy!M456,Patient7_Healthy!M456,Patient32_Healthy!M456,Patient20_Healthy!M456)</f>
        <v>0.11146334377467489</v>
      </c>
      <c r="T475">
        <f>AVERAGE(Patient3_Healthy!N456,Patient4_Healthy!N456,Patient7_Healthy!N456,Patient32_Healthy!N456,Patient20_Healthy!N456)</f>
        <v>0.82352563001588541</v>
      </c>
      <c r="U475">
        <f>STDEV(Patient3_Healthy!N456,Patient4_Healthy!N456,Patient7_Healthy!N456,Patient32_Healthy!N456,Patient20_Healthy!N456)</f>
        <v>0.16637645008385663</v>
      </c>
      <c r="V475" s="36">
        <f>AVERAGE(Patient3_Healthy!O456,Patient4_Healthy!O456,Patient7_Healthy!O456,Patient32_Healthy!O456,Patient20_Healthy!O456)</f>
        <v>0.76332473651972288</v>
      </c>
      <c r="W475" s="43">
        <f>STDEV(Patient3_Healthy!O456,Patient4_Healthy!O456,Patient7_Healthy!O456,Patient32_Healthy!O456,Patient20_Healthy!O456)</f>
        <v>0.20172557783242348</v>
      </c>
      <c r="X475" s="36">
        <f>AVERAGE(Patient3_Healthy!P456,Patient4_Healthy!P456,Patient7_Healthy!P456,Patient32_Healthy!P456,Patient20_Healthy!P456)</f>
        <v>0.6552603540151668</v>
      </c>
      <c r="Y475" s="43">
        <f>STDEV(Patient3_Healthy!P456,Patient4_Healthy!P456,Patient7_Healthy!P456,Patient32_Healthy!P456,Patient20_Healthy!P456)</f>
        <v>0.14647605405425615</v>
      </c>
      <c r="Z475" s="36">
        <f>AVERAGE(Patient3_Healthy!Q456,Patient4_Healthy!Q456,Patient7_Healthy!Q456,Patient32_Healthy!Q456,Patient20_Healthy!Q456)</f>
        <v>0.56057684428576471</v>
      </c>
      <c r="AA475" s="43">
        <f>STDEV(Patient3_Healthy!Q456,Patient4_Healthy!Q456,Patient7_Healthy!Q456,Patient32_Healthy!Q456,Patient20_Healthy!Q456)</f>
        <v>0.40631435190488924</v>
      </c>
      <c r="AB475" s="36">
        <f>AVERAGE(Patient3_Healthy!R456,Patient4_Healthy!R456,Patient7_Healthy!R456,Patient32_Healthy!R456,Patient20_Healthy!R456)</f>
        <v>0.7066644803442359</v>
      </c>
      <c r="AC475" s="43">
        <f>STDEV(Patient3_Healthy!R456,Patient4_Healthy!R456,Patient7_Healthy!R456,Patient32_Healthy!R456,Patient20_Healthy!R456)</f>
        <v>0.27007758225331285</v>
      </c>
      <c r="AD475" s="36">
        <f>AVERAGE(Patient3_Healthy!S456,Patient4_Healthy!S456,Patient7_Healthy!S456,Patient32_Healthy!S456)</f>
        <v>0.66907348171982139</v>
      </c>
      <c r="AE475" s="43">
        <f>STDEV(Patient3_Healthy!S456,Patient4_Healthy!S456,Patient7_Healthy!S456,Patient32_Healthy!S456)</f>
        <v>0.39681922238371592</v>
      </c>
      <c r="AF475">
        <f>AVERAGE(Patient3_Healthy!T456,Patient4_Healthy!T456,Patient7_Healthy!T456,Patient32_Healthy!T456,Patient20_Healthy!T456)</f>
        <v>0.56182891311450367</v>
      </c>
      <c r="AG475">
        <f>STDEV(Patient3_Healthy!T456,Patient4_Healthy!T456,Patient7_Healthy!T456,Patient32_Healthy!T456,Patient20_Healthy!T456)</f>
        <v>0.27167152333075761</v>
      </c>
    </row>
    <row r="476" spans="1:33" x14ac:dyDescent="0.25">
      <c r="A476" s="44" t="s">
        <v>151</v>
      </c>
      <c r="B476" s="36">
        <f>AVERAGE(Patient3_Healthy!B457,Patient4_Healthy!B457,Patient7_Healthy!B457,Patient32_Healthy!B457,Patient20_Healthy!B457)</f>
        <v>18.56693587170458</v>
      </c>
      <c r="C476" s="43">
        <f>STDEV(Patient3_Healthy!B457,Patient4_Healthy!B457,Patient7_Healthy!B457,Patient32_Healthy!B457,Patient20_Healthy!B457)</f>
        <v>14.177397188230595</v>
      </c>
      <c r="D476">
        <f>AVERAGE(Patient3_Healthy!C457,Patient4_Healthy!C457,Patient7_Healthy!C457,Patient32_Healthy!C457,Patient20_Healthy!C457)</f>
        <v>-5.9640061209078468</v>
      </c>
      <c r="E476" s="43">
        <f>STDEV(Patient3_Healthy!C457,Patient4_Healthy!C457,Patient7_Healthy!C457,Patient32_Healthy!C457,Patient20_Healthy!C457)</f>
        <v>59.971505723472845</v>
      </c>
      <c r="F476" s="36">
        <f>AVERAGE(Patient3_Healthy!D457,Patient4_Healthy!D457,Patient7_Healthy!D457,Patient32_Healthy!D457,Patient20_Healthy!D457)</f>
        <v>18.006916763738559</v>
      </c>
      <c r="G476" s="43">
        <f>STDEV(Patient3_Healthy!D457,Patient4_Healthy!D457,Patient7_Healthy!D457,Patient32_Healthy!D457,Patient20_Healthy!D457)</f>
        <v>12.972740313862703</v>
      </c>
      <c r="H476">
        <f>AVERAGE(Patient3_Healthy!E457,Patient4_Healthy!E457,Patient7_Healthy!E457,Patient32_Healthy!E457,Patient20_Healthy!E457)</f>
        <v>6.319403861677241</v>
      </c>
      <c r="I476">
        <f>STDEV(Patient3_Healthy!E457,Patient4_Healthy!E457,Patient7_Healthy!E457,Patient32_Healthy!E457,Patient20_Healthy!E457)</f>
        <v>53.064255260544201</v>
      </c>
      <c r="L476" s="44" t="s">
        <v>152</v>
      </c>
      <c r="M476">
        <f>AVERAGE(Patient3_Healthy!H457,Patient4_Healthy!H457,Patient7_Healthy!H457,Patient32_Healthy!H457,Patient20_Healthy!H457)</f>
        <v>484.76496917998315</v>
      </c>
      <c r="N476">
        <f>STDEV(Patient3_Healthy!H457,Patient4_Healthy!H457,Patient7_Healthy!H457,Patient32_Healthy!H457,Patient20_Healthy!H457)</f>
        <v>584.35958824993452</v>
      </c>
      <c r="Q476" s="51" t="s">
        <v>152</v>
      </c>
      <c r="R476" s="36">
        <f>AVERAGE(Patient3_Healthy!M457,Patient4_Healthy!M457,Patient7_Healthy!M457,Patient32_Healthy!M457,Patient20_Healthy!M457)</f>
        <v>0.90918186991077143</v>
      </c>
      <c r="S476" s="43">
        <f>STDEV(Patient3_Healthy!M457,Patient4_Healthy!M457,Patient7_Healthy!M457,Patient32_Healthy!M457,Patient20_Healthy!M457)</f>
        <v>0.16684208666648651</v>
      </c>
      <c r="T476">
        <f>AVERAGE(Patient3_Healthy!N457,Patient4_Healthy!N457,Patient7_Healthy!N457,Patient32_Healthy!N457,Patient20_Healthy!N457)</f>
        <v>0.76746155848612341</v>
      </c>
      <c r="U476">
        <f>STDEV(Patient3_Healthy!N457,Patient4_Healthy!N457,Patient7_Healthy!N457,Patient32_Healthy!N457,Patient20_Healthy!N457)</f>
        <v>0.15256825962369427</v>
      </c>
      <c r="V476" s="36">
        <f>AVERAGE(Patient3_Healthy!O457,Patient4_Healthy!O457,Patient7_Healthy!O457,Patient32_Healthy!O457,Patient20_Healthy!O457)</f>
        <v>0.81881939183353902</v>
      </c>
      <c r="W476" s="43">
        <f>STDEV(Patient3_Healthy!O457,Patient4_Healthy!O457,Patient7_Healthy!O457,Patient32_Healthy!O457,Patient20_Healthy!O457)</f>
        <v>0.20669100842565941</v>
      </c>
      <c r="X476" s="36">
        <f>AVERAGE(Patient3_Healthy!P457,Patient4_Healthy!P457,Patient7_Healthy!P457,Patient32_Healthy!P457,Patient20_Healthy!P457)</f>
        <v>0.70551742923460914</v>
      </c>
      <c r="Y476" s="43">
        <f>STDEV(Patient3_Healthy!P457,Patient4_Healthy!P457,Patient7_Healthy!P457,Patient32_Healthy!P457,Patient20_Healthy!P457)</f>
        <v>0.18616299012440995</v>
      </c>
      <c r="Z476" s="36">
        <f>AVERAGE(Patient3_Healthy!Q457,Patient4_Healthy!Q457,Patient7_Healthy!Q457,Patient32_Healthy!Q457,Patient20_Healthy!Q457)</f>
        <v>0.68213090707644619</v>
      </c>
      <c r="AA476" s="43">
        <f>STDEV(Patient3_Healthy!Q457,Patient4_Healthy!Q457,Patient7_Healthy!Q457,Patient32_Healthy!Q457,Patient20_Healthy!Q457)</f>
        <v>0.39136863705554914</v>
      </c>
      <c r="AB476" s="36">
        <f>AVERAGE(Patient3_Healthy!R457,Patient4_Healthy!R457,Patient7_Healthy!R457,Patient32_Healthy!R457,Patient20_Healthy!R457)</f>
        <v>0.7521510105221908</v>
      </c>
      <c r="AC476" s="43">
        <f>STDEV(Patient3_Healthy!R457,Patient4_Healthy!R457,Patient7_Healthy!R457,Patient32_Healthy!R457,Patient20_Healthy!R457)</f>
        <v>0.33829082725212822</v>
      </c>
      <c r="AD476" s="36">
        <f>AVERAGE(Patient3_Healthy!S457,Patient4_Healthy!S457,Patient7_Healthy!S457,Patient32_Healthy!S457)</f>
        <v>0.45325477003801301</v>
      </c>
      <c r="AE476" s="43">
        <f>STDEV(Patient3_Healthy!S457,Patient4_Healthy!S457,Patient7_Healthy!S457,Patient32_Healthy!S457)</f>
        <v>0.24291248840662438</v>
      </c>
      <c r="AF476">
        <f>AVERAGE(Patient3_Healthy!T457,Patient4_Healthy!T457,Patient7_Healthy!T457,Patient32_Healthy!T457,Patient20_Healthy!T457)</f>
        <v>0.61811377401083223</v>
      </c>
      <c r="AG476">
        <f>STDEV(Patient3_Healthy!T457,Patient4_Healthy!T457,Patient7_Healthy!T457,Patient32_Healthy!T457,Patient20_Healthy!T457)</f>
        <v>0.35551791316586412</v>
      </c>
    </row>
    <row r="477" spans="1:33" x14ac:dyDescent="0.25">
      <c r="A477" s="44" t="s">
        <v>152</v>
      </c>
      <c r="B477" s="36">
        <f>AVERAGE(Patient3_Healthy!B458,Patient4_Healthy!B458,Patient7_Healthy!B458,Patient32_Healthy!B458,Patient20_Healthy!B458)</f>
        <v>9.8723486700876286</v>
      </c>
      <c r="C477" s="43">
        <f>STDEV(Patient3_Healthy!B458,Patient4_Healthy!B458,Patient7_Healthy!B458,Patient32_Healthy!B458,Patient20_Healthy!B458)</f>
        <v>7.2919140951184893</v>
      </c>
      <c r="D477">
        <f>AVERAGE(Patient3_Healthy!C458,Patient4_Healthy!C458,Patient7_Healthy!C458,Patient32_Healthy!C458,Patient20_Healthy!C458)</f>
        <v>-7.7147454147328967</v>
      </c>
      <c r="E477" s="43">
        <f>STDEV(Patient3_Healthy!C458,Patient4_Healthy!C458,Patient7_Healthy!C458,Patient32_Healthy!C458,Patient20_Healthy!C458)</f>
        <v>35.614796324106997</v>
      </c>
      <c r="F477" s="36">
        <f>AVERAGE(Patient3_Healthy!D458,Patient4_Healthy!D458,Patient7_Healthy!D458,Patient32_Healthy!D458,Patient20_Healthy!D458)</f>
        <v>7.2327390649985848</v>
      </c>
      <c r="G477" s="43">
        <f>STDEV(Patient3_Healthy!D458,Patient4_Healthy!D458,Patient7_Healthy!D458,Patient32_Healthy!D458,Patient20_Healthy!D458)</f>
        <v>4.7322952021919162</v>
      </c>
      <c r="H477">
        <f>AVERAGE(Patient3_Healthy!E458,Patient4_Healthy!E458,Patient7_Healthy!E458,Patient32_Healthy!E458,Patient20_Healthy!E458)</f>
        <v>-2.6363700844460825</v>
      </c>
      <c r="I477">
        <f>STDEV(Patient3_Healthy!E458,Patient4_Healthy!E458,Patient7_Healthy!E458,Patient32_Healthy!E458,Patient20_Healthy!E458)</f>
        <v>22.260772195469492</v>
      </c>
      <c r="L477" s="44" t="s">
        <v>153</v>
      </c>
      <c r="M477">
        <f>AVERAGE(Patient3_Healthy!H458,Patient4_Healthy!H458,Patient7_Healthy!H458,Patient32_Healthy!H458,Patient20_Healthy!H458)</f>
        <v>1768.7572547874058</v>
      </c>
      <c r="N477">
        <f>STDEV(Patient3_Healthy!H458,Patient4_Healthy!H458,Patient7_Healthy!H458,Patient32_Healthy!H458,Patient20_Healthy!H458)</f>
        <v>2464.0620203161329</v>
      </c>
      <c r="Q477" s="51" t="s">
        <v>153</v>
      </c>
      <c r="R477" s="36">
        <f>AVERAGE(Patient3_Healthy!M458,Patient4_Healthy!M458,Patient7_Healthy!M458,Patient32_Healthy!M458,Patient20_Healthy!M458)</f>
        <v>0.84521914925805464</v>
      </c>
      <c r="S477" s="43">
        <f>STDEV(Patient3_Healthy!M458,Patient4_Healthy!M458,Patient7_Healthy!M458,Patient32_Healthy!M458,Patient20_Healthy!M458)</f>
        <v>0.17013592461598198</v>
      </c>
      <c r="T477">
        <f>AVERAGE(Patient3_Healthy!N458,Patient4_Healthy!N458,Patient7_Healthy!N458,Patient32_Healthy!N458,Patient20_Healthy!N458)</f>
        <v>0.76498805010865256</v>
      </c>
      <c r="U477">
        <f>STDEV(Patient3_Healthy!N458,Patient4_Healthy!N458,Patient7_Healthy!N458,Patient32_Healthy!N458,Patient20_Healthy!N458)</f>
        <v>0.27295652347924676</v>
      </c>
      <c r="V477" s="36">
        <f>AVERAGE(Patient3_Healthy!O458,Patient4_Healthy!O458,Patient7_Healthy!O458,Patient32_Healthy!O458,Patient20_Healthy!O458)</f>
        <v>0.69607187998129583</v>
      </c>
      <c r="W477" s="43">
        <f>STDEV(Patient3_Healthy!O458,Patient4_Healthy!O458,Patient7_Healthy!O458,Patient32_Healthy!O458,Patient20_Healthy!O458)</f>
        <v>0.2233906241646306</v>
      </c>
      <c r="X477" s="36">
        <f>AVERAGE(Patient3_Healthy!P458,Patient4_Healthy!P458,Patient7_Healthy!P458,Patient32_Healthy!P458,Patient20_Healthy!P458)</f>
        <v>0.69737173554624154</v>
      </c>
      <c r="Y477" s="43">
        <f>STDEV(Patient3_Healthy!P458,Patient4_Healthy!P458,Patient7_Healthy!P458,Patient32_Healthy!P458,Patient20_Healthy!P458)</f>
        <v>0.24856587292317339</v>
      </c>
      <c r="Z477" s="36">
        <f>AVERAGE(Patient3_Healthy!Q458,Patient4_Healthy!Q458,Patient7_Healthy!Q458,Patient32_Healthy!Q458,Patient20_Healthy!Q458)</f>
        <v>0.50211907005441625</v>
      </c>
      <c r="AA477" s="43">
        <f>STDEV(Patient3_Healthy!Q458,Patient4_Healthy!Q458,Patient7_Healthy!Q458,Patient32_Healthy!Q458,Patient20_Healthy!Q458)</f>
        <v>0.39901144319550441</v>
      </c>
      <c r="AB477" s="36">
        <f>AVERAGE(Patient3_Healthy!R458,Patient4_Healthy!R458,Patient7_Healthy!R458,Patient32_Healthy!R458,Patient20_Healthy!R458)</f>
        <v>0.47902194624433397</v>
      </c>
      <c r="AC477" s="43">
        <f>STDEV(Patient3_Healthy!R458,Patient4_Healthy!R458,Patient7_Healthy!R458,Patient32_Healthy!R458,Patient20_Healthy!R458)</f>
        <v>0.33480498540910203</v>
      </c>
      <c r="AD477" s="36">
        <f>AVERAGE(Patient3_Healthy!S458,Patient4_Healthy!S458,Patient7_Healthy!S458,Patient32_Healthy!S458)</f>
        <v>0.50459040066336225</v>
      </c>
      <c r="AE477" s="43">
        <f>STDEV(Patient3_Healthy!S458,Patient4_Healthy!S458,Patient7_Healthy!S458,Patient32_Healthy!S458)</f>
        <v>0.44187758819496475</v>
      </c>
      <c r="AF477">
        <f>AVERAGE(Patient3_Healthy!T458,Patient4_Healthy!T458,Patient7_Healthy!T458,Patient32_Healthy!T458,Patient20_Healthy!T458)</f>
        <v>0.38452237527200273</v>
      </c>
      <c r="AG477">
        <f>STDEV(Patient3_Healthy!T458,Patient4_Healthy!T458,Patient7_Healthy!T458,Patient32_Healthy!T458,Patient20_Healthy!T458)</f>
        <v>0.42121547773639717</v>
      </c>
    </row>
    <row r="478" spans="1:33" x14ac:dyDescent="0.25">
      <c r="A478" s="44" t="s">
        <v>153</v>
      </c>
      <c r="B478" s="36">
        <f>AVERAGE(Patient3_Healthy!B459,Patient4_Healthy!B459,Patient7_Healthy!B459,Patient32_Healthy!B459,Patient20_Healthy!B459)</f>
        <v>16.425524235238054</v>
      </c>
      <c r="C478" s="43">
        <f>STDEV(Patient3_Healthy!B459,Patient4_Healthy!B459,Patient7_Healthy!B459,Patient32_Healthy!B459,Patient20_Healthy!B459)</f>
        <v>11.286487437119129</v>
      </c>
      <c r="D478">
        <f>AVERAGE(Patient3_Healthy!C459,Patient4_Healthy!C459,Patient7_Healthy!C459,Patient32_Healthy!C459,Patient20_Healthy!C459)</f>
        <v>34.822560939197082</v>
      </c>
      <c r="E478" s="43">
        <f>STDEV(Patient3_Healthy!C459,Patient4_Healthy!C459,Patient7_Healthy!C459,Patient32_Healthy!C459,Patient20_Healthy!C459)</f>
        <v>41.270231860768881</v>
      </c>
      <c r="F478" s="36">
        <f>AVERAGE(Patient3_Healthy!D459,Patient4_Healthy!D459,Patient7_Healthy!D459,Patient32_Healthy!D459,Patient20_Healthy!D459)</f>
        <v>13.799327632993119</v>
      </c>
      <c r="G478" s="43">
        <f>STDEV(Patient3_Healthy!D459,Patient4_Healthy!D459,Patient7_Healthy!D459,Patient32_Healthy!D459,Patient20_Healthy!D459)</f>
        <v>16.996038799199713</v>
      </c>
      <c r="H478">
        <f>AVERAGE(Patient3_Healthy!E459,Patient4_Healthy!E459,Patient7_Healthy!E459,Patient32_Healthy!E459,Patient20_Healthy!E459)</f>
        <v>-9.4585988951604349</v>
      </c>
      <c r="I478">
        <f>STDEV(Patient3_Healthy!E459,Patient4_Healthy!E459,Patient7_Healthy!E459,Patient32_Healthy!E459,Patient20_Healthy!E459)</f>
        <v>13.349346759808046</v>
      </c>
      <c r="L478" s="44" t="s">
        <v>154</v>
      </c>
      <c r="M478">
        <f>AVERAGE(Patient3_Healthy!H459,Patient4_Healthy!H459,Patient7_Healthy!H459,Patient32_Healthy!H459,Patient20_Healthy!H459)</f>
        <v>490.53464365616622</v>
      </c>
      <c r="N478">
        <f>STDEV(Patient3_Healthy!H459,Patient4_Healthy!H459,Patient7_Healthy!H459,Patient32_Healthy!H459,Patient20_Healthy!H459)</f>
        <v>683.4199207420379</v>
      </c>
      <c r="Q478" s="51" t="s">
        <v>154</v>
      </c>
      <c r="R478" s="36">
        <f>AVERAGE(Patient3_Healthy!M459,Patient4_Healthy!M459,Patient7_Healthy!M459,Patient32_Healthy!M459,Patient20_Healthy!M459)</f>
        <v>0.8840494877314663</v>
      </c>
      <c r="S478" s="43">
        <f>STDEV(Patient3_Healthy!M459,Patient4_Healthy!M459,Patient7_Healthy!M459,Patient32_Healthy!M459,Patient20_Healthy!M459)</f>
        <v>0.20843677616711045</v>
      </c>
      <c r="T478">
        <f>AVERAGE(Patient3_Healthy!N459,Patient4_Healthy!N459,Patient7_Healthy!N459,Patient32_Healthy!N459,Patient20_Healthy!N459)</f>
        <v>0.66433597290290725</v>
      </c>
      <c r="U478">
        <f>STDEV(Patient3_Healthy!N459,Patient4_Healthy!N459,Patient7_Healthy!N459,Patient32_Healthy!N459,Patient20_Healthy!N459)</f>
        <v>0.1893162743419646</v>
      </c>
      <c r="V478" s="36">
        <f>AVERAGE(Patient3_Healthy!O459,Patient4_Healthy!O459,Patient7_Healthy!O459,Patient32_Healthy!O459,Patient20_Healthy!O459)</f>
        <v>0.6257843098218967</v>
      </c>
      <c r="W478" s="43">
        <f>STDEV(Patient3_Healthy!O459,Patient4_Healthy!O459,Patient7_Healthy!O459,Patient32_Healthy!O459,Patient20_Healthy!O459)</f>
        <v>0.11161516585297375</v>
      </c>
      <c r="X478" s="36">
        <f>AVERAGE(Patient3_Healthy!P459,Patient4_Healthy!P459,Patient7_Healthy!P459,Patient32_Healthy!P459,Patient20_Healthy!P459)</f>
        <v>0.65136911572676992</v>
      </c>
      <c r="Y478" s="43">
        <f>STDEV(Patient3_Healthy!P459,Patient4_Healthy!P459,Patient7_Healthy!P459,Patient32_Healthy!P459,Patient20_Healthy!P459)</f>
        <v>0.12593522958745276</v>
      </c>
      <c r="Z478" s="36">
        <f>AVERAGE(Patient3_Healthy!Q459,Patient4_Healthy!Q459,Patient7_Healthy!Q459,Patient32_Healthy!Q459,Patient20_Healthy!Q459)</f>
        <v>0.23745740504031487</v>
      </c>
      <c r="AA478" s="43">
        <f>STDEV(Patient3_Healthy!Q459,Patient4_Healthy!Q459,Patient7_Healthy!Q459,Patient32_Healthy!Q459,Patient20_Healthy!Q459)</f>
        <v>0.14701270012040007</v>
      </c>
      <c r="AB478" s="36">
        <f>AVERAGE(Patient3_Healthy!R459,Patient4_Healthy!R459,Patient7_Healthy!R459,Patient32_Healthy!R459,Patient20_Healthy!R459)</f>
        <v>0.44503799496434765</v>
      </c>
      <c r="AC478" s="43">
        <f>STDEV(Patient3_Healthy!R459,Patient4_Healthy!R459,Patient7_Healthy!R459,Patient32_Healthy!R459,Patient20_Healthy!R459)</f>
        <v>0.26068772464531814</v>
      </c>
      <c r="AD478" s="36">
        <f>AVERAGE(Patient3_Healthy!S459,Patient4_Healthy!S459,Patient7_Healthy!S459,Patient32_Healthy!S459)</f>
        <v>0.2223987983900694</v>
      </c>
      <c r="AE478" s="43">
        <f>STDEV(Patient3_Healthy!S459,Patient4_Healthy!S459,Patient7_Healthy!S459,Patient32_Healthy!S459)</f>
        <v>8.3789581465388702E-2</v>
      </c>
      <c r="AF478">
        <f>AVERAGE(Patient3_Healthy!T459,Patient4_Healthy!T459,Patient7_Healthy!T459,Patient32_Healthy!T459,Patient20_Healthy!T459)</f>
        <v>0.29536571795479982</v>
      </c>
      <c r="AG478">
        <f>STDEV(Patient3_Healthy!T459,Patient4_Healthy!T459,Patient7_Healthy!T459,Patient32_Healthy!T459,Patient20_Healthy!T459)</f>
        <v>0.2168706745868938</v>
      </c>
    </row>
    <row r="479" spans="1:33" x14ac:dyDescent="0.25">
      <c r="A479" s="44" t="s">
        <v>154</v>
      </c>
      <c r="B479" s="36">
        <f>AVERAGE(Patient3_Healthy!B460,Patient4_Healthy!B460,Patient7_Healthy!B460,Patient32_Healthy!B460,Patient20_Healthy!B460)</f>
        <v>7.5690769349146549</v>
      </c>
      <c r="C479" s="43">
        <f>STDEV(Patient3_Healthy!B460,Patient4_Healthy!B460,Patient7_Healthy!B460,Patient32_Healthy!B460,Patient20_Healthy!B460)</f>
        <v>8.0233118975153559</v>
      </c>
      <c r="D479">
        <f>AVERAGE(Patient3_Healthy!C460,Patient4_Healthy!C460,Patient7_Healthy!C460,Patient32_Healthy!C460,Patient20_Healthy!C460)</f>
        <v>24.480610938439522</v>
      </c>
      <c r="E479" s="43">
        <f>STDEV(Patient3_Healthy!C460,Patient4_Healthy!C460,Patient7_Healthy!C460,Patient32_Healthy!C460,Patient20_Healthy!C460)</f>
        <v>39.554584800301143</v>
      </c>
      <c r="F479" s="36">
        <f>AVERAGE(Patient3_Healthy!D460,Patient4_Healthy!D460,Patient7_Healthy!D460,Patient32_Healthy!D460,Patient20_Healthy!D460)</f>
        <v>5.3607347864853114</v>
      </c>
      <c r="G479" s="43">
        <f>STDEV(Patient3_Healthy!D460,Patient4_Healthy!D460,Patient7_Healthy!D460,Patient32_Healthy!D460,Patient20_Healthy!D460)</f>
        <v>1.4180530428769553</v>
      </c>
      <c r="H479">
        <f>AVERAGE(Patient3_Healthy!E460,Patient4_Healthy!E460,Patient7_Healthy!E460,Patient32_Healthy!E460,Patient20_Healthy!E460)</f>
        <v>-8.215909587251387</v>
      </c>
      <c r="I479">
        <f>STDEV(Patient3_Healthy!E460,Patient4_Healthy!E460,Patient7_Healthy!E460,Patient32_Healthy!E460,Patient20_Healthy!E460)</f>
        <v>13.37190585968083</v>
      </c>
      <c r="L479" s="44" t="s">
        <v>155</v>
      </c>
      <c r="M479">
        <f>AVERAGE(Patient3_Healthy!H460,Patient4_Healthy!H460,Patient7_Healthy!H460,Patient32_Healthy!H460,Patient20_Healthy!H460)</f>
        <v>852.02828209911411</v>
      </c>
      <c r="N479">
        <f>STDEV(Patient3_Healthy!H460,Patient4_Healthy!H460,Patient7_Healthy!H460,Patient32_Healthy!H460,Patient20_Healthy!H460)</f>
        <v>1148.8415414886222</v>
      </c>
      <c r="Q479" s="51" t="s">
        <v>155</v>
      </c>
      <c r="R479" s="36">
        <f>AVERAGE(Patient3_Healthy!M460,Patient4_Healthy!M460,Patient7_Healthy!M460,Patient32_Healthy!M460,Patient20_Healthy!M460)</f>
        <v>0.81227559891140411</v>
      </c>
      <c r="S479" s="43">
        <f>STDEV(Patient3_Healthy!M460,Patient4_Healthy!M460,Patient7_Healthy!M460,Patient32_Healthy!M460,Patient20_Healthy!M460)</f>
        <v>0.16323301232168111</v>
      </c>
      <c r="T479">
        <f>AVERAGE(Patient3_Healthy!N460,Patient4_Healthy!N460,Patient7_Healthy!N460,Patient32_Healthy!N460,Patient20_Healthy!N460)</f>
        <v>0.69777917847090587</v>
      </c>
      <c r="U479">
        <f>STDEV(Patient3_Healthy!N460,Patient4_Healthy!N460,Patient7_Healthy!N460,Patient32_Healthy!N460,Patient20_Healthy!N460)</f>
        <v>0.21387835800444771</v>
      </c>
      <c r="V479" s="36">
        <f>AVERAGE(Patient3_Healthy!O460,Patient4_Healthy!O460,Patient7_Healthy!O460,Patient32_Healthy!O460,Patient20_Healthy!O460)</f>
        <v>0.60552716680115093</v>
      </c>
      <c r="W479" s="43">
        <f>STDEV(Patient3_Healthy!O460,Patient4_Healthy!O460,Patient7_Healthy!O460,Patient32_Healthy!O460,Patient20_Healthy!O460)</f>
        <v>0.11231307152528483</v>
      </c>
      <c r="X479" s="36">
        <f>AVERAGE(Patient3_Healthy!P460,Patient4_Healthy!P460,Patient7_Healthy!P460,Patient32_Healthy!P460,Patient20_Healthy!P460)</f>
        <v>0.5651513420436014</v>
      </c>
      <c r="Y479" s="43">
        <f>STDEV(Patient3_Healthy!P460,Patient4_Healthy!P460,Patient7_Healthy!P460,Patient32_Healthy!P460,Patient20_Healthy!P460)</f>
        <v>7.1623383663380655E-2</v>
      </c>
      <c r="Z479" s="36">
        <f>AVERAGE(Patient3_Healthy!Q460,Patient4_Healthy!Q460,Patient7_Healthy!Q460,Patient32_Healthy!Q460,Patient20_Healthy!Q460)</f>
        <v>0.28317976263233857</v>
      </c>
      <c r="AA479" s="43">
        <f>STDEV(Patient3_Healthy!Q460,Patient4_Healthy!Q460,Patient7_Healthy!Q460,Patient32_Healthy!Q460,Patient20_Healthy!Q460)</f>
        <v>0.20426790672913644</v>
      </c>
      <c r="AB479" s="36">
        <f>AVERAGE(Patient3_Healthy!R460,Patient4_Healthy!R460,Patient7_Healthy!R460,Patient32_Healthy!R460,Patient20_Healthy!R460)</f>
        <v>0.35635842253231453</v>
      </c>
      <c r="AC479" s="43">
        <f>STDEV(Patient3_Healthy!R460,Patient4_Healthy!R460,Patient7_Healthy!R460,Patient32_Healthy!R460,Patient20_Healthy!R460)</f>
        <v>0.18034040505368312</v>
      </c>
      <c r="AD479" s="36">
        <f>AVERAGE(Patient3_Healthy!S460,Patient4_Healthy!S460,Patient7_Healthy!S460,Patient32_Healthy!S460)</f>
        <v>0.17886354397448923</v>
      </c>
      <c r="AE479" s="43">
        <f>STDEV(Patient3_Healthy!S460,Patient4_Healthy!S460,Patient7_Healthy!S460,Patient32_Healthy!S460)</f>
        <v>2.0351933682418073E-2</v>
      </c>
      <c r="AF479">
        <f>AVERAGE(Patient3_Healthy!T460,Patient4_Healthy!T460,Patient7_Healthy!T460,Patient32_Healthy!T460,Patient20_Healthy!T460)</f>
        <v>0.42794827761109266</v>
      </c>
      <c r="AG479">
        <f>STDEV(Patient3_Healthy!T460,Patient4_Healthy!T460,Patient7_Healthy!T460,Patient32_Healthy!T460,Patient20_Healthy!T460)</f>
        <v>0.41741461956140308</v>
      </c>
    </row>
    <row r="480" spans="1:33" x14ac:dyDescent="0.25">
      <c r="A480" s="44" t="s">
        <v>155</v>
      </c>
      <c r="B480" s="36">
        <f>AVERAGE(Patient3_Healthy!B461,Patient4_Healthy!B461,Patient7_Healthy!B461,Patient32_Healthy!B461,Patient20_Healthy!B461)</f>
        <v>50.630138210098238</v>
      </c>
      <c r="C480" s="43">
        <f>STDEV(Patient3_Healthy!B461,Patient4_Healthy!B461,Patient7_Healthy!B461,Patient32_Healthy!B461,Patient20_Healthy!B461)</f>
        <v>69.607603124459345</v>
      </c>
      <c r="D480">
        <f>AVERAGE(Patient3_Healthy!C461,Patient4_Healthy!C461,Patient7_Healthy!C461,Patient32_Healthy!C461,Patient20_Healthy!C461)</f>
        <v>-99.592009566234424</v>
      </c>
      <c r="E480" s="43">
        <f>STDEV(Patient3_Healthy!C461,Patient4_Healthy!C461,Patient7_Healthy!C461,Patient32_Healthy!C461,Patient20_Healthy!C461)</f>
        <v>136.98186513404434</v>
      </c>
      <c r="F480" s="36">
        <f>AVERAGE(Patient3_Healthy!D461,Patient4_Healthy!D461,Patient7_Healthy!D461,Patient32_Healthy!D461,Patient20_Healthy!D461)</f>
        <v>50.32595927323262</v>
      </c>
      <c r="G480" s="43">
        <f>STDEV(Patient3_Healthy!D461,Patient4_Healthy!D461,Patient7_Healthy!D461,Patient32_Healthy!D461,Patient20_Healthy!D461)</f>
        <v>64.91616238644562</v>
      </c>
      <c r="H480">
        <f>AVERAGE(Patient3_Healthy!E461,Patient4_Healthy!E461,Patient7_Healthy!E461,Patient32_Healthy!E461,Patient20_Healthy!E461)</f>
        <v>101.96961447097263</v>
      </c>
      <c r="I480">
        <f>STDEV(Patient3_Healthy!E461,Patient4_Healthy!E461,Patient7_Healthy!E461,Patient32_Healthy!E461,Patient20_Healthy!E461)</f>
        <v>128.35076856892744</v>
      </c>
      <c r="L480" s="44" t="s">
        <v>171</v>
      </c>
      <c r="M480">
        <f>AVERAGE(Patient3_Healthy!H461,Patient4_Healthy!H461,Patient7_Healthy!H461,Patient32_Healthy!H461,Patient20_Healthy!H461)</f>
        <v>3264.7302414523947</v>
      </c>
      <c r="N480">
        <f>STDEV(Patient3_Healthy!H461,Patient4_Healthy!H461,Patient7_Healthy!H461,Patient32_Healthy!H461,Patient20_Healthy!H461)</f>
        <v>4559.4213126120785</v>
      </c>
      <c r="Q480" s="51" t="s">
        <v>171</v>
      </c>
      <c r="R480" s="36">
        <f>AVERAGE(Patient3_Healthy!M461,Patient4_Healthy!M461,Patient7_Healthy!M461,Patient32_Healthy!M461,Patient20_Healthy!M461)</f>
        <v>0.78697356063376633</v>
      </c>
      <c r="S480" s="43">
        <f>STDEV(Patient3_Healthy!M461,Patient4_Healthy!M461,Patient7_Healthy!M461,Patient32_Healthy!M461,Patient20_Healthy!M461)</f>
        <v>0.25037253462024994</v>
      </c>
      <c r="T480">
        <f>AVERAGE(Patient3_Healthy!N461,Patient4_Healthy!N461,Patient7_Healthy!N461,Patient32_Healthy!N461,Patient20_Healthy!N461)</f>
        <v>0.75641937792945446</v>
      </c>
      <c r="U480">
        <f>STDEV(Patient3_Healthy!N461,Patient4_Healthy!N461,Patient7_Healthy!N461,Patient32_Healthy!N461,Patient20_Healthy!N461)</f>
        <v>0.3255163921606426</v>
      </c>
      <c r="V480" s="36">
        <f>AVERAGE(Patient3_Healthy!O461,Patient4_Healthy!O461,Patient7_Healthy!O461,Patient32_Healthy!O461,Patient20_Healthy!O461)</f>
        <v>0.76816268845363356</v>
      </c>
      <c r="W480" s="43">
        <f>STDEV(Patient3_Healthy!O461,Patient4_Healthy!O461,Patient7_Healthy!O461,Patient32_Healthy!O461,Patient20_Healthy!O461)</f>
        <v>0.21150157252356866</v>
      </c>
      <c r="X480" s="36">
        <f>AVERAGE(Patient3_Healthy!P461,Patient4_Healthy!P461,Patient7_Healthy!P461,Patient32_Healthy!P461,Patient20_Healthy!P461)</f>
        <v>0.75494542848755097</v>
      </c>
      <c r="Y480" s="43">
        <f>STDEV(Patient3_Healthy!P461,Patient4_Healthy!P461,Patient7_Healthy!P461,Patient32_Healthy!P461,Patient20_Healthy!P461)</f>
        <v>0.22619004593979108</v>
      </c>
      <c r="Z480" s="36">
        <f>AVERAGE(Patient3_Healthy!Q461,Patient4_Healthy!Q461,Patient7_Healthy!Q461,Patient32_Healthy!Q461,Patient20_Healthy!Q461)</f>
        <v>0.31510534748834451</v>
      </c>
      <c r="AA480" s="43">
        <f>STDEV(Patient3_Healthy!Q461,Patient4_Healthy!Q461,Patient7_Healthy!Q461,Patient32_Healthy!Q461,Patient20_Healthy!Q461)</f>
        <v>0.2391232150408438</v>
      </c>
      <c r="AB480" s="36">
        <f>AVERAGE(Patient3_Healthy!R461,Patient4_Healthy!R461,Patient7_Healthy!R461,Patient32_Healthy!R461,Patient20_Healthy!R461)</f>
        <v>0.26638561707851516</v>
      </c>
      <c r="AC480" s="43">
        <f>STDEV(Patient3_Healthy!R461,Patient4_Healthy!R461,Patient7_Healthy!R461,Patient32_Healthy!R461,Patient20_Healthy!R461)</f>
        <v>0.13734722577656022</v>
      </c>
      <c r="AD480" s="36">
        <f>AVERAGE(Patient3_Healthy!S461,Patient4_Healthy!S461,Patient7_Healthy!S461,Patient32_Healthy!S461)</f>
        <v>0.21835574523543566</v>
      </c>
      <c r="AE480" s="43">
        <f>STDEV(Patient3_Healthy!S461,Patient4_Healthy!S461,Patient7_Healthy!S461,Patient32_Healthy!S461)</f>
        <v>9.3482321138000549E-2</v>
      </c>
      <c r="AF480">
        <f>AVERAGE(Patient3_Healthy!T461,Patient4_Healthy!T461,Patient7_Healthy!T461,Patient32_Healthy!T461,Patient20_Healthy!T461)</f>
        <v>0.35000647409985836</v>
      </c>
      <c r="AG480">
        <f>STDEV(Patient3_Healthy!T461,Patient4_Healthy!T461,Patient7_Healthy!T461,Patient32_Healthy!T461,Patient20_Healthy!T461)</f>
        <v>0.38733588108952693</v>
      </c>
    </row>
    <row r="481" spans="1:33" x14ac:dyDescent="0.25">
      <c r="A481" s="44" t="s">
        <v>171</v>
      </c>
      <c r="B481" s="36">
        <f>AVERAGE(Patient3_Healthy!B462,Patient4_Healthy!B462,Patient7_Healthy!B462,Patient32_Healthy!B462,Patient20_Healthy!B462)</f>
        <v>27.89662558422075</v>
      </c>
      <c r="C481" s="43">
        <f>STDEV(Patient3_Healthy!B462,Patient4_Healthy!B462,Patient7_Healthy!B462,Patient32_Healthy!B462,Patient20_Healthy!B462)</f>
        <v>35.81555983019954</v>
      </c>
      <c r="D481">
        <f>AVERAGE(Patient3_Healthy!C462,Patient4_Healthy!C462,Patient7_Healthy!C462,Patient32_Healthy!C462,Patient20_Healthy!C462)</f>
        <v>70.892368630887887</v>
      </c>
      <c r="E481" s="43">
        <f>STDEV(Patient3_Healthy!C462,Patient4_Healthy!C462,Patient7_Healthy!C462,Patient32_Healthy!C462,Patient20_Healthy!C462)</f>
        <v>109.38667589951355</v>
      </c>
      <c r="F481" s="36">
        <f>AVERAGE(Patient3_Healthy!D462,Patient4_Healthy!D462,Patient7_Healthy!D462,Patient32_Healthy!D462,Patient20_Healthy!D462)</f>
        <v>30.403797267408208</v>
      </c>
      <c r="G481" s="43">
        <f>STDEV(Patient3_Healthy!D462,Patient4_Healthy!D462,Patient7_Healthy!D462,Patient32_Healthy!D462,Patient20_Healthy!D462)</f>
        <v>34.715730326011268</v>
      </c>
      <c r="H481">
        <f>AVERAGE(Patient3_Healthy!E462,Patient4_Healthy!E462,Patient7_Healthy!E462,Patient32_Healthy!E462,Patient20_Healthy!E462)</f>
        <v>-97.735242103986423</v>
      </c>
      <c r="I481">
        <f>STDEV(Patient3_Healthy!E462,Patient4_Healthy!E462,Patient7_Healthy!E462,Patient32_Healthy!E462,Patient20_Healthy!E462)</f>
        <v>160.08149390125797</v>
      </c>
      <c r="Q481" s="51" t="s">
        <v>172</v>
      </c>
      <c r="R481" s="36">
        <f>AVERAGE(Patient3_Healthy!M462,Patient4_Healthy!M462,Patient7_Healthy!M462,Patient32_Healthy!M462,Patient20_Healthy!M462)</f>
        <v>0.93692491666035915</v>
      </c>
      <c r="S481" s="45" t="s">
        <v>201</v>
      </c>
      <c r="T481">
        <f>AVERAGE(Patient3_Healthy!N462,Patient4_Healthy!N462,Patient7_Healthy!N462,Patient32_Healthy!N462,Patient20_Healthy!N462)</f>
        <v>0.88899905461040352</v>
      </c>
      <c r="U481" s="45" t="s">
        <v>201</v>
      </c>
      <c r="V481" s="36">
        <f>AVERAGE(Patient3_Healthy!O462,Patient4_Healthy!O462,Patient7_Healthy!O462,Patient32_Healthy!O462,Patient20_Healthy!O462)</f>
        <v>0.68430496670793639</v>
      </c>
      <c r="W481" s="45" t="s">
        <v>201</v>
      </c>
      <c r="X481" s="36">
        <f>AVERAGE(Patient3_Healthy!P462,Patient4_Healthy!P462,Patient7_Healthy!P462,Patient32_Healthy!P462,Patient20_Healthy!P462)</f>
        <v>1</v>
      </c>
      <c r="Y481" s="45" t="s">
        <v>201</v>
      </c>
      <c r="Z481" s="36">
        <f>AVERAGE(Patient3_Healthy!Q462,Patient4_Healthy!Q462,Patient7_Healthy!Q462,Patient32_Healthy!Q462,Patient20_Healthy!Q462)</f>
        <v>0.46629151020807291</v>
      </c>
      <c r="AA481" s="45" t="s">
        <v>201</v>
      </c>
      <c r="AB481" s="36">
        <f>AVERAGE(Patient3_Healthy!R462,Patient4_Healthy!R462,Patient7_Healthy!R462,Patient32_Healthy!R462,Patient20_Healthy!R462)</f>
        <v>0.41846603224875029</v>
      </c>
      <c r="AC481" s="45" t="s">
        <v>201</v>
      </c>
      <c r="AD481" s="36">
        <f>AVERAGE(Patient3_Healthy!S462,Patient4_Healthy!S462,Patient7_Healthy!S462,Patient32_Healthy!S462)</f>
        <v>0.31237952091435789</v>
      </c>
      <c r="AE481" s="45" t="s">
        <v>201</v>
      </c>
      <c r="AF481">
        <f>AVERAGE(Patient3_Healthy!T462,Patient4_Healthy!T462,Patient7_Healthy!T462,Patient32_Healthy!T462,Patient20_Healthy!T462)</f>
        <v>0.16516680661564881</v>
      </c>
      <c r="AG481" s="45" t="s">
        <v>201</v>
      </c>
    </row>
    <row r="482" spans="1:33" x14ac:dyDescent="0.25">
      <c r="Q482" s="54"/>
    </row>
    <row r="483" spans="1:33" x14ac:dyDescent="0.25">
      <c r="Q483" s="54"/>
    </row>
    <row r="484" spans="1:33" x14ac:dyDescent="0.25">
      <c r="Q484" s="54"/>
    </row>
    <row r="485" spans="1:33" x14ac:dyDescent="0.25">
      <c r="Q485" s="54"/>
    </row>
    <row r="486" spans="1:33" x14ac:dyDescent="0.25">
      <c r="Q486" s="54"/>
    </row>
    <row r="487" spans="1:33" x14ac:dyDescent="0.25">
      <c r="Q487" s="54"/>
    </row>
    <row r="488" spans="1:33" x14ac:dyDescent="0.25">
      <c r="Q488" s="54"/>
    </row>
    <row r="489" spans="1:33" x14ac:dyDescent="0.25">
      <c r="Q489" s="54"/>
    </row>
    <row r="490" spans="1:33" x14ac:dyDescent="0.25">
      <c r="Q490" s="54"/>
    </row>
    <row r="491" spans="1:33" x14ac:dyDescent="0.25">
      <c r="Q491" s="54"/>
    </row>
    <row r="494" spans="1:33" x14ac:dyDescent="0.25">
      <c r="A494" s="54" t="s">
        <v>156</v>
      </c>
      <c r="Q494" s="54" t="s">
        <v>157</v>
      </c>
    </row>
    <row r="495" spans="1:33" x14ac:dyDescent="0.25">
      <c r="A495" s="35"/>
      <c r="B495" s="84" t="s">
        <v>17</v>
      </c>
      <c r="C495" s="87"/>
      <c r="D495" s="87"/>
      <c r="E495" s="88"/>
      <c r="F495" s="87" t="s">
        <v>19</v>
      </c>
      <c r="G495" s="87"/>
      <c r="H495" s="87"/>
      <c r="I495" s="87"/>
      <c r="L495" s="76"/>
      <c r="M495" s="77" t="s">
        <v>20</v>
      </c>
      <c r="N495" s="77"/>
      <c r="Q495" s="39"/>
      <c r="R495" s="73" t="s">
        <v>21</v>
      </c>
      <c r="S495" s="74"/>
      <c r="T495" s="73" t="s">
        <v>22</v>
      </c>
      <c r="U495" s="74"/>
      <c r="V495" s="73" t="s">
        <v>23</v>
      </c>
      <c r="W495" s="74"/>
      <c r="X495" s="73" t="s">
        <v>24</v>
      </c>
      <c r="Y495" s="74"/>
      <c r="Z495" s="73" t="s">
        <v>25</v>
      </c>
      <c r="AA495" s="74"/>
      <c r="AB495" s="73" t="s">
        <v>26</v>
      </c>
      <c r="AC495" s="74"/>
      <c r="AD495" s="73" t="s">
        <v>27</v>
      </c>
      <c r="AE495" s="74"/>
      <c r="AF495" s="75" t="s">
        <v>28</v>
      </c>
      <c r="AG495" s="75"/>
    </row>
    <row r="496" spans="1:33" x14ac:dyDescent="0.25">
      <c r="A496" s="35"/>
      <c r="B496" s="78" t="s">
        <v>32</v>
      </c>
      <c r="C496" s="89"/>
      <c r="D496" s="80" t="s">
        <v>33</v>
      </c>
      <c r="E496" s="89"/>
      <c r="F496" s="78" t="s">
        <v>32</v>
      </c>
      <c r="G496" s="89"/>
      <c r="H496" s="80" t="s">
        <v>33</v>
      </c>
      <c r="I496" s="80"/>
      <c r="L496" s="76"/>
      <c r="M496" s="37" t="s">
        <v>200</v>
      </c>
      <c r="N496" s="37" t="s">
        <v>37</v>
      </c>
      <c r="Q496" s="39"/>
      <c r="R496" s="38" t="s">
        <v>200</v>
      </c>
      <c r="S496" s="40" t="s">
        <v>37</v>
      </c>
      <c r="T496" s="39" t="s">
        <v>200</v>
      </c>
      <c r="U496" s="39" t="s">
        <v>37</v>
      </c>
      <c r="V496" s="38" t="s">
        <v>200</v>
      </c>
      <c r="W496" s="40" t="s">
        <v>37</v>
      </c>
      <c r="X496" s="38" t="s">
        <v>200</v>
      </c>
      <c r="Y496" s="40" t="s">
        <v>37</v>
      </c>
      <c r="Z496" s="38" t="s">
        <v>200</v>
      </c>
      <c r="AA496" s="40" t="s">
        <v>37</v>
      </c>
      <c r="AB496" s="38" t="s">
        <v>200</v>
      </c>
      <c r="AC496" s="40" t="s">
        <v>37</v>
      </c>
      <c r="AD496" s="38" t="s">
        <v>200</v>
      </c>
      <c r="AE496" s="40" t="s">
        <v>37</v>
      </c>
      <c r="AF496" s="39" t="s">
        <v>200</v>
      </c>
      <c r="AG496" s="39" t="s">
        <v>37</v>
      </c>
    </row>
    <row r="497" spans="1:33" x14ac:dyDescent="0.25">
      <c r="A497" s="32"/>
      <c r="B497" s="33" t="s">
        <v>200</v>
      </c>
      <c r="C497" s="34" t="s">
        <v>37</v>
      </c>
      <c r="D497" s="35" t="s">
        <v>200</v>
      </c>
      <c r="E497" s="34" t="s">
        <v>37</v>
      </c>
      <c r="F497" s="33" t="s">
        <v>200</v>
      </c>
      <c r="G497" s="34" t="s">
        <v>37</v>
      </c>
      <c r="H497" s="35" t="s">
        <v>200</v>
      </c>
      <c r="I497" s="35" t="s">
        <v>37</v>
      </c>
      <c r="L497" s="44" t="s">
        <v>150</v>
      </c>
      <c r="M497">
        <f>AVERAGE(Patient3_Healthy!H478,Patient4_Healthy!H478,Patient7_Healthy!H478,Patient32_Healthy!H478,Patient20_Healthy!H478)</f>
        <v>349.01005684646015</v>
      </c>
      <c r="N497">
        <f>STDEV(Patient3_Healthy!H478,Patient4_Healthy!H478,Patient7_Healthy!H478,Patient32_Healthy!H478,Patient20_Healthy!H478)</f>
        <v>467.75739979365801</v>
      </c>
      <c r="Q497" s="39" t="s">
        <v>34</v>
      </c>
      <c r="R497" s="36">
        <f>AVERAGE(Patient3_Healthy!M478,Patient4_Healthy!M478,Patient7_Healthy!M478,Patient32_Healthy!M478,Patient20_Healthy!M478)</f>
        <v>0.63174405822224222</v>
      </c>
      <c r="S497" s="43">
        <f>STDEV(Patient3_Healthy!M478,Patient4_Healthy!M478,Patient7_Healthy!M478,Patient32_Healthy!M478,Patient20_Healthy!M478)</f>
        <v>0.36054721427385511</v>
      </c>
      <c r="T497">
        <f>AVERAGE(Patient3_Healthy!N478,Patient4_Healthy!N478,Patient7_Healthy!N478,Patient32_Healthy!N478,Patient20_Healthy!N478)</f>
        <v>0.85853570640951526</v>
      </c>
      <c r="U497">
        <f>STDEV(Patient3_Healthy!N478,Patient4_Healthy!N478,Patient7_Healthy!N478,Patient32_Healthy!N478,Patient20_Healthy!N478)</f>
        <v>0.13935845950236325</v>
      </c>
      <c r="V497" s="36">
        <f>AVERAGE(Patient3_Healthy!O478,Patient4_Healthy!O478,Patient7_Healthy!O478,Patient32_Healthy!O478,Patient20_Healthy!O478)</f>
        <v>0.75121400175181308</v>
      </c>
      <c r="W497" s="43">
        <f>STDEV(Patient3_Healthy!O478,Patient4_Healthy!O478,Patient7_Healthy!O478,Patient32_Healthy!O478,Patient20_Healthy!O478)</f>
        <v>0.1229153247566975</v>
      </c>
      <c r="X497" s="36">
        <f>AVERAGE(Patient3_Healthy!P478,Patient4_Healthy!P478,Patient7_Healthy!P478,Patient32_Healthy!P478,Patient20_Healthy!P478)</f>
        <v>0.66295446811918179</v>
      </c>
      <c r="Y497" s="43">
        <f>STDEV(Patient3_Healthy!P478,Patient4_Healthy!P478,Patient7_Healthy!P478,Patient32_Healthy!P478,Patient20_Healthy!P478)</f>
        <v>0.24005488280032428</v>
      </c>
      <c r="Z497" s="36">
        <f>AVERAGE(Patient3_Healthy!Q478,Patient4_Healthy!Q478,Patient7_Healthy!Q478,Patient32_Healthy!Q478,Patient20_Healthy!Q478)</f>
        <v>0.7054235958347963</v>
      </c>
      <c r="AA497" s="43">
        <f>STDEV(Patient3_Healthy!Q478,Patient4_Healthy!Q478,Patient7_Healthy!Q478,Patient32_Healthy!Q478,Patient20_Healthy!Q478)</f>
        <v>0.31941844899266908</v>
      </c>
      <c r="AB497" s="36">
        <f>AVERAGE(Patient3_Healthy!R478,Patient4_Healthy!R478,Patient7_Healthy!R478,Patient32_Healthy!R478,Patient20_Healthy!R478)</f>
        <v>0.79518509795873871</v>
      </c>
      <c r="AC497" s="43">
        <f>STDEV(Patient3_Healthy!R478,Patient4_Healthy!R478,Patient7_Healthy!R478,Patient32_Healthy!R478,Patient20_Healthy!R478)</f>
        <v>0.31874288930530009</v>
      </c>
      <c r="AD497" s="36">
        <f>AVERAGE(Patient3_Healthy!S478,Patient4_Healthy!S478,Patient7_Healthy!S478,Patient32_Healthy!S478)</f>
        <v>0.57645914164342682</v>
      </c>
      <c r="AE497" s="43">
        <f>STDEV(Patient3_Healthy!S478,Patient4_Healthy!S478,Patient7_Healthy!S478,Patient32_Healthy!S478)</f>
        <v>0.28694361469988588</v>
      </c>
      <c r="AF497">
        <f>AVERAGE(Patient3_Healthy!T478,Patient4_Healthy!T478,Patient7_Healthy!T478,Patient32_Healthy!T478,Patient20_Healthy!T478)</f>
        <v>0.62276224521112677</v>
      </c>
      <c r="AG497">
        <f>STDEV(Patient3_Healthy!T478,Patient4_Healthy!T478,Patient7_Healthy!T478,Patient32_Healthy!T478,Patient20_Healthy!T478)</f>
        <v>0.34822614834003818</v>
      </c>
    </row>
    <row r="498" spans="1:33" x14ac:dyDescent="0.25">
      <c r="A498" s="44" t="s">
        <v>150</v>
      </c>
      <c r="B498" s="36">
        <f>AVERAGE(Patient3_Healthy!B479,Patient4_Healthy!B479,Patient7_Healthy!B479,Patient32_Healthy!B479,Patient20_Healthy!B479)</f>
        <v>6.9657618945408446</v>
      </c>
      <c r="C498" s="43">
        <f>STDEV(Patient3_Healthy!B479,Patient4_Healthy!B479,Patient7_Healthy!B479,Patient32_Healthy!B479,Patient20_Healthy!B479)</f>
        <v>7.8119976372649296</v>
      </c>
      <c r="D498">
        <f>AVERAGE(Patient3_Healthy!C479,Patient4_Healthy!C479,Patient7_Healthy!C479,Patient32_Healthy!C479,Patient20_Healthy!C479)</f>
        <v>-8.7684301136316574</v>
      </c>
      <c r="E498" s="43">
        <f>STDEV(Patient3_Healthy!C479,Patient4_Healthy!C479,Patient7_Healthy!C479,Patient32_Healthy!C479,Patient20_Healthy!C479)</f>
        <v>23.72564353843422</v>
      </c>
      <c r="F498" s="36">
        <f>AVERAGE(Patient3_Healthy!D479,Patient4_Healthy!D479,Patient7_Healthy!D479,Patient32_Healthy!D479,Patient20_Healthy!D479)</f>
        <v>17.443681553772535</v>
      </c>
      <c r="G498" s="43">
        <f>STDEV(Patient3_Healthy!D479,Patient4_Healthy!D479,Patient7_Healthy!D479,Patient32_Healthy!D479,Patient20_Healthy!D479)</f>
        <v>21.655680044896901</v>
      </c>
      <c r="H498">
        <f>AVERAGE(Patient3_Healthy!E479,Patient4_Healthy!E479,Patient7_Healthy!E479,Patient32_Healthy!E479,Patient20_Healthy!E479)</f>
        <v>21.336275468066628</v>
      </c>
      <c r="I498">
        <f>STDEV(Patient3_Healthy!E479,Patient4_Healthy!E479,Patient7_Healthy!E479,Patient32_Healthy!E479,Patient20_Healthy!E479)</f>
        <v>56.496437798984843</v>
      </c>
      <c r="L498" s="44" t="s">
        <v>151</v>
      </c>
      <c r="M498">
        <f>AVERAGE(Patient3_Healthy!H479,Patient4_Healthy!H479,Patient7_Healthy!H479,Patient32_Healthy!H479,Patient20_Healthy!H479)</f>
        <v>434.7172351185157</v>
      </c>
      <c r="N498">
        <f>STDEV(Patient3_Healthy!H479,Patient4_Healthy!H479,Patient7_Healthy!H479,Patient32_Healthy!H479,Patient20_Healthy!H479)</f>
        <v>542.82830556807835</v>
      </c>
      <c r="Q498" s="39" t="s">
        <v>38</v>
      </c>
      <c r="R498" s="36">
        <f>AVERAGE(Patient3_Healthy!M479,Patient4_Healthy!M479,Patient7_Healthy!M479,Patient32_Healthy!M479,Patient20_Healthy!M479)</f>
        <v>0.68678684516341382</v>
      </c>
      <c r="S498" s="43">
        <f>STDEV(Patient3_Healthy!M479,Patient4_Healthy!M479,Patient7_Healthy!M479,Patient32_Healthy!M479,Patient20_Healthy!M479)</f>
        <v>0.2702194504917011</v>
      </c>
      <c r="T498">
        <f>AVERAGE(Patient3_Healthy!N479,Patient4_Healthy!N479,Patient7_Healthy!N479,Patient32_Healthy!N479,Patient20_Healthy!N479)</f>
        <v>0.81867925532710328</v>
      </c>
      <c r="U498">
        <f>STDEV(Patient3_Healthy!N479,Patient4_Healthy!N479,Patient7_Healthy!N479,Patient32_Healthy!N479,Patient20_Healthy!N479)</f>
        <v>0.20641990987758069</v>
      </c>
      <c r="V498" s="36">
        <f>AVERAGE(Patient3_Healthy!O479,Patient4_Healthy!O479,Patient7_Healthy!O479,Patient32_Healthy!O479,Patient20_Healthy!O479)</f>
        <v>0.83851016815930257</v>
      </c>
      <c r="W498" s="43">
        <f>STDEV(Patient3_Healthy!O479,Patient4_Healthy!O479,Patient7_Healthy!O479,Patient32_Healthy!O479,Patient20_Healthy!O479)</f>
        <v>7.2789983314326623E-2</v>
      </c>
      <c r="X498" s="36">
        <f>AVERAGE(Patient3_Healthy!P479,Patient4_Healthy!P479,Patient7_Healthy!P479,Patient32_Healthy!P479,Patient20_Healthy!P479)</f>
        <v>0.77456572130808432</v>
      </c>
      <c r="Y498" s="43">
        <f>STDEV(Patient3_Healthy!P479,Patient4_Healthy!P479,Patient7_Healthy!P479,Patient32_Healthy!P479,Patient20_Healthy!P479)</f>
        <v>0.20783386759923381</v>
      </c>
      <c r="Z498" s="36">
        <f>AVERAGE(Patient3_Healthy!Q479,Patient4_Healthy!Q479,Patient7_Healthy!Q479,Patient32_Healthy!Q479,Patient20_Healthy!Q479)</f>
        <v>0.71008958640516384</v>
      </c>
      <c r="AA498" s="43">
        <f>STDEV(Patient3_Healthy!Q479,Patient4_Healthy!Q479,Patient7_Healthy!Q479,Patient32_Healthy!Q479,Patient20_Healthy!Q479)</f>
        <v>8.9354740225244686E-2</v>
      </c>
      <c r="AB498" s="36">
        <f>AVERAGE(Patient3_Healthy!R479,Patient4_Healthy!R479,Patient7_Healthy!R479,Patient32_Healthy!R479,Patient20_Healthy!R479)</f>
        <v>0.72939560929087044</v>
      </c>
      <c r="AC498" s="43">
        <f>STDEV(Patient3_Healthy!R479,Patient4_Healthy!R479,Patient7_Healthy!R479,Patient32_Healthy!R479,Patient20_Healthy!R479)</f>
        <v>0.12905111483543313</v>
      </c>
      <c r="AD498" s="36">
        <f>AVERAGE(Patient3_Healthy!S479,Patient4_Healthy!S479,Patient7_Healthy!S479,Patient32_Healthy!S479)</f>
        <v>0.63265350295376499</v>
      </c>
      <c r="AE498" s="43">
        <f>STDEV(Patient3_Healthy!S479,Patient4_Healthy!S479,Patient7_Healthy!S479,Patient32_Healthy!S479)</f>
        <v>0.16054765259831014</v>
      </c>
      <c r="AF498">
        <f>AVERAGE(Patient3_Healthy!T479,Patient4_Healthy!T479,Patient7_Healthy!T479,Patient32_Healthy!T479,Patient20_Healthy!T479)</f>
        <v>0.57748890225002647</v>
      </c>
      <c r="AG498">
        <f>STDEV(Patient3_Healthy!T479,Patient4_Healthy!T479,Patient7_Healthy!T479,Patient32_Healthy!T479,Patient20_Healthy!T479)</f>
        <v>0.2457198886120735</v>
      </c>
    </row>
    <row r="499" spans="1:33" x14ac:dyDescent="0.25">
      <c r="A499" s="44" t="s">
        <v>151</v>
      </c>
      <c r="B499" s="36">
        <f>AVERAGE(Patient3_Healthy!B480,Patient4_Healthy!B480,Patient7_Healthy!B480,Patient32_Healthy!B480,Patient20_Healthy!B480)</f>
        <v>5.6431476723788236</v>
      </c>
      <c r="C499" s="43">
        <f>STDEV(Patient3_Healthy!B480,Patient4_Healthy!B480,Patient7_Healthy!B480,Patient32_Healthy!B480,Patient20_Healthy!B480)</f>
        <v>4.797352304601322</v>
      </c>
      <c r="D499">
        <f>AVERAGE(Patient3_Healthy!C480,Patient4_Healthy!C480,Patient7_Healthy!C480,Patient32_Healthy!C480,Patient20_Healthy!C480)</f>
        <v>1.4599722014018737</v>
      </c>
      <c r="E499" s="43">
        <f>STDEV(Patient3_Healthy!C480,Patient4_Healthy!C480,Patient7_Healthy!C480,Patient32_Healthy!C480,Patient20_Healthy!C480)</f>
        <v>22.415677917938734</v>
      </c>
      <c r="F499" s="36">
        <f>AVERAGE(Patient3_Healthy!D480,Patient4_Healthy!D480,Patient7_Healthy!D480,Patient32_Healthy!D480,Patient20_Healthy!D480)</f>
        <v>17.58197239558254</v>
      </c>
      <c r="G499" s="43">
        <f>STDEV(Patient3_Healthy!D480,Patient4_Healthy!D480,Patient7_Healthy!D480,Patient32_Healthy!D480,Patient20_Healthy!D480)</f>
        <v>15.912509198591396</v>
      </c>
      <c r="H499">
        <f>AVERAGE(Patient3_Healthy!E480,Patient4_Healthy!E480,Patient7_Healthy!E480,Patient32_Healthy!E480,Patient20_Healthy!E480)</f>
        <v>-12.133951249596882</v>
      </c>
      <c r="I499">
        <f>STDEV(Patient3_Healthy!E480,Patient4_Healthy!E480,Patient7_Healthy!E480,Patient32_Healthy!E480,Patient20_Healthy!E480)</f>
        <v>70.813222716387997</v>
      </c>
      <c r="L499" s="44" t="s">
        <v>152</v>
      </c>
      <c r="M499">
        <f>AVERAGE(Patient3_Healthy!H480,Patient4_Healthy!H480,Patient7_Healthy!H480,Patient32_Healthy!H480,Patient20_Healthy!H480)</f>
        <v>571.95728048991748</v>
      </c>
      <c r="N499">
        <f>STDEV(Patient3_Healthy!H480,Patient4_Healthy!H480,Patient7_Healthy!H480,Patient32_Healthy!H480,Patient20_Healthy!H480)</f>
        <v>488.19017907073055</v>
      </c>
      <c r="Q499" s="39" t="s">
        <v>42</v>
      </c>
      <c r="R499" s="36">
        <f>AVERAGE(Patient3_Healthy!M480,Patient4_Healthy!M480,Patient7_Healthy!M480,Patient32_Healthy!M480,Patient20_Healthy!M480)</f>
        <v>0.7178900275221729</v>
      </c>
      <c r="S499" s="43">
        <f>STDEV(Patient3_Healthy!M480,Patient4_Healthy!M480,Patient7_Healthy!M480,Patient32_Healthy!M480,Patient20_Healthy!M480)</f>
        <v>0.35692908932668238</v>
      </c>
      <c r="T499">
        <f>AVERAGE(Patient3_Healthy!N480,Patient4_Healthy!N480,Patient7_Healthy!N480,Patient32_Healthy!N480,Patient20_Healthy!N480)</f>
        <v>0.79287389887687743</v>
      </c>
      <c r="U499">
        <f>STDEV(Patient3_Healthy!N480,Patient4_Healthy!N480,Patient7_Healthy!N480,Patient32_Healthy!N480,Patient20_Healthy!N480)</f>
        <v>0.29884380218902751</v>
      </c>
      <c r="V499" s="36">
        <f>AVERAGE(Patient3_Healthy!O480,Patient4_Healthy!O480,Patient7_Healthy!O480,Patient32_Healthy!O480,Patient20_Healthy!O480)</f>
        <v>0.8041460086196166</v>
      </c>
      <c r="W499" s="43">
        <f>STDEV(Patient3_Healthy!O480,Patient4_Healthy!O480,Patient7_Healthy!O480,Patient32_Healthy!O480,Patient20_Healthy!O480)</f>
        <v>0.10178363292729584</v>
      </c>
      <c r="X499" s="36">
        <f>AVERAGE(Patient3_Healthy!P480,Patient4_Healthy!P480,Patient7_Healthy!P480,Patient32_Healthy!P480,Patient20_Healthy!P480)</f>
        <v>0.6358243458330195</v>
      </c>
      <c r="Y499" s="43">
        <f>STDEV(Patient3_Healthy!P480,Patient4_Healthy!P480,Patient7_Healthy!P480,Patient32_Healthy!P480,Patient20_Healthy!P480)</f>
        <v>0.34805093837634909</v>
      </c>
      <c r="Z499" s="36">
        <f>AVERAGE(Patient3_Healthy!Q480,Patient4_Healthy!Q480,Patient7_Healthy!Q480,Patient32_Healthy!Q480,Patient20_Healthy!Q480)</f>
        <v>0.66251583972544914</v>
      </c>
      <c r="AA499" s="43">
        <f>STDEV(Patient3_Healthy!Q480,Patient4_Healthy!Q480,Patient7_Healthy!Q480,Patient32_Healthy!Q480,Patient20_Healthy!Q480)</f>
        <v>0.11321117348379423</v>
      </c>
      <c r="AB499" s="36">
        <f>AVERAGE(Patient3_Healthy!R480,Patient4_Healthy!R480,Patient7_Healthy!R480,Patient32_Healthy!R480,Patient20_Healthy!R480)</f>
        <v>0.73294491723972699</v>
      </c>
      <c r="AC499" s="43">
        <f>STDEV(Patient3_Healthy!R480,Patient4_Healthy!R480,Patient7_Healthy!R480,Patient32_Healthy!R480,Patient20_Healthy!R480)</f>
        <v>4.8352275191894882E-2</v>
      </c>
      <c r="AD499" s="36">
        <f>AVERAGE(Patient3_Healthy!S480,Patient4_Healthy!S480,Patient7_Healthy!S480,Patient32_Healthy!S480)</f>
        <v>0.63051971503423088</v>
      </c>
      <c r="AE499" s="43">
        <f>STDEV(Patient3_Healthy!S480,Patient4_Healthy!S480,Patient7_Healthy!S480,Patient32_Healthy!S480)</f>
        <v>0.23645062646321643</v>
      </c>
      <c r="AF499">
        <f>AVERAGE(Patient3_Healthy!T480,Patient4_Healthy!T480,Patient7_Healthy!T480,Patient32_Healthy!T480,Patient20_Healthy!T480)</f>
        <v>0.68085602191177941</v>
      </c>
      <c r="AG499">
        <f>STDEV(Patient3_Healthy!T480,Patient4_Healthy!T480,Patient7_Healthy!T480,Patient32_Healthy!T480,Patient20_Healthy!T480)</f>
        <v>0.16142395803992912</v>
      </c>
    </row>
    <row r="500" spans="1:33" x14ac:dyDescent="0.25">
      <c r="A500" s="44" t="s">
        <v>152</v>
      </c>
      <c r="B500" s="36">
        <f>AVERAGE(Patient3_Healthy!B481,Patient4_Healthy!B481,Patient7_Healthy!B481,Patient32_Healthy!B481,Patient20_Healthy!B481)</f>
        <v>7.3795375762735471</v>
      </c>
      <c r="C500" s="43">
        <f>STDEV(Patient3_Healthy!B481,Patient4_Healthy!B481,Patient7_Healthy!B481,Patient32_Healthy!B481,Patient20_Healthy!B481)</f>
        <v>4.5333821541884296</v>
      </c>
      <c r="D500">
        <f>AVERAGE(Patient3_Healthy!C481,Patient4_Healthy!C481,Patient7_Healthy!C481,Patient32_Healthy!C481,Patient20_Healthy!C481)</f>
        <v>5.6625706622193013</v>
      </c>
      <c r="E500" s="43">
        <f>STDEV(Patient3_Healthy!C481,Patient4_Healthy!C481,Patient7_Healthy!C481,Patient32_Healthy!C481,Patient20_Healthy!C481)</f>
        <v>18.097222470571932</v>
      </c>
      <c r="F500" s="36">
        <f>AVERAGE(Patient3_Healthy!D481,Patient4_Healthy!D481,Patient7_Healthy!D481,Patient32_Healthy!D481,Patient20_Healthy!D481)</f>
        <v>19.978012206516077</v>
      </c>
      <c r="G500" s="43">
        <f>STDEV(Patient3_Healthy!D481,Patient4_Healthy!D481,Patient7_Healthy!D481,Patient32_Healthy!D481,Patient20_Healthy!D481)</f>
        <v>14.679772402808094</v>
      </c>
      <c r="H500">
        <f>AVERAGE(Patient3_Healthy!E481,Patient4_Healthy!E481,Patient7_Healthy!E481,Patient32_Healthy!E481,Patient20_Healthy!E481)</f>
        <v>24.752642760840889</v>
      </c>
      <c r="I500">
        <f>STDEV(Patient3_Healthy!E481,Patient4_Healthy!E481,Patient7_Healthy!E481,Patient32_Healthy!E481,Patient20_Healthy!E481)</f>
        <v>51.171316159849731</v>
      </c>
      <c r="L500" s="44" t="s">
        <v>153</v>
      </c>
      <c r="M500">
        <f>AVERAGE(Patient3_Healthy!H481,Patient4_Healthy!H481,Patient7_Healthy!H481,Patient32_Healthy!H481,Patient20_Healthy!H481)</f>
        <v>341.04859704987905</v>
      </c>
      <c r="N500">
        <f>STDEV(Patient3_Healthy!H481,Patient4_Healthy!H481,Patient7_Healthy!H481,Patient32_Healthy!H481,Patient20_Healthy!H481)</f>
        <v>350.11168132097606</v>
      </c>
      <c r="Q500" s="39" t="s">
        <v>45</v>
      </c>
      <c r="R500" s="36">
        <f>AVERAGE(Patient3_Healthy!M481,Patient4_Healthy!M481,Patient7_Healthy!M481,Patient32_Healthy!M481,Patient20_Healthy!M481)</f>
        <v>0.748079299989441</v>
      </c>
      <c r="S500" s="43">
        <f>STDEV(Patient3_Healthy!M481,Patient4_Healthy!M481,Patient7_Healthy!M481,Patient32_Healthy!M481,Patient20_Healthy!M481)</f>
        <v>0.37840338322951683</v>
      </c>
      <c r="T500">
        <f>AVERAGE(Patient3_Healthy!N481,Patient4_Healthy!N481,Patient7_Healthy!N481,Patient32_Healthy!N481,Patient20_Healthy!N481)</f>
        <v>0.78147403925718173</v>
      </c>
      <c r="U500">
        <f>STDEV(Patient3_Healthy!N481,Patient4_Healthy!N481,Patient7_Healthy!N481,Patient32_Healthy!N481,Patient20_Healthy!N481)</f>
        <v>0.22698642396440991</v>
      </c>
      <c r="V500" s="36">
        <f>AVERAGE(Patient3_Healthy!O481,Patient4_Healthy!O481,Patient7_Healthy!O481,Patient32_Healthy!O481,Patient20_Healthy!O481)</f>
        <v>0.81830841269638877</v>
      </c>
      <c r="W500" s="43">
        <f>STDEV(Patient3_Healthy!O481,Patient4_Healthy!O481,Patient7_Healthy!O481,Patient32_Healthy!O481,Patient20_Healthy!O481)</f>
        <v>0.11796956307697368</v>
      </c>
      <c r="X500" s="36">
        <f>AVERAGE(Patient3_Healthy!P481,Patient4_Healthy!P481,Patient7_Healthy!P481,Patient32_Healthy!P481,Patient20_Healthy!P481)</f>
        <v>0.67836516042949291</v>
      </c>
      <c r="Y500" s="43">
        <f>STDEV(Patient3_Healthy!P481,Patient4_Healthy!P481,Patient7_Healthy!P481,Patient32_Healthy!P481,Patient20_Healthy!P481)</f>
        <v>0.27893663585569778</v>
      </c>
      <c r="Z500" s="36">
        <f>AVERAGE(Patient3_Healthy!Q481,Patient4_Healthy!Q481,Patient7_Healthy!Q481,Patient32_Healthy!Q481,Patient20_Healthy!Q481)</f>
        <v>0.63101832169646344</v>
      </c>
      <c r="AA500" s="43">
        <f>STDEV(Patient3_Healthy!Q481,Patient4_Healthy!Q481,Patient7_Healthy!Q481,Patient32_Healthy!Q481,Patient20_Healthy!Q481)</f>
        <v>7.2422535554423531E-2</v>
      </c>
      <c r="AB500" s="36">
        <f>AVERAGE(Patient3_Healthy!R481,Patient4_Healthy!R481,Patient7_Healthy!R481,Patient32_Healthy!R481,Patient20_Healthy!R481)</f>
        <v>0.7257619007086773</v>
      </c>
      <c r="AC500" s="43">
        <f>STDEV(Patient3_Healthy!R481,Patient4_Healthy!R481,Patient7_Healthy!R481,Patient32_Healthy!R481,Patient20_Healthy!R481)</f>
        <v>3.2290591992259643E-2</v>
      </c>
      <c r="AD500" s="36">
        <f>AVERAGE(Patient3_Healthy!S481,Patient4_Healthy!S481,Patient7_Healthy!S481,Patient32_Healthy!S481)</f>
        <v>0.58671388133340086</v>
      </c>
      <c r="AE500" s="43">
        <f>STDEV(Patient3_Healthy!S481,Patient4_Healthy!S481,Patient7_Healthy!S481,Patient32_Healthy!S481)</f>
        <v>0.24559176430476801</v>
      </c>
      <c r="AF500">
        <f>AVERAGE(Patient3_Healthy!T481,Patient4_Healthy!T481,Patient7_Healthy!T481,Patient32_Healthy!T481,Patient20_Healthy!T481)</f>
        <v>0.66901303397273182</v>
      </c>
      <c r="AG500">
        <f>STDEV(Patient3_Healthy!T481,Patient4_Healthy!T481,Patient7_Healthy!T481,Patient32_Healthy!T481,Patient20_Healthy!T481)</f>
        <v>0.18852772028672798</v>
      </c>
    </row>
    <row r="501" spans="1:33" x14ac:dyDescent="0.25">
      <c r="A501" s="44" t="s">
        <v>153</v>
      </c>
      <c r="B501" s="36">
        <f>AVERAGE(Patient3_Healthy!B482,Patient4_Healthy!B482,Patient7_Healthy!B482,Patient32_Healthy!B482,Patient20_Healthy!B482)</f>
        <v>3.2303761712236545</v>
      </c>
      <c r="C501" s="43">
        <f>STDEV(Patient3_Healthy!B482,Patient4_Healthy!B482,Patient7_Healthy!B482,Patient32_Healthy!B482,Patient20_Healthy!B482)</f>
        <v>1.2666312010465397</v>
      </c>
      <c r="D501">
        <f>AVERAGE(Patient3_Healthy!C482,Patient4_Healthy!C482,Patient7_Healthy!C482,Patient32_Healthy!C482,Patient20_Healthy!C482)</f>
        <v>4.2953270494526699</v>
      </c>
      <c r="E501" s="43">
        <f>STDEV(Patient3_Healthy!C482,Patient4_Healthy!C482,Patient7_Healthy!C482,Patient32_Healthy!C482,Patient20_Healthy!C482)</f>
        <v>1.2234405616031945</v>
      </c>
      <c r="F501" s="36">
        <f>AVERAGE(Patient3_Healthy!D482,Patient4_Healthy!D482,Patient7_Healthy!D482,Patient32_Healthy!D482,Patient20_Healthy!D482)</f>
        <v>14.106560334405792</v>
      </c>
      <c r="G501" s="43">
        <f>STDEV(Patient3_Healthy!D482,Patient4_Healthy!D482,Patient7_Healthy!D482,Patient32_Healthy!D482,Patient20_Healthy!D482)</f>
        <v>14.019302365810287</v>
      </c>
      <c r="H501">
        <f>AVERAGE(Patient3_Healthy!E482,Patient4_Healthy!E482,Patient7_Healthy!E482,Patient32_Healthy!E482,Patient20_Healthy!E482)</f>
        <v>-42.979297738584691</v>
      </c>
      <c r="I501">
        <f>STDEV(Patient3_Healthy!E482,Patient4_Healthy!E482,Patient7_Healthy!E482,Patient32_Healthy!E482,Patient20_Healthy!E482)</f>
        <v>43.640896487220168</v>
      </c>
      <c r="L501" s="44" t="s">
        <v>154</v>
      </c>
      <c r="M501">
        <f>AVERAGE(Patient3_Healthy!H482,Patient4_Healthy!H482,Patient7_Healthy!H482,Patient32_Healthy!H482,Patient20_Healthy!H482)</f>
        <v>57.325887391022455</v>
      </c>
      <c r="N501">
        <f>STDEV(Patient3_Healthy!H482,Patient4_Healthy!H482,Patient7_Healthy!H482,Patient32_Healthy!H482,Patient20_Healthy!H482)</f>
        <v>29.483839038558383</v>
      </c>
      <c r="Q501" s="39" t="s">
        <v>47</v>
      </c>
      <c r="R501" s="36">
        <f>AVERAGE(Patient3_Healthy!M482,Patient4_Healthy!M482,Patient7_Healthy!M482,Patient32_Healthy!M482,Patient20_Healthy!M482)</f>
        <v>0.77260644840547632</v>
      </c>
      <c r="S501" s="43">
        <f>STDEV(Patient3_Healthy!M482,Patient4_Healthy!M482,Patient7_Healthy!M482,Patient32_Healthy!M482,Patient20_Healthy!M482)</f>
        <v>0.30933448133580593</v>
      </c>
      <c r="T501">
        <f>AVERAGE(Patient3_Healthy!N482,Patient4_Healthy!N482,Patient7_Healthy!N482,Patient32_Healthy!N482,Patient20_Healthy!N482)</f>
        <v>0.81330126845235939</v>
      </c>
      <c r="U501">
        <f>STDEV(Patient3_Healthy!N482,Patient4_Healthy!N482,Patient7_Healthy!N482,Patient32_Healthy!N482,Patient20_Healthy!N482)</f>
        <v>0.24935536543065512</v>
      </c>
      <c r="V501" s="36">
        <f>AVERAGE(Patient3_Healthy!O482,Patient4_Healthy!O482,Patient7_Healthy!O482,Patient32_Healthy!O482,Patient20_Healthy!O482)</f>
        <v>0.80722311537009284</v>
      </c>
      <c r="W501" s="43">
        <f>STDEV(Patient3_Healthy!O482,Patient4_Healthy!O482,Patient7_Healthy!O482,Patient32_Healthy!O482,Patient20_Healthy!O482)</f>
        <v>5.6399758126826169E-2</v>
      </c>
      <c r="X501" s="36">
        <f>AVERAGE(Patient3_Healthy!P482,Patient4_Healthy!P482,Patient7_Healthy!P482,Patient32_Healthy!P482,Patient20_Healthy!P482)</f>
        <v>0.69679156807350096</v>
      </c>
      <c r="Y501" s="43">
        <f>STDEV(Patient3_Healthy!P482,Patient4_Healthy!P482,Patient7_Healthy!P482,Patient32_Healthy!P482,Patient20_Healthy!P482)</f>
        <v>0.23705443039442239</v>
      </c>
      <c r="Z501" s="36">
        <f>AVERAGE(Patient3_Healthy!Q482,Patient4_Healthy!Q482,Patient7_Healthy!Q482,Patient32_Healthy!Q482,Patient20_Healthy!Q482)</f>
        <v>0.7510698241379582</v>
      </c>
      <c r="AA501" s="43">
        <f>STDEV(Patient3_Healthy!Q482,Patient4_Healthy!Q482,Patient7_Healthy!Q482,Patient32_Healthy!Q482,Patient20_Healthy!Q482)</f>
        <v>0.1537849796257249</v>
      </c>
      <c r="AB501" s="36">
        <f>AVERAGE(Patient3_Healthy!R482,Patient4_Healthy!R482,Patient7_Healthy!R482,Patient32_Healthy!R482,Patient20_Healthy!R482)</f>
        <v>0.70058368344686039</v>
      </c>
      <c r="AC501" s="43">
        <f>STDEV(Patient3_Healthy!R482,Patient4_Healthy!R482,Patient7_Healthy!R482,Patient32_Healthy!R482,Patient20_Healthy!R482)</f>
        <v>3.9379780864688005E-2</v>
      </c>
      <c r="AD501" s="36">
        <f>AVERAGE(Patient3_Healthy!S482,Patient4_Healthy!S482,Patient7_Healthy!S482,Patient32_Healthy!S482)</f>
        <v>0.72890559499023455</v>
      </c>
      <c r="AE501" s="43">
        <f>STDEV(Patient3_Healthy!S482,Patient4_Healthy!S482,Patient7_Healthy!S482,Patient32_Healthy!S482)</f>
        <v>0.22417497921325932</v>
      </c>
      <c r="AF501">
        <f>AVERAGE(Patient3_Healthy!T482,Patient4_Healthy!T482,Patient7_Healthy!T482,Patient32_Healthy!T482,Patient20_Healthy!T482)</f>
        <v>0.67609506038423728</v>
      </c>
      <c r="AG501">
        <f>STDEV(Patient3_Healthy!T482,Patient4_Healthy!T482,Patient7_Healthy!T482,Patient32_Healthy!T482,Patient20_Healthy!T482)</f>
        <v>0.14680704949714937</v>
      </c>
    </row>
    <row r="502" spans="1:33" x14ac:dyDescent="0.25">
      <c r="A502" s="44" t="s">
        <v>154</v>
      </c>
      <c r="B502" s="36">
        <f>AVERAGE(Patient3_Healthy!B483,Patient4_Healthy!B483,Patient7_Healthy!B483,Patient32_Healthy!B483,Patient20_Healthy!B483)</f>
        <v>2.3494621202169697</v>
      </c>
      <c r="C502" s="43">
        <f>STDEV(Patient3_Healthy!B483,Patient4_Healthy!B483,Patient7_Healthy!B483,Patient32_Healthy!B483,Patient20_Healthy!B483)</f>
        <v>0.82204950465327831</v>
      </c>
      <c r="D502">
        <f>AVERAGE(Patient3_Healthy!C483,Patient4_Healthy!C483,Patient7_Healthy!C483,Patient32_Healthy!C483,Patient20_Healthy!C483)</f>
        <v>-1.0589272781555092</v>
      </c>
      <c r="E502" s="43">
        <f>STDEV(Patient3_Healthy!C483,Patient4_Healthy!C483,Patient7_Healthy!C483,Patient32_Healthy!C483,Patient20_Healthy!C483)</f>
        <v>3.4460816671794228</v>
      </c>
      <c r="F502" s="36">
        <f>AVERAGE(Patient3_Healthy!D483,Patient4_Healthy!D483,Patient7_Healthy!D483,Patient32_Healthy!D483,Patient20_Healthy!D483)</f>
        <v>3.8440155482682679</v>
      </c>
      <c r="G502" s="43">
        <f>STDEV(Patient3_Healthy!D483,Patient4_Healthy!D483,Patient7_Healthy!D483,Patient32_Healthy!D483,Patient20_Healthy!D483)</f>
        <v>1.5752606076990834</v>
      </c>
      <c r="H502">
        <f>AVERAGE(Patient3_Healthy!E483,Patient4_Healthy!E483,Patient7_Healthy!E483,Patient32_Healthy!E483,Patient20_Healthy!E483)</f>
        <v>-0.35694459798202294</v>
      </c>
      <c r="I502">
        <f>STDEV(Patient3_Healthy!E483,Patient4_Healthy!E483,Patient7_Healthy!E483,Patient32_Healthy!E483,Patient20_Healthy!E483)</f>
        <v>13.01478904349551</v>
      </c>
      <c r="L502" s="44" t="s">
        <v>155</v>
      </c>
      <c r="M502">
        <f>AVERAGE(Patient3_Healthy!H483,Patient4_Healthy!H483,Patient7_Healthy!H483,Patient32_Healthy!H483,Patient20_Healthy!H483)</f>
        <v>25.976577992375969</v>
      </c>
      <c r="N502">
        <f>STDEV(Patient3_Healthy!H483,Patient4_Healthy!H483,Patient7_Healthy!H483,Patient32_Healthy!H483,Patient20_Healthy!H483)</f>
        <v>10.514748680687157</v>
      </c>
      <c r="Q502" s="39" t="s">
        <v>50</v>
      </c>
      <c r="R502" s="36">
        <f>AVERAGE(Patient3_Healthy!M483,Patient4_Healthy!M483,Patient7_Healthy!M483,Patient32_Healthy!M483,Patient20_Healthy!M483)</f>
        <v>0.72951386297616483</v>
      </c>
      <c r="S502" s="43">
        <f>STDEV(Patient3_Healthy!M483,Patient4_Healthy!M483,Patient7_Healthy!M483,Patient32_Healthy!M483,Patient20_Healthy!M483)</f>
        <v>0.35422286989445007</v>
      </c>
      <c r="T502">
        <f>AVERAGE(Patient3_Healthy!N483,Patient4_Healthy!N483,Patient7_Healthy!N483,Patient32_Healthy!N483,Patient20_Healthy!N483)</f>
        <v>0.78934288859719937</v>
      </c>
      <c r="U502">
        <f>STDEV(Patient3_Healthy!N483,Patient4_Healthy!N483,Patient7_Healthy!N483,Patient32_Healthy!N483,Patient20_Healthy!N483)</f>
        <v>0.29032622113589968</v>
      </c>
      <c r="V502" s="36">
        <f>AVERAGE(Patient3_Healthy!O483,Patient4_Healthy!O483,Patient7_Healthy!O483,Patient32_Healthy!O483,Patient20_Healthy!O483)</f>
        <v>0.70519790208961031</v>
      </c>
      <c r="W502" s="43">
        <f>STDEV(Patient3_Healthy!O483,Patient4_Healthy!O483,Patient7_Healthy!O483,Patient32_Healthy!O483,Patient20_Healthy!O483)</f>
        <v>0.23001498349903252</v>
      </c>
      <c r="X502" s="36">
        <f>AVERAGE(Patient3_Healthy!P483,Patient4_Healthy!P483,Patient7_Healthy!P483,Patient32_Healthy!P483,Patient20_Healthy!P483)</f>
        <v>0.65952190509480779</v>
      </c>
      <c r="Y502" s="43">
        <f>STDEV(Patient3_Healthy!P483,Patient4_Healthy!P483,Patient7_Healthy!P483,Patient32_Healthy!P483,Patient20_Healthy!P483)</f>
        <v>0.30501293222305814</v>
      </c>
      <c r="Z502" s="36">
        <f>AVERAGE(Patient3_Healthy!Q483,Patient4_Healthy!Q483,Patient7_Healthy!Q483,Patient32_Healthy!Q483,Patient20_Healthy!Q483)</f>
        <v>0.70978315312911255</v>
      </c>
      <c r="AA502" s="43">
        <f>STDEV(Patient3_Healthy!Q483,Patient4_Healthy!Q483,Patient7_Healthy!Q483,Patient32_Healthy!Q483,Patient20_Healthy!Q483)</f>
        <v>0.15699916477827733</v>
      </c>
      <c r="AB502" s="36">
        <f>AVERAGE(Patient3_Healthy!R483,Patient4_Healthy!R483,Patient7_Healthy!R483,Patient32_Healthy!R483,Patient20_Healthy!R483)</f>
        <v>0.79631576268726789</v>
      </c>
      <c r="AC502" s="43">
        <f>STDEV(Patient3_Healthy!R483,Patient4_Healthy!R483,Patient7_Healthy!R483,Patient32_Healthy!R483,Patient20_Healthy!R483)</f>
        <v>6.9050805988361899E-2</v>
      </c>
      <c r="AD502" s="36">
        <f>AVERAGE(Patient3_Healthy!S483,Patient4_Healthy!S483,Patient7_Healthy!S483,Patient32_Healthy!S483)</f>
        <v>0.73374873689649223</v>
      </c>
      <c r="AE502" s="43">
        <f>STDEV(Patient3_Healthy!S483,Patient4_Healthy!S483,Patient7_Healthy!S483,Patient32_Healthy!S483)</f>
        <v>0.3670112433649067</v>
      </c>
      <c r="AF502">
        <f>AVERAGE(Patient3_Healthy!T483,Patient4_Healthy!T483,Patient7_Healthy!T483,Patient32_Healthy!T483,Patient20_Healthy!T483)</f>
        <v>0.76479137542130282</v>
      </c>
      <c r="AG502">
        <f>STDEV(Patient3_Healthy!T483,Patient4_Healthy!T483,Patient7_Healthy!T483,Patient32_Healthy!T483,Patient20_Healthy!T483)</f>
        <v>0.12765227975958454</v>
      </c>
    </row>
    <row r="503" spans="1:33" x14ac:dyDescent="0.25">
      <c r="A503" s="44" t="s">
        <v>155</v>
      </c>
      <c r="B503" s="36">
        <f>AVERAGE(Patient3_Healthy!B484,Patient4_Healthy!B484,Patient7_Healthy!B484,Patient32_Healthy!B484,Patient20_Healthy!B484)</f>
        <v>2.1783393378564977</v>
      </c>
      <c r="C503" s="43">
        <f>STDEV(Patient3_Healthy!B484,Patient4_Healthy!B484,Patient7_Healthy!B484,Patient32_Healthy!B484,Patient20_Healthy!B484)</f>
        <v>1.0485218791750317</v>
      </c>
      <c r="D503">
        <f>AVERAGE(Patient3_Healthy!C484,Patient4_Healthy!C484,Patient7_Healthy!C484,Patient32_Healthy!C484,Patient20_Healthy!C484)</f>
        <v>-1.4473750040546762</v>
      </c>
      <c r="E503" s="43">
        <f>STDEV(Patient3_Healthy!C484,Patient4_Healthy!C484,Patient7_Healthy!C484,Patient32_Healthy!C484,Patient20_Healthy!C484)</f>
        <v>5.8112968823317699</v>
      </c>
      <c r="F503" s="36">
        <f>AVERAGE(Patient3_Healthy!D484,Patient4_Healthy!D484,Patient7_Healthy!D484,Patient32_Healthy!D484,Patient20_Healthy!D484)</f>
        <v>2.2234994167004629</v>
      </c>
      <c r="G503" s="43">
        <f>STDEV(Patient3_Healthy!D484,Patient4_Healthy!D484,Patient7_Healthy!D484,Patient32_Healthy!D484,Patient20_Healthy!D484)</f>
        <v>1.4691280706159233</v>
      </c>
      <c r="H503">
        <f>AVERAGE(Patient3_Healthy!E484,Patient4_Healthy!E484,Patient7_Healthy!E484,Patient32_Healthy!E484,Patient20_Healthy!E484)</f>
        <v>4.0744971100551037</v>
      </c>
      <c r="I503">
        <f>STDEV(Patient3_Healthy!E484,Patient4_Healthy!E484,Patient7_Healthy!E484,Patient32_Healthy!E484,Patient20_Healthy!E484)</f>
        <v>5.2486576808923671</v>
      </c>
      <c r="L503" s="44" t="s">
        <v>171</v>
      </c>
      <c r="M503">
        <f>AVERAGE(Patient3_Healthy!H484,Patient4_Healthy!H484,Patient7_Healthy!H484,Patient32_Healthy!H484,Patient20_Healthy!H484)</f>
        <v>98.624843576976033</v>
      </c>
      <c r="N503">
        <f>STDEV(Patient3_Healthy!H484,Patient4_Healthy!H484,Patient7_Healthy!H484,Patient32_Healthy!H484,Patient20_Healthy!H484)</f>
        <v>128.45901410071517</v>
      </c>
      <c r="Q503" s="39" t="s">
        <v>52</v>
      </c>
      <c r="R503" s="36">
        <f>AVERAGE(Patient3_Healthy!M484,Patient4_Healthy!M484,Patient7_Healthy!M484,Patient32_Healthy!M484,Patient20_Healthy!M484)</f>
        <v>0.8999027928483051</v>
      </c>
      <c r="S503" s="43">
        <f>STDEV(Patient3_Healthy!M484,Patient4_Healthy!M484,Patient7_Healthy!M484,Patient32_Healthy!M484,Patient20_Healthy!M484)</f>
        <v>9.3278272092588474E-2</v>
      </c>
      <c r="T503">
        <f>AVERAGE(Patient3_Healthy!N484,Patient4_Healthy!N484,Patient7_Healthy!N484,Patient32_Healthy!N484,Patient20_Healthy!N484)</f>
        <v>0.94115913675541507</v>
      </c>
      <c r="U503">
        <f>STDEV(Patient3_Healthy!N484,Patient4_Healthy!N484,Patient7_Healthy!N484,Patient32_Healthy!N484,Patient20_Healthy!N484)</f>
        <v>5.1677980917190197E-2</v>
      </c>
      <c r="V503" s="36">
        <f>AVERAGE(Patient3_Healthy!O484,Patient4_Healthy!O484,Patient7_Healthy!O484,Patient32_Healthy!O484,Patient20_Healthy!O484)</f>
        <v>0.9044635608493784</v>
      </c>
      <c r="W503" s="43">
        <f>STDEV(Patient3_Healthy!O484,Patient4_Healthy!O484,Patient7_Healthy!O484,Patient32_Healthy!O484,Patient20_Healthy!O484)</f>
        <v>0.11035016593121659</v>
      </c>
      <c r="X503" s="36">
        <f>AVERAGE(Patient3_Healthy!P484,Patient4_Healthy!P484,Patient7_Healthy!P484,Patient32_Healthy!P484,Patient20_Healthy!P484)</f>
        <v>0.82696741513202265</v>
      </c>
      <c r="Y503" s="43">
        <f>STDEV(Patient3_Healthy!P484,Patient4_Healthy!P484,Patient7_Healthy!P484,Patient32_Healthy!P484,Patient20_Healthy!P484)</f>
        <v>0.2248244954004063</v>
      </c>
      <c r="Z503" s="36">
        <f>AVERAGE(Patient3_Healthy!Q484,Patient4_Healthy!Q484,Patient7_Healthy!Q484,Patient32_Healthy!Q484,Patient20_Healthy!Q484)</f>
        <v>0.82835695532293641</v>
      </c>
      <c r="AA503" s="43">
        <f>STDEV(Patient3_Healthy!Q484,Patient4_Healthy!Q484,Patient7_Healthy!Q484,Patient32_Healthy!Q484,Patient20_Healthy!Q484)</f>
        <v>0.1592057162958827</v>
      </c>
      <c r="AB503" s="36">
        <f>AVERAGE(Patient3_Healthy!R484,Patient4_Healthy!R484,Patient7_Healthy!R484,Patient32_Healthy!R484,Patient20_Healthy!R484)</f>
        <v>0.80957526248212586</v>
      </c>
      <c r="AC503" s="43">
        <f>STDEV(Patient3_Healthy!R484,Patient4_Healthy!R484,Patient7_Healthy!R484,Patient32_Healthy!R484,Patient20_Healthy!R484)</f>
        <v>0.1287386212983439</v>
      </c>
      <c r="AD503" s="36">
        <f>AVERAGE(Patient3_Healthy!S484,Patient4_Healthy!S484,Patient7_Healthy!S484,Patient32_Healthy!S484)</f>
        <v>0.8726630013174862</v>
      </c>
      <c r="AE503" s="43">
        <f>STDEV(Patient3_Healthy!S484,Patient4_Healthy!S484,Patient7_Healthy!S484,Patient32_Healthy!S484)</f>
        <v>0.16399288578794577</v>
      </c>
      <c r="AF503">
        <f>AVERAGE(Patient3_Healthy!T484,Patient4_Healthy!T484,Patient7_Healthy!T484,Patient32_Healthy!T484,Patient20_Healthy!T484)</f>
        <v>0.88618892654633785</v>
      </c>
      <c r="AG503">
        <f>STDEV(Patient3_Healthy!T484,Patient4_Healthy!T484,Patient7_Healthy!T484,Patient32_Healthy!T484,Patient20_Healthy!T484)</f>
        <v>0.14011899371655381</v>
      </c>
    </row>
    <row r="504" spans="1:33" x14ac:dyDescent="0.25">
      <c r="A504" s="44" t="s">
        <v>171</v>
      </c>
      <c r="B504" s="36">
        <f>AVERAGE(Patient3_Healthy!B485,Patient4_Healthy!B485,Patient7_Healthy!B485,Patient32_Healthy!B485,Patient20_Healthy!B485)</f>
        <v>4.5377462150122989</v>
      </c>
      <c r="C504" s="43">
        <f>STDEV(Patient3_Healthy!B485,Patient4_Healthy!B485,Patient7_Healthy!B485,Patient32_Healthy!B485,Patient20_Healthy!B485)</f>
        <v>4.164426532516579</v>
      </c>
      <c r="D504">
        <f>AVERAGE(Patient3_Healthy!C485,Patient4_Healthy!C485,Patient7_Healthy!C485,Patient32_Healthy!C485,Patient20_Healthy!C485)</f>
        <v>-9.7463081993089933</v>
      </c>
      <c r="E504" s="43">
        <f>STDEV(Patient3_Healthy!C485,Patient4_Healthy!C485,Patient7_Healthy!C485,Patient32_Healthy!C485,Patient20_Healthy!C485)</f>
        <v>10.015051377173609</v>
      </c>
      <c r="F504" s="36">
        <f>AVERAGE(Patient3_Healthy!D485,Patient4_Healthy!D485,Patient7_Healthy!D485,Patient32_Healthy!D485,Patient20_Healthy!D485)</f>
        <v>4.0390753304127189</v>
      </c>
      <c r="G504" s="43">
        <f>STDEV(Patient3_Healthy!D485,Patient4_Healthy!D485,Patient7_Healthy!D485,Patient32_Healthy!D485,Patient20_Healthy!D485)</f>
        <v>2.6917633078376437</v>
      </c>
      <c r="H504">
        <f>AVERAGE(Patient3_Healthy!E485,Patient4_Healthy!E485,Patient7_Healthy!E485,Patient32_Healthy!E485,Patient20_Healthy!E485)</f>
        <v>7.6441541681887166</v>
      </c>
      <c r="I504">
        <f>STDEV(Patient3_Healthy!E485,Patient4_Healthy!E485,Patient7_Healthy!E485,Patient32_Healthy!E485,Patient20_Healthy!E485)</f>
        <v>5.2475427659072391</v>
      </c>
      <c r="N504" s="56"/>
      <c r="Q504" s="39" t="s">
        <v>54</v>
      </c>
      <c r="R504" s="36">
        <f>AVERAGE(Patient3_Healthy!M485,Patient4_Healthy!M485,Patient7_Healthy!M485,Patient32_Healthy!M485,Patient20_Healthy!M485)</f>
        <v>0.93866209812598767</v>
      </c>
      <c r="S504" s="43">
        <f>STDEV(Patient3_Healthy!M485,Patient4_Healthy!M485,Patient7_Healthy!M485,Patient32_Healthy!M485,Patient20_Healthy!M485)</f>
        <v>8.3390163868322861E-2</v>
      </c>
      <c r="T504">
        <f>AVERAGE(Patient3_Healthy!N485,Patient4_Healthy!N485,Patient7_Healthy!N485,Patient32_Healthy!N485,Patient20_Healthy!N485)</f>
        <v>0.93380658850971787</v>
      </c>
      <c r="U504">
        <f>STDEV(Patient3_Healthy!N485,Patient4_Healthy!N485,Patient7_Healthy!N485,Patient32_Healthy!N485,Patient20_Healthy!N485)</f>
        <v>6.9622528592205149E-2</v>
      </c>
      <c r="V504" s="36">
        <f>AVERAGE(Patient3_Healthy!O485,Patient4_Healthy!O485,Patient7_Healthy!O485,Patient32_Healthy!O485,Patient20_Healthy!O485)</f>
        <v>0.84835398288430641</v>
      </c>
      <c r="W504" s="43">
        <f>STDEV(Patient3_Healthy!O485,Patient4_Healthy!O485,Patient7_Healthy!O485,Patient32_Healthy!O485,Patient20_Healthy!O485)</f>
        <v>0.10559790500494338</v>
      </c>
      <c r="X504" s="36">
        <f>AVERAGE(Patient3_Healthy!P485,Patient4_Healthy!P485,Patient7_Healthy!P485,Patient32_Healthy!P485,Patient20_Healthy!P485)</f>
        <v>0.79176849234520807</v>
      </c>
      <c r="Y504" s="43">
        <f>STDEV(Patient3_Healthy!P485,Patient4_Healthy!P485,Patient7_Healthy!P485,Patient32_Healthy!P485,Patient20_Healthy!P485)</f>
        <v>0.15471747074438078</v>
      </c>
      <c r="Z504" s="36">
        <f>AVERAGE(Patient3_Healthy!Q485,Patient4_Healthy!Q485,Patient7_Healthy!Q485,Patient32_Healthy!Q485,Patient20_Healthy!Q485)</f>
        <v>0.76377467341522143</v>
      </c>
      <c r="AA504" s="43">
        <f>STDEV(Patient3_Healthy!Q485,Patient4_Healthy!Q485,Patient7_Healthy!Q485,Patient32_Healthy!Q485,Patient20_Healthy!Q485)</f>
        <v>0.13126495325736628</v>
      </c>
      <c r="AB504" s="36">
        <f>AVERAGE(Patient3_Healthy!R485,Patient4_Healthy!R485,Patient7_Healthy!R485,Patient32_Healthy!R485,Patient20_Healthy!R485)</f>
        <v>0.7318888115483646</v>
      </c>
      <c r="AC504" s="43">
        <f>STDEV(Patient3_Healthy!R485,Patient4_Healthy!R485,Patient7_Healthy!R485,Patient32_Healthy!R485,Patient20_Healthy!R485)</f>
        <v>0.10010496129885489</v>
      </c>
      <c r="AD504" s="36">
        <f>AVERAGE(Patient3_Healthy!S485,Patient4_Healthy!S485,Patient7_Healthy!S485,Patient32_Healthy!S485)</f>
        <v>0.81295107780974551</v>
      </c>
      <c r="AE504" s="43">
        <f>STDEV(Patient3_Healthy!S485,Patient4_Healthy!S485,Patient7_Healthy!S485,Patient32_Healthy!S485)</f>
        <v>0.26452712258872801</v>
      </c>
      <c r="AF504">
        <f>AVERAGE(Patient3_Healthy!T485,Patient4_Healthy!T485,Patient7_Healthy!T485,Patient32_Healthy!T485,Patient20_Healthy!T485)</f>
        <v>0.862008443161694</v>
      </c>
      <c r="AG504">
        <f>STDEV(Patient3_Healthy!T485,Patient4_Healthy!T485,Patient7_Healthy!T485,Patient32_Healthy!T485,Patient20_Healthy!T485)</f>
        <v>0.19514457044979397</v>
      </c>
    </row>
    <row r="505" spans="1:33" x14ac:dyDescent="0.25">
      <c r="Q505" s="39" t="s">
        <v>55</v>
      </c>
      <c r="R505" s="36">
        <f>AVERAGE(Patient3_Healthy!M486,Patient4_Healthy!M486,Patient7_Healthy!M486,Patient32_Healthy!M486,Patient20_Healthy!M486)</f>
        <v>0.9408854752969521</v>
      </c>
      <c r="S505" s="43">
        <f>STDEV(Patient3_Healthy!M486,Patient4_Healthy!M486,Patient7_Healthy!M486,Patient32_Healthy!M486,Patient20_Healthy!M486)</f>
        <v>6.3367473390574025E-2</v>
      </c>
      <c r="T505">
        <f>AVERAGE(Patient3_Healthy!N486,Patient4_Healthy!N486,Patient7_Healthy!N486,Patient32_Healthy!N486,Patient20_Healthy!N486)</f>
        <v>0.96598743809125553</v>
      </c>
      <c r="U505">
        <f>STDEV(Patient3_Healthy!N486,Patient4_Healthy!N486,Patient7_Healthy!N486,Patient32_Healthy!N486,Patient20_Healthy!N486)</f>
        <v>4.7148855887238252E-2</v>
      </c>
      <c r="V505" s="36">
        <f>AVERAGE(Patient3_Healthy!O486,Patient4_Healthy!O486,Patient7_Healthy!O486,Patient32_Healthy!O486,Patient20_Healthy!O486)</f>
        <v>0.87155113012279484</v>
      </c>
      <c r="W505" s="43">
        <f>STDEV(Patient3_Healthy!O486,Patient4_Healthy!O486,Patient7_Healthy!O486,Patient32_Healthy!O486,Patient20_Healthy!O486)</f>
        <v>0.13205592016214629</v>
      </c>
      <c r="X505" s="36">
        <f>AVERAGE(Patient3_Healthy!P486,Patient4_Healthy!P486,Patient7_Healthy!P486,Patient32_Healthy!P486,Patient20_Healthy!P486)</f>
        <v>0.84811303270937932</v>
      </c>
      <c r="Y505" s="43">
        <f>STDEV(Patient3_Healthy!P486,Patient4_Healthy!P486,Patient7_Healthy!P486,Patient32_Healthy!P486,Patient20_Healthy!P486)</f>
        <v>0.15570995132059895</v>
      </c>
      <c r="Z505" s="36">
        <f>AVERAGE(Patient3_Healthy!Q486,Patient4_Healthy!Q486,Patient7_Healthy!Q486,Patient32_Healthy!Q486,Patient20_Healthy!Q486)</f>
        <v>0.72133335242680341</v>
      </c>
      <c r="AA505" s="43">
        <f>STDEV(Patient3_Healthy!Q486,Patient4_Healthy!Q486,Patient7_Healthy!Q486,Patient32_Healthy!Q486,Patient20_Healthy!Q486)</f>
        <v>6.493998710731963E-2</v>
      </c>
      <c r="AB505" s="36">
        <f>AVERAGE(Patient3_Healthy!R486,Patient4_Healthy!R486,Patient7_Healthy!R486,Patient32_Healthy!R486,Patient20_Healthy!R486)</f>
        <v>0.77005179150817948</v>
      </c>
      <c r="AC505" s="43">
        <f>STDEV(Patient3_Healthy!R486,Patient4_Healthy!R486,Patient7_Healthy!R486,Patient32_Healthy!R486,Patient20_Healthy!R486)</f>
        <v>0.17675615131646105</v>
      </c>
      <c r="AD505" s="36">
        <f>AVERAGE(Patient3_Healthy!S486,Patient4_Healthy!S486,Patient7_Healthy!S486,Patient32_Healthy!S486)</f>
        <v>0.74698848617322477</v>
      </c>
      <c r="AE505" s="43">
        <f>STDEV(Patient3_Healthy!S486,Patient4_Healthy!S486,Patient7_Healthy!S486,Patient32_Healthy!S486)</f>
        <v>0.2048105512017212</v>
      </c>
      <c r="AF505">
        <f>AVERAGE(Patient3_Healthy!T486,Patient4_Healthy!T486,Patient7_Healthy!T486,Patient32_Healthy!T486,Patient20_Healthy!T486)</f>
        <v>0.83012270610109962</v>
      </c>
      <c r="AG505">
        <f>STDEV(Patient3_Healthy!T486,Patient4_Healthy!T486,Patient7_Healthy!T486,Patient32_Healthy!T486,Patient20_Healthy!T486)</f>
        <v>2.0643020088309177E-2</v>
      </c>
    </row>
    <row r="506" spans="1:33" x14ac:dyDescent="0.25">
      <c r="Q506" s="39" t="s">
        <v>56</v>
      </c>
      <c r="R506" s="36">
        <f>AVERAGE(Patient3_Healthy!M487,Patient4_Healthy!M487,Patient7_Healthy!M487,Patient32_Healthy!M487,Patient20_Healthy!M487)</f>
        <v>0.8623521251180003</v>
      </c>
      <c r="S506" s="43">
        <f>STDEV(Patient3_Healthy!M487,Patient4_Healthy!M487,Patient7_Healthy!M487,Patient32_Healthy!M487,Patient20_Healthy!M487)</f>
        <v>6.5347971591251899E-2</v>
      </c>
      <c r="T506">
        <f>AVERAGE(Patient3_Healthy!N487,Patient4_Healthy!N487,Patient7_Healthy!N487,Patient32_Healthy!N487,Patient20_Healthy!N487)</f>
        <v>0.96299371194655448</v>
      </c>
      <c r="U506">
        <f>STDEV(Patient3_Healthy!N487,Patient4_Healthy!N487,Patient7_Healthy!N487,Patient32_Healthy!N487,Patient20_Healthy!N487)</f>
        <v>6.1764891286112483E-2</v>
      </c>
      <c r="V506" s="36">
        <f>AVERAGE(Patient3_Healthy!O487,Patient4_Healthy!O487,Patient7_Healthy!O487,Patient32_Healthy!O487,Patient20_Healthy!O487)</f>
        <v>0.84964970210149104</v>
      </c>
      <c r="W506" s="43">
        <f>STDEV(Patient3_Healthy!O487,Patient4_Healthy!O487,Patient7_Healthy!O487,Patient32_Healthy!O487,Patient20_Healthy!O487)</f>
        <v>0.10447898583298949</v>
      </c>
      <c r="X506" s="36">
        <f>AVERAGE(Patient3_Healthy!P487,Patient4_Healthy!P487,Patient7_Healthy!P487,Patient32_Healthy!P487,Patient20_Healthy!P487)</f>
        <v>0.75986866173691459</v>
      </c>
      <c r="Y506" s="43">
        <f>STDEV(Patient3_Healthy!P487,Patient4_Healthy!P487,Patient7_Healthy!P487,Patient32_Healthy!P487,Patient20_Healthy!P487)</f>
        <v>0.20293280216653717</v>
      </c>
      <c r="Z506" s="36">
        <f>AVERAGE(Patient3_Healthy!Q487,Patient4_Healthy!Q487,Patient7_Healthy!Q487,Patient32_Healthy!Q487,Patient20_Healthy!Q487)</f>
        <v>0.7255793651491399</v>
      </c>
      <c r="AA506" s="43">
        <f>STDEV(Patient3_Healthy!Q487,Patient4_Healthy!Q487,Patient7_Healthy!Q487,Patient32_Healthy!Q487,Patient20_Healthy!Q487)</f>
        <v>0.10703166589915358</v>
      </c>
      <c r="AB506" s="36">
        <f>AVERAGE(Patient3_Healthy!R487,Patient4_Healthy!R487,Patient7_Healthy!R487,Patient32_Healthy!R487,Patient20_Healthy!R487)</f>
        <v>0.6497421155121561</v>
      </c>
      <c r="AC506" s="43">
        <f>STDEV(Patient3_Healthy!R487,Patient4_Healthy!R487,Patient7_Healthy!R487,Patient32_Healthy!R487,Patient20_Healthy!R487)</f>
        <v>3.9366796656548131E-2</v>
      </c>
      <c r="AD506" s="36">
        <f>AVERAGE(Patient3_Healthy!S487,Patient4_Healthy!S487,Patient7_Healthy!S487,Patient32_Healthy!S487)</f>
        <v>0.77153354087388126</v>
      </c>
      <c r="AE506" s="43">
        <f>STDEV(Patient3_Healthy!S487,Patient4_Healthy!S487,Patient7_Healthy!S487,Patient32_Healthy!S487)</f>
        <v>6.2440523112333134E-2</v>
      </c>
      <c r="AF506">
        <f>AVERAGE(Patient3_Healthy!T487,Patient4_Healthy!T487,Patient7_Healthy!T487,Patient32_Healthy!T487,Patient20_Healthy!T487)</f>
        <v>0.79061556456478954</v>
      </c>
      <c r="AG506">
        <f>STDEV(Patient3_Healthy!T487,Patient4_Healthy!T487,Patient7_Healthy!T487,Patient32_Healthy!T487,Patient20_Healthy!T487)</f>
        <v>0.10633673894358266</v>
      </c>
    </row>
    <row r="507" spans="1:33" x14ac:dyDescent="0.25">
      <c r="Q507" s="39" t="s">
        <v>57</v>
      </c>
      <c r="R507" s="36">
        <f>AVERAGE(Patient3_Healthy!M488,Patient4_Healthy!M488,Patient7_Healthy!M488,Patient32_Healthy!M488,Patient20_Healthy!M488)</f>
        <v>0.86942675152039417</v>
      </c>
      <c r="S507" s="43">
        <f>STDEV(Patient3_Healthy!M488,Patient4_Healthy!M488,Patient7_Healthy!M488,Patient32_Healthy!M488,Patient20_Healthy!M488)</f>
        <v>4.9053689491815676E-2</v>
      </c>
      <c r="T507">
        <f>AVERAGE(Patient3_Healthy!N488,Patient4_Healthy!N488,Patient7_Healthy!N488,Patient32_Healthy!N488,Patient20_Healthy!N488)</f>
        <v>0.88562343624941187</v>
      </c>
      <c r="U507">
        <f>STDEV(Patient3_Healthy!N488,Patient4_Healthy!N488,Patient7_Healthy!N488,Patient32_Healthy!N488,Patient20_Healthy!N488)</f>
        <v>6.60387204125535E-2</v>
      </c>
      <c r="V507" s="36">
        <f>AVERAGE(Patient3_Healthy!O488,Patient4_Healthy!O488,Patient7_Healthy!O488,Patient32_Healthy!O488,Patient20_Healthy!O488)</f>
        <v>0.93067242864212452</v>
      </c>
      <c r="W507" s="43">
        <f>STDEV(Patient3_Healthy!O488,Patient4_Healthy!O488,Patient7_Healthy!O488,Patient32_Healthy!O488,Patient20_Healthy!O488)</f>
        <v>7.8423677530917488E-2</v>
      </c>
      <c r="X507" s="36">
        <f>AVERAGE(Patient3_Healthy!P488,Patient4_Healthy!P488,Patient7_Healthy!P488,Patient32_Healthy!P488,Patient20_Healthy!P488)</f>
        <v>0.9450192541490724</v>
      </c>
      <c r="Y507" s="43">
        <f>STDEV(Patient3_Healthy!P488,Patient4_Healthy!P488,Patient7_Healthy!P488,Patient32_Healthy!P488,Patient20_Healthy!P488)</f>
        <v>4.8586643152508026E-2</v>
      </c>
      <c r="Z507" s="36">
        <f>AVERAGE(Patient3_Healthy!Q488,Patient4_Healthy!Q488,Patient7_Healthy!Q488,Patient32_Healthy!Q488,Patient20_Healthy!Q488)</f>
        <v>0.81319441943663484</v>
      </c>
      <c r="AA507" s="43">
        <f>STDEV(Patient3_Healthy!Q488,Patient4_Healthy!Q488,Patient7_Healthy!Q488,Patient32_Healthy!Q488,Patient20_Healthy!Q488)</f>
        <v>0.1916377612976351</v>
      </c>
      <c r="AB507" s="36">
        <f>AVERAGE(Patient3_Healthy!R488,Patient4_Healthy!R488,Patient7_Healthy!R488,Patient32_Healthy!R488,Patient20_Healthy!R488)</f>
        <v>0.78944509706221588</v>
      </c>
      <c r="AC507" s="43">
        <f>STDEV(Patient3_Healthy!R488,Patient4_Healthy!R488,Patient7_Healthy!R488,Patient32_Healthy!R488,Patient20_Healthy!R488)</f>
        <v>0.18238538092740009</v>
      </c>
      <c r="AD507" s="36">
        <f>AVERAGE(Patient3_Healthy!S488,Patient4_Healthy!S488,Patient7_Healthy!S488,Patient32_Healthy!S488)</f>
        <v>0.88032314366840625</v>
      </c>
      <c r="AE507" s="43">
        <f>STDEV(Patient3_Healthy!S488,Patient4_Healthy!S488,Patient7_Healthy!S488,Patient32_Healthy!S488)</f>
        <v>0.12917945657069094</v>
      </c>
      <c r="AF507">
        <f>AVERAGE(Patient3_Healthy!T488,Patient4_Healthy!T488,Patient7_Healthy!T488,Patient32_Healthy!T488,Patient20_Healthy!T488)</f>
        <v>0.86627982099655565</v>
      </c>
      <c r="AG507">
        <f>STDEV(Patient3_Healthy!T488,Patient4_Healthy!T488,Patient7_Healthy!T488,Patient32_Healthy!T488,Patient20_Healthy!T488)</f>
        <v>0.12452402561388758</v>
      </c>
    </row>
    <row r="508" spans="1:33" x14ac:dyDescent="0.25">
      <c r="Q508" s="39" t="s">
        <v>61</v>
      </c>
      <c r="R508" s="36">
        <f>AVERAGE(Patient3_Healthy!M489,Patient4_Healthy!M489,Patient7_Healthy!M489,Patient32_Healthy!M489,Patient20_Healthy!M489)</f>
        <v>0.87822764701625611</v>
      </c>
      <c r="S508" s="43">
        <f>STDEV(Patient3_Healthy!M489,Patient4_Healthy!M489,Patient7_Healthy!M489,Patient32_Healthy!M489,Patient20_Healthy!M489)</f>
        <v>5.1574220085302817E-2</v>
      </c>
      <c r="T508">
        <f>AVERAGE(Patient3_Healthy!N489,Patient4_Healthy!N489,Patient7_Healthy!N489,Patient32_Healthy!N489,Patient20_Healthy!N489)</f>
        <v>0.88113741438943161</v>
      </c>
      <c r="U508">
        <f>STDEV(Patient3_Healthy!N489,Patient4_Healthy!N489,Patient7_Healthy!N489,Patient32_Healthy!N489,Patient20_Healthy!N489)</f>
        <v>9.2700943757748622E-2</v>
      </c>
      <c r="V508" s="36">
        <f>AVERAGE(Patient3_Healthy!O489,Patient4_Healthy!O489,Patient7_Healthy!O489,Patient32_Healthy!O489,Patient20_Healthy!O489)</f>
        <v>0.76938587036119355</v>
      </c>
      <c r="W508" s="43">
        <f>STDEV(Patient3_Healthy!O489,Patient4_Healthy!O489,Patient7_Healthy!O489,Patient32_Healthy!O489,Patient20_Healthy!O489)</f>
        <v>0.10335931301633748</v>
      </c>
      <c r="X508" s="36">
        <f>AVERAGE(Patient3_Healthy!P489,Patient4_Healthy!P489,Patient7_Healthy!P489,Patient32_Healthy!P489,Patient20_Healthy!P489)</f>
        <v>0.79218220541914464</v>
      </c>
      <c r="Y508" s="43">
        <f>STDEV(Patient3_Healthy!P489,Patient4_Healthy!P489,Patient7_Healthy!P489,Patient32_Healthy!P489,Patient20_Healthy!P489)</f>
        <v>0.2365593087942382</v>
      </c>
      <c r="Z508" s="36">
        <f>AVERAGE(Patient3_Healthy!Q489,Patient4_Healthy!Q489,Patient7_Healthy!Q489,Patient32_Healthy!Q489,Patient20_Healthy!Q489)</f>
        <v>0.72216028031922386</v>
      </c>
      <c r="AA508" s="43">
        <f>STDEV(Patient3_Healthy!Q489,Patient4_Healthy!Q489,Patient7_Healthy!Q489,Patient32_Healthy!Q489,Patient20_Healthy!Q489)</f>
        <v>8.7304995908818087E-2</v>
      </c>
      <c r="AB508" s="36">
        <f>AVERAGE(Patient3_Healthy!R489,Patient4_Healthy!R489,Patient7_Healthy!R489,Patient32_Healthy!R489,Patient20_Healthy!R489)</f>
        <v>0.67356232885787115</v>
      </c>
      <c r="AC508" s="43">
        <f>STDEV(Patient3_Healthy!R489,Patient4_Healthy!R489,Patient7_Healthy!R489,Patient32_Healthy!R489,Patient20_Healthy!R489)</f>
        <v>4.4406421821498454E-2</v>
      </c>
      <c r="AD508" s="36">
        <f>AVERAGE(Patient3_Healthy!S489,Patient4_Healthy!S489,Patient7_Healthy!S489,Patient32_Healthy!S489)</f>
        <v>0.77726353552503369</v>
      </c>
      <c r="AE508" s="43">
        <f>STDEV(Patient3_Healthy!S489,Patient4_Healthy!S489,Patient7_Healthy!S489,Patient32_Healthy!S489)</f>
        <v>4.8165965851772602E-2</v>
      </c>
      <c r="AF508">
        <f>AVERAGE(Patient3_Healthy!T489,Patient4_Healthy!T489,Patient7_Healthy!T489,Patient32_Healthy!T489,Patient20_Healthy!T489)</f>
        <v>0.72865311440181646</v>
      </c>
      <c r="AG508">
        <f>STDEV(Patient3_Healthy!T489,Patient4_Healthy!T489,Patient7_Healthy!T489,Patient32_Healthy!T489,Patient20_Healthy!T489)</f>
        <v>8.0853086276986827E-2</v>
      </c>
    </row>
    <row r="509" spans="1:33" x14ac:dyDescent="0.25">
      <c r="Q509" s="54"/>
    </row>
    <row r="511" spans="1:33" x14ac:dyDescent="0.25">
      <c r="Q511" s="54"/>
    </row>
    <row r="512" spans="1:33" x14ac:dyDescent="0.25">
      <c r="Q512" s="54"/>
    </row>
    <row r="513" spans="1:33" x14ac:dyDescent="0.25">
      <c r="Q513" s="54"/>
    </row>
    <row r="517" spans="1:33" x14ac:dyDescent="0.25">
      <c r="A517" s="54" t="s">
        <v>158</v>
      </c>
      <c r="Q517" s="54" t="s">
        <v>159</v>
      </c>
    </row>
    <row r="518" spans="1:33" x14ac:dyDescent="0.25">
      <c r="A518" s="82"/>
      <c r="B518" s="84" t="s">
        <v>17</v>
      </c>
      <c r="C518" s="85"/>
      <c r="D518" s="85"/>
      <c r="E518" s="86"/>
      <c r="F518" s="87" t="s">
        <v>19</v>
      </c>
      <c r="G518" s="85"/>
      <c r="H518" s="85"/>
      <c r="I518" s="85"/>
      <c r="L518" s="76"/>
      <c r="M518" s="77" t="s">
        <v>20</v>
      </c>
      <c r="N518" s="77"/>
      <c r="Q518" s="39"/>
      <c r="R518" s="73" t="s">
        <v>21</v>
      </c>
      <c r="S518" s="74"/>
      <c r="T518" s="73" t="s">
        <v>22</v>
      </c>
      <c r="U518" s="74"/>
      <c r="V518" s="73" t="s">
        <v>23</v>
      </c>
      <c r="W518" s="74"/>
      <c r="X518" s="73" t="s">
        <v>24</v>
      </c>
      <c r="Y518" s="74"/>
      <c r="Z518" s="73" t="s">
        <v>25</v>
      </c>
      <c r="AA518" s="74"/>
      <c r="AB518" s="73" t="s">
        <v>26</v>
      </c>
      <c r="AC518" s="74"/>
      <c r="AD518" s="73" t="s">
        <v>27</v>
      </c>
      <c r="AE518" s="74"/>
      <c r="AF518" s="75" t="s">
        <v>28</v>
      </c>
      <c r="AG518" s="75"/>
    </row>
    <row r="519" spans="1:33" x14ac:dyDescent="0.25">
      <c r="A519" s="82"/>
      <c r="B519" s="78" t="s">
        <v>32</v>
      </c>
      <c r="C519" s="79"/>
      <c r="D519" s="80" t="s">
        <v>33</v>
      </c>
      <c r="E519" s="79"/>
      <c r="F519" s="78" t="s">
        <v>32</v>
      </c>
      <c r="G519" s="79"/>
      <c r="H519" s="80" t="s">
        <v>33</v>
      </c>
      <c r="I519" s="81"/>
      <c r="L519" s="76"/>
      <c r="M519" s="37" t="s">
        <v>200</v>
      </c>
      <c r="N519" s="37" t="s">
        <v>37</v>
      </c>
      <c r="Q519" s="39"/>
      <c r="R519" s="38" t="s">
        <v>200</v>
      </c>
      <c r="S519" s="40" t="s">
        <v>37</v>
      </c>
      <c r="T519" s="39" t="s">
        <v>200</v>
      </c>
      <c r="U519" s="39" t="s">
        <v>37</v>
      </c>
      <c r="V519" s="38" t="s">
        <v>200</v>
      </c>
      <c r="W519" s="40" t="s">
        <v>37</v>
      </c>
      <c r="X519" s="38" t="s">
        <v>200</v>
      </c>
      <c r="Y519" s="40" t="s">
        <v>37</v>
      </c>
      <c r="Z519" s="38" t="s">
        <v>200</v>
      </c>
      <c r="AA519" s="40" t="s">
        <v>37</v>
      </c>
      <c r="AB519" s="38" t="s">
        <v>200</v>
      </c>
      <c r="AC519" s="40" t="s">
        <v>37</v>
      </c>
      <c r="AD519" s="38" t="s">
        <v>200</v>
      </c>
      <c r="AE519" s="40" t="s">
        <v>37</v>
      </c>
      <c r="AF519" s="39" t="s">
        <v>200</v>
      </c>
      <c r="AG519" s="39" t="s">
        <v>37</v>
      </c>
    </row>
    <row r="520" spans="1:33" x14ac:dyDescent="0.25">
      <c r="A520" s="83"/>
      <c r="B520" s="33" t="s">
        <v>200</v>
      </c>
      <c r="C520" s="34" t="s">
        <v>37</v>
      </c>
      <c r="D520" s="35" t="s">
        <v>200</v>
      </c>
      <c r="E520" s="34" t="s">
        <v>37</v>
      </c>
      <c r="F520" s="33" t="s">
        <v>200</v>
      </c>
      <c r="G520" s="34" t="s">
        <v>37</v>
      </c>
      <c r="H520" s="35" t="s">
        <v>200</v>
      </c>
      <c r="I520" s="35" t="s">
        <v>37</v>
      </c>
      <c r="L520" s="37" t="s">
        <v>34</v>
      </c>
      <c r="M520">
        <f>AVERAGE(Patient3_Healthy!H501,Patient4_Healthy!H501,Patient7_Healthy!H501,Patient32_Healthy!H501,Patient20_Healthy!H501)</f>
        <v>1184.5638068749943</v>
      </c>
      <c r="N520">
        <f>STDEV(Patient3_Healthy!H501,Patient4_Healthy!H501,Patient7_Healthy!H501,Patient32_Healthy!H501,Patient20_Healthy!H501)</f>
        <v>614.97250973891335</v>
      </c>
      <c r="Q520" s="39" t="s">
        <v>34</v>
      </c>
      <c r="R520" s="36">
        <f>AVERAGE(Patient3_Healthy!M501,Patient4_Healthy!M501,Patient7_Healthy!M501,Patient32_Healthy!M501,Patient20_Healthy!M501)</f>
        <v>0.91813712549898452</v>
      </c>
      <c r="S520" s="43">
        <f>STDEV(Patient3_Healthy!M501,Patient4_Healthy!M501,Patient7_Healthy!M501,Patient32_Healthy!M501,Patient20_Healthy!M501)</f>
        <v>6.9698164486276012E-2</v>
      </c>
      <c r="T520">
        <f>AVERAGE(Patient3_Healthy!N501,Patient4_Healthy!N501,Patient7_Healthy!N501,Patient32_Healthy!N501,Patient20_Healthy!N501)</f>
        <v>0.90575980729036376</v>
      </c>
      <c r="U520">
        <f>STDEV(Patient3_Healthy!N501,Patient4_Healthy!N501,Patient7_Healthy!N501,Patient32_Healthy!N501,Patient20_Healthy!N501)</f>
        <v>0.10325061578224834</v>
      </c>
      <c r="V520" s="36">
        <f>AVERAGE(Patient3_Healthy!O501,Patient4_Healthy!O501,Patient7_Healthy!O501,Patient32_Healthy!O501,Patient20_Healthy!O501)</f>
        <v>0.8925193373597976</v>
      </c>
      <c r="W520" s="43">
        <f>STDEV(Patient3_Healthy!O501,Patient4_Healthy!O501,Patient7_Healthy!O501,Patient32_Healthy!O501,Patient20_Healthy!O501)</f>
        <v>0.20165749919308548</v>
      </c>
      <c r="X520" s="36">
        <f>AVERAGE(Patient3_Healthy!P501,Patient4_Healthy!P501,Patient7_Healthy!P501,Patient32_Healthy!P501,Patient20_Healthy!P501)</f>
        <v>0.82707714559893941</v>
      </c>
      <c r="Y520" s="43">
        <f>STDEV(Patient3_Healthy!P501,Patient4_Healthy!P501,Patient7_Healthy!P501,Patient32_Healthy!P501,Patient20_Healthy!P501)</f>
        <v>0.24543992290998984</v>
      </c>
      <c r="Z520" s="36">
        <f>AVERAGE(Patient3_Healthy!Q501,Patient4_Healthy!Q501,Patient7_Healthy!Q501,Patient32_Healthy!Q501,Patient20_Healthy!Q501)</f>
        <v>0.65462352374438726</v>
      </c>
      <c r="AA520" s="43">
        <f>STDEV(Patient3_Healthy!Q501,Patient4_Healthy!Q501,Patient7_Healthy!Q501,Patient32_Healthy!Q501,Patient20_Healthy!Q501)</f>
        <v>0.2785430594999147</v>
      </c>
      <c r="AB520" s="36">
        <f>AVERAGE(Patient3_Healthy!R501,Patient4_Healthy!R501,Patient7_Healthy!R501,Patient32_Healthy!R501,Patient20_Healthy!R501)</f>
        <v>0.73276383806820067</v>
      </c>
      <c r="AC520" s="43">
        <f>STDEV(Patient3_Healthy!R501,Patient4_Healthy!R501,Patient7_Healthy!R501,Patient32_Healthy!R501,Patient20_Healthy!R501)</f>
        <v>0.28543105900681165</v>
      </c>
      <c r="AD520" s="36">
        <f>AVERAGE(Patient3_Healthy!S501,Patient4_Healthy!S501,Patient7_Healthy!S501,Patient32_Healthy!S501)</f>
        <v>0.57681346629956798</v>
      </c>
      <c r="AE520" s="43">
        <f>STDEV(Patient3_Healthy!S501,Patient4_Healthy!S501,Patient7_Healthy!S501,Patient32_Healthy!S501)</f>
        <v>0.46538127520206718</v>
      </c>
      <c r="AF520">
        <f>AVERAGE(Patient3_Healthy!T501,Patient4_Healthy!T501,Patient7_Healthy!T501,Patient32_Healthy!T501,Patient20_Healthy!T501)</f>
        <v>0.73355141048268191</v>
      </c>
      <c r="AG520">
        <f>STDEV(Patient3_Healthy!T501,Patient4_Healthy!T501,Patient7_Healthy!T501,Patient32_Healthy!T501,Patient20_Healthy!T501)</f>
        <v>0.35960161049903117</v>
      </c>
    </row>
    <row r="521" spans="1:33" x14ac:dyDescent="0.25">
      <c r="A521" s="35" t="s">
        <v>34</v>
      </c>
      <c r="B521" s="36">
        <f>AVERAGE(Patient3_Healthy!B502,Patient4_Healthy!B502,Patient7_Healthy!B502,Patient32_Healthy!B502,Patient20_Healthy!B502)</f>
        <v>10.958269379555954</v>
      </c>
      <c r="C521" s="43">
        <f>STDEV(Patient3_Healthy!B502,Patient4_Healthy!B502,Patient7_Healthy!B502,Patient32_Healthy!B502,Patient20_Healthy!B502)</f>
        <v>4.2288395035410566</v>
      </c>
      <c r="D521">
        <f>AVERAGE(Patient3_Healthy!C502,Patient4_Healthy!C502,Patient7_Healthy!C502,Patient32_Healthy!C502,Patient20_Healthy!C502)</f>
        <v>2.5804783024724927</v>
      </c>
      <c r="E521" s="43">
        <f>STDEV(Patient3_Healthy!C502,Patient4_Healthy!C502,Patient7_Healthy!C502,Patient32_Healthy!C502,Patient20_Healthy!C502)</f>
        <v>9.1620329853353812</v>
      </c>
      <c r="F521" s="36">
        <f>AVERAGE(Patient3_Healthy!D502,Patient4_Healthy!D502,Patient7_Healthy!D502,Patient32_Healthy!D502,Patient20_Healthy!D502)</f>
        <v>14.927528662902088</v>
      </c>
      <c r="G521" s="43">
        <f>STDEV(Patient3_Healthy!D502,Patient4_Healthy!D502,Patient7_Healthy!D502,Patient32_Healthy!D502,Patient20_Healthy!D502)</f>
        <v>7.0252405634987154</v>
      </c>
      <c r="H521">
        <f>AVERAGE(Patient3_Healthy!E502,Patient4_Healthy!E502,Patient7_Healthy!E502,Patient32_Healthy!E502,Patient20_Healthy!E502)</f>
        <v>7.2046792843489769</v>
      </c>
      <c r="I521">
        <f>STDEV(Patient3_Healthy!E502,Patient4_Healthy!E502,Patient7_Healthy!E502,Patient32_Healthy!E502,Patient20_Healthy!E502)</f>
        <v>13.123534243712582</v>
      </c>
      <c r="L521" s="37" t="s">
        <v>38</v>
      </c>
      <c r="M521">
        <f>AVERAGE(Patient3_Healthy!H502,Patient4_Healthy!H502,Patient7_Healthy!H502,Patient32_Healthy!H502,Patient20_Healthy!H502)</f>
        <v>1089.1077917779085</v>
      </c>
      <c r="N521">
        <f>STDEV(Patient3_Healthy!H502,Patient4_Healthy!H502,Patient7_Healthy!H502,Patient32_Healthy!H502,Patient20_Healthy!H502)</f>
        <v>975.77506953688703</v>
      </c>
      <c r="Q521" s="39" t="s">
        <v>38</v>
      </c>
      <c r="R521" s="36">
        <f>AVERAGE(Patient3_Healthy!M502,Patient4_Healthy!M502,Patient7_Healthy!M502,Patient32_Healthy!M502,Patient20_Healthy!M502)</f>
        <v>0.82060740948358524</v>
      </c>
      <c r="S521" s="43">
        <f>STDEV(Patient3_Healthy!M502,Patient4_Healthy!M502,Patient7_Healthy!M502,Patient32_Healthy!M502,Patient20_Healthy!M502)</f>
        <v>0.11934598566598341</v>
      </c>
      <c r="T521">
        <f>AVERAGE(Patient3_Healthy!N502,Patient4_Healthy!N502,Patient7_Healthy!N502,Patient32_Healthy!N502,Patient20_Healthy!N502)</f>
        <v>0.87389348191506711</v>
      </c>
      <c r="U521">
        <f>STDEV(Patient3_Healthy!N502,Patient4_Healthy!N502,Patient7_Healthy!N502,Patient32_Healthy!N502,Patient20_Healthy!N502)</f>
        <v>8.6207826487745137E-2</v>
      </c>
      <c r="V521" s="36">
        <f>AVERAGE(Patient3_Healthy!O502,Patient4_Healthy!O502,Patient7_Healthy!O502,Patient32_Healthy!O502,Patient20_Healthy!O502)</f>
        <v>0.76703380202651739</v>
      </c>
      <c r="W521" s="43">
        <f>STDEV(Patient3_Healthy!O502,Patient4_Healthy!O502,Patient7_Healthy!O502,Patient32_Healthy!O502,Patient20_Healthy!O502)</f>
        <v>0.1364051641535487</v>
      </c>
      <c r="X521" s="36">
        <f>AVERAGE(Patient3_Healthy!P502,Patient4_Healthy!P502,Patient7_Healthy!P502,Patient32_Healthy!P502,Patient20_Healthy!P502)</f>
        <v>0.71168687939487107</v>
      </c>
      <c r="Y521" s="43">
        <f>STDEV(Patient3_Healthy!P502,Patient4_Healthy!P502,Patient7_Healthy!P502,Patient32_Healthy!P502,Patient20_Healthy!P502)</f>
        <v>0.20800137697765542</v>
      </c>
      <c r="Z521" s="36">
        <f>AVERAGE(Patient3_Healthy!Q502,Patient4_Healthy!Q502,Patient7_Healthy!Q502,Patient32_Healthy!Q502,Patient20_Healthy!Q502)</f>
        <v>0.62626964190423684</v>
      </c>
      <c r="AA521" s="43">
        <f>STDEV(Patient3_Healthy!Q502,Patient4_Healthy!Q502,Patient7_Healthy!Q502,Patient32_Healthy!Q502,Patient20_Healthy!Q502)</f>
        <v>0.22542258294797657</v>
      </c>
      <c r="AB521" s="36">
        <f>AVERAGE(Patient3_Healthy!R502,Patient4_Healthy!R502,Patient7_Healthy!R502,Patient32_Healthy!R502,Patient20_Healthy!R502)</f>
        <v>0.49646061945146053</v>
      </c>
      <c r="AC521" s="43">
        <f>STDEV(Patient3_Healthy!R502,Patient4_Healthy!R502,Patient7_Healthy!R502,Patient32_Healthy!R502,Patient20_Healthy!R502)</f>
        <v>0.15044982918327074</v>
      </c>
      <c r="AD521" s="36">
        <f>AVERAGE(Patient3_Healthy!S502,Patient4_Healthy!S502,Patient7_Healthy!S502,Patient32_Healthy!S502)</f>
        <v>0.54526527560676485</v>
      </c>
      <c r="AE521" s="43">
        <f>STDEV(Patient3_Healthy!S502,Patient4_Healthy!S502,Patient7_Healthy!S502,Patient32_Healthy!S502)</f>
        <v>0.34980534332658225</v>
      </c>
      <c r="AF521">
        <f>AVERAGE(Patient3_Healthy!T502,Patient4_Healthy!T502,Patient7_Healthy!T502,Patient32_Healthy!T502,Patient20_Healthy!T502)</f>
        <v>0.4919306688951795</v>
      </c>
      <c r="AG521">
        <f>STDEV(Patient3_Healthy!T502,Patient4_Healthy!T502,Patient7_Healthy!T502,Patient32_Healthy!T502,Patient20_Healthy!T502)</f>
        <v>0.26015475507499181</v>
      </c>
    </row>
    <row r="522" spans="1:33" x14ac:dyDescent="0.25">
      <c r="A522" s="35" t="s">
        <v>38</v>
      </c>
      <c r="B522" s="36">
        <f>AVERAGE(Patient3_Healthy!B503,Patient4_Healthy!B503,Patient7_Healthy!B503,Patient32_Healthy!B503,Patient20_Healthy!B503)</f>
        <v>11.116319750111902</v>
      </c>
      <c r="C522" s="43">
        <f>STDEV(Patient3_Healthy!B503,Patient4_Healthy!B503,Patient7_Healthy!B503,Patient32_Healthy!B503,Patient20_Healthy!B503)</f>
        <v>4.9501491770548363</v>
      </c>
      <c r="D522">
        <f>AVERAGE(Patient3_Healthy!C503,Patient4_Healthy!C503,Patient7_Healthy!C503,Patient32_Healthy!C503,Patient20_Healthy!C503)</f>
        <v>-0.37615833980686081</v>
      </c>
      <c r="E522" s="43">
        <f>STDEV(Patient3_Healthy!C503,Patient4_Healthy!C503,Patient7_Healthy!C503,Patient32_Healthy!C503,Patient20_Healthy!C503)</f>
        <v>8.381425567016537</v>
      </c>
      <c r="F522" s="36">
        <f>AVERAGE(Patient3_Healthy!D503,Patient4_Healthy!D503,Patient7_Healthy!D503,Patient32_Healthy!D503,Patient20_Healthy!D503)</f>
        <v>16.947559863683658</v>
      </c>
      <c r="G522" s="43">
        <f>STDEV(Patient3_Healthy!D503,Patient4_Healthy!D503,Patient7_Healthy!D503,Patient32_Healthy!D503,Patient20_Healthy!D503)</f>
        <v>8.5430810181305112</v>
      </c>
      <c r="H522">
        <f>AVERAGE(Patient3_Healthy!E503,Patient4_Healthy!E503,Patient7_Healthy!E503,Patient32_Healthy!E503,Patient20_Healthy!E503)</f>
        <v>1.665004037621064</v>
      </c>
      <c r="I522">
        <f>STDEV(Patient3_Healthy!E503,Patient4_Healthy!E503,Patient7_Healthy!E503,Patient32_Healthy!E503,Patient20_Healthy!E503)</f>
        <v>11.422109957716241</v>
      </c>
      <c r="L522" s="37" t="s">
        <v>42</v>
      </c>
      <c r="M522">
        <f>AVERAGE(Patient3_Healthy!H503,Patient4_Healthy!H503,Patient7_Healthy!H503,Patient32_Healthy!H503,Patient20_Healthy!H503)</f>
        <v>594.6678725880663</v>
      </c>
      <c r="N522">
        <f>STDEV(Patient3_Healthy!H503,Patient4_Healthy!H503,Patient7_Healthy!H503,Patient32_Healthy!H503,Patient20_Healthy!H503)</f>
        <v>273.28783726857017</v>
      </c>
      <c r="Q522" s="39" t="s">
        <v>42</v>
      </c>
      <c r="R522" s="36">
        <f>AVERAGE(Patient3_Healthy!M503,Patient4_Healthy!M503,Patient7_Healthy!M503,Patient32_Healthy!M503,Patient20_Healthy!M503)</f>
        <v>0.84428160072791836</v>
      </c>
      <c r="S522" s="43">
        <f>STDEV(Patient3_Healthy!M503,Patient4_Healthy!M503,Patient7_Healthy!M503,Patient32_Healthy!M503,Patient20_Healthy!M503)</f>
        <v>0.19206262113791042</v>
      </c>
      <c r="T522">
        <f>AVERAGE(Patient3_Healthy!N503,Patient4_Healthy!N503,Patient7_Healthy!N503,Patient32_Healthy!N503,Patient20_Healthy!N503)</f>
        <v>0.86115526032724721</v>
      </c>
      <c r="U522">
        <f>STDEV(Patient3_Healthy!N503,Patient4_Healthy!N503,Patient7_Healthy!N503,Patient32_Healthy!N503,Patient20_Healthy!N503)</f>
        <v>0.13401003543277853</v>
      </c>
      <c r="V522" s="36">
        <f>AVERAGE(Patient3_Healthy!O503,Patient4_Healthy!O503,Patient7_Healthy!O503,Patient32_Healthy!O503,Patient20_Healthy!O503)</f>
        <v>0.81263869889275886</v>
      </c>
      <c r="W522" s="43">
        <f>STDEV(Patient3_Healthy!O503,Patient4_Healthy!O503,Patient7_Healthy!O503,Patient32_Healthy!O503,Patient20_Healthy!O503)</f>
        <v>0.22487881191628967</v>
      </c>
      <c r="X522" s="36">
        <f>AVERAGE(Patient3_Healthy!P503,Patient4_Healthy!P503,Patient7_Healthy!P503,Patient32_Healthy!P503,Patient20_Healthy!P503)</f>
        <v>0.74173322892431126</v>
      </c>
      <c r="Y522" s="43">
        <f>STDEV(Patient3_Healthy!P503,Patient4_Healthy!P503,Patient7_Healthy!P503,Patient32_Healthy!P503,Patient20_Healthy!P503)</f>
        <v>0.24823361197061344</v>
      </c>
      <c r="Z522" s="36">
        <f>AVERAGE(Patient3_Healthy!Q503,Patient4_Healthy!Q503,Patient7_Healthy!Q503,Patient32_Healthy!Q503,Patient20_Healthy!Q503)</f>
        <v>0.71439158332774944</v>
      </c>
      <c r="AA522" s="43">
        <f>STDEV(Patient3_Healthy!Q503,Patient4_Healthy!Q503,Patient7_Healthy!Q503,Patient32_Healthy!Q503,Patient20_Healthy!Q503)</f>
        <v>0.26117553721681958</v>
      </c>
      <c r="AB522" s="36">
        <f>AVERAGE(Patient3_Healthy!R503,Patient4_Healthy!R503,Patient7_Healthy!R503,Patient32_Healthy!R503,Patient20_Healthy!R503)</f>
        <v>0.50516759933556443</v>
      </c>
      <c r="AC522" s="43">
        <f>STDEV(Patient3_Healthy!R503,Patient4_Healthy!R503,Patient7_Healthy!R503,Patient32_Healthy!R503,Patient20_Healthy!R503)</f>
        <v>0.22929309955398192</v>
      </c>
      <c r="AD522" s="36">
        <f>AVERAGE(Patient3_Healthy!S503,Patient4_Healthy!S503,Patient7_Healthy!S503,Patient32_Healthy!S503)</f>
        <v>0.64807381867648273</v>
      </c>
      <c r="AE522" s="43">
        <f>STDEV(Patient3_Healthy!S503,Patient4_Healthy!S503,Patient7_Healthy!S503,Patient32_Healthy!S503)</f>
        <v>0.4375259285269037</v>
      </c>
      <c r="AF522">
        <f>AVERAGE(Patient3_Healthy!T503,Patient4_Healthy!T503,Patient7_Healthy!T503,Patient32_Healthy!T503,Patient20_Healthy!T503)</f>
        <v>0.56991359500178407</v>
      </c>
      <c r="AG522">
        <f>STDEV(Patient3_Healthy!T503,Patient4_Healthy!T503,Patient7_Healthy!T503,Patient32_Healthy!T503,Patient20_Healthy!T503)</f>
        <v>0.30075129120197652</v>
      </c>
    </row>
    <row r="523" spans="1:33" x14ac:dyDescent="0.25">
      <c r="A523" s="35" t="s">
        <v>42</v>
      </c>
      <c r="B523" s="36">
        <f>AVERAGE(Patient3_Healthy!B504,Patient4_Healthy!B504,Patient7_Healthy!B504,Patient32_Healthy!B504,Patient20_Healthy!B504)</f>
        <v>7.4195990737194668</v>
      </c>
      <c r="C523" s="43">
        <f>STDEV(Patient3_Healthy!B504,Patient4_Healthy!B504,Patient7_Healthy!B504,Patient32_Healthy!B504,Patient20_Healthy!B504)</f>
        <v>1.4593946452124522</v>
      </c>
      <c r="D523">
        <f>AVERAGE(Patient3_Healthy!C504,Patient4_Healthy!C504,Patient7_Healthy!C504,Patient32_Healthy!C504,Patient20_Healthy!C504)</f>
        <v>-0.50478312162022543</v>
      </c>
      <c r="E523" s="43">
        <f>STDEV(Patient3_Healthy!C504,Patient4_Healthy!C504,Patient7_Healthy!C504,Patient32_Healthy!C504,Patient20_Healthy!C504)</f>
        <v>4.6479848872924858</v>
      </c>
      <c r="F523" s="36">
        <f>AVERAGE(Patient3_Healthy!D504,Patient4_Healthy!D504,Patient7_Healthy!D504,Patient32_Healthy!D504,Patient20_Healthy!D504)</f>
        <v>11.048025108004897</v>
      </c>
      <c r="G523" s="43">
        <f>STDEV(Patient3_Healthy!D504,Patient4_Healthy!D504,Patient7_Healthy!D504,Patient32_Healthy!D504,Patient20_Healthy!D504)</f>
        <v>4.679330085184275</v>
      </c>
      <c r="H523">
        <f>AVERAGE(Patient3_Healthy!E504,Patient4_Healthy!E504,Patient7_Healthy!E504,Patient32_Healthy!E504,Patient20_Healthy!E504)</f>
        <v>0.33679661252491278</v>
      </c>
      <c r="I523">
        <f>STDEV(Patient3_Healthy!E504,Patient4_Healthy!E504,Patient7_Healthy!E504,Patient32_Healthy!E504,Patient20_Healthy!E504)</f>
        <v>2.6558601634662669</v>
      </c>
      <c r="L523" s="37" t="s">
        <v>45</v>
      </c>
      <c r="M523">
        <f>AVERAGE(Patient3_Healthy!H504,Patient4_Healthy!H504,Patient7_Healthy!H504,Patient32_Healthy!H504,Patient20_Healthy!H504)</f>
        <v>425.94616975236619</v>
      </c>
      <c r="N523">
        <f>STDEV(Patient3_Healthy!H504,Patient4_Healthy!H504,Patient7_Healthy!H504,Patient32_Healthy!H504,Patient20_Healthy!H504)</f>
        <v>235.85645783428095</v>
      </c>
      <c r="Q523" s="39" t="s">
        <v>45</v>
      </c>
      <c r="R523" s="36">
        <f>AVERAGE(Patient3_Healthy!M504,Patient4_Healthy!M504,Patient7_Healthy!M504,Patient32_Healthy!M504,Patient20_Healthy!M504)</f>
        <v>0.80732888909362599</v>
      </c>
      <c r="S523" s="43">
        <f>STDEV(Patient3_Healthy!M504,Patient4_Healthy!M504,Patient7_Healthy!M504,Patient32_Healthy!M504,Patient20_Healthy!M504)</f>
        <v>0.14440975608279924</v>
      </c>
      <c r="T523">
        <f>AVERAGE(Patient3_Healthy!N504,Patient4_Healthy!N504,Patient7_Healthy!N504,Patient32_Healthy!N504,Patient20_Healthy!N504)</f>
        <v>0.84464530778556257</v>
      </c>
      <c r="U523">
        <f>STDEV(Patient3_Healthy!N504,Patient4_Healthy!N504,Patient7_Healthy!N504,Patient32_Healthy!N504,Patient20_Healthy!N504)</f>
        <v>0.15999130521016189</v>
      </c>
      <c r="V523" s="36">
        <f>AVERAGE(Patient3_Healthy!O504,Patient4_Healthy!O504,Patient7_Healthy!O504,Patient32_Healthy!O504,Patient20_Healthy!O504)</f>
        <v>0.69571206473482028</v>
      </c>
      <c r="W523" s="43">
        <f>STDEV(Patient3_Healthy!O504,Patient4_Healthy!O504,Patient7_Healthy!O504,Patient32_Healthy!O504,Patient20_Healthy!O504)</f>
        <v>0.1874642915235803</v>
      </c>
      <c r="X523" s="36">
        <f>AVERAGE(Patient3_Healthy!P504,Patient4_Healthy!P504,Patient7_Healthy!P504,Patient32_Healthy!P504,Patient20_Healthy!P504)</f>
        <v>0.62737139059037506</v>
      </c>
      <c r="Y523" s="43">
        <f>STDEV(Patient3_Healthy!P504,Patient4_Healthy!P504,Patient7_Healthy!P504,Patient32_Healthy!P504,Patient20_Healthy!P504)</f>
        <v>0.19389556010194997</v>
      </c>
      <c r="Z523" s="36">
        <f>AVERAGE(Patient3_Healthy!Q504,Patient4_Healthy!Q504,Patient7_Healthy!Q504,Patient32_Healthy!Q504,Patient20_Healthy!Q504)</f>
        <v>0.58187709463967141</v>
      </c>
      <c r="AA523" s="43">
        <f>STDEV(Patient3_Healthy!Q504,Patient4_Healthy!Q504,Patient7_Healthy!Q504,Patient32_Healthy!Q504,Patient20_Healthy!Q504)</f>
        <v>0.23034261704167069</v>
      </c>
      <c r="AB523" s="36">
        <f>AVERAGE(Patient3_Healthy!R504,Patient4_Healthy!R504,Patient7_Healthy!R504,Patient32_Healthy!R504,Patient20_Healthy!R504)</f>
        <v>0.44595839445071572</v>
      </c>
      <c r="AC523" s="43">
        <f>STDEV(Patient3_Healthy!R504,Patient4_Healthy!R504,Patient7_Healthy!R504,Patient32_Healthy!R504,Patient20_Healthy!R504)</f>
        <v>0.20254907521963628</v>
      </c>
      <c r="AD523" s="36">
        <f>AVERAGE(Patient3_Healthy!S504,Patient4_Healthy!S504,Patient7_Healthy!S504,Patient32_Healthy!S504)</f>
        <v>0.50600692660462465</v>
      </c>
      <c r="AE523" s="43">
        <f>STDEV(Patient3_Healthy!S504,Patient4_Healthy!S504,Patient7_Healthy!S504,Patient32_Healthy!S504)</f>
        <v>0.35831096069523022</v>
      </c>
      <c r="AF523">
        <f>AVERAGE(Patient3_Healthy!T504,Patient4_Healthy!T504,Patient7_Healthy!T504,Patient32_Healthy!T504,Patient20_Healthy!T504)</f>
        <v>0.51299618101820743</v>
      </c>
      <c r="AG523">
        <f>STDEV(Patient3_Healthy!T504,Patient4_Healthy!T504,Patient7_Healthy!T504,Patient32_Healthy!T504,Patient20_Healthy!T504)</f>
        <v>0.27118493038167052</v>
      </c>
    </row>
    <row r="524" spans="1:33" x14ac:dyDescent="0.25">
      <c r="A524" s="35" t="s">
        <v>45</v>
      </c>
      <c r="B524" s="36">
        <f>AVERAGE(Patient3_Healthy!B505,Patient4_Healthy!B505,Patient7_Healthy!B505,Patient32_Healthy!B505,Patient20_Healthy!B505)</f>
        <v>7.3320455782741121</v>
      </c>
      <c r="C524" s="43">
        <f>STDEV(Patient3_Healthy!B505,Patient4_Healthy!B505,Patient7_Healthy!B505,Patient32_Healthy!B505,Patient20_Healthy!B505)</f>
        <v>1.3261477944844571</v>
      </c>
      <c r="D524">
        <f>AVERAGE(Patient3_Healthy!C505,Patient4_Healthy!C505,Patient7_Healthy!C505,Patient32_Healthy!C505,Patient20_Healthy!C505)</f>
        <v>-3.5895249878745652</v>
      </c>
      <c r="E524" s="43">
        <f>STDEV(Patient3_Healthy!C505,Patient4_Healthy!C505,Patient7_Healthy!C505,Patient32_Healthy!C505,Patient20_Healthy!C505)</f>
        <v>3.1134179004156941</v>
      </c>
      <c r="F524" s="36">
        <f>AVERAGE(Patient3_Healthy!D505,Patient4_Healthy!D505,Patient7_Healthy!D505,Patient32_Healthy!D505,Patient20_Healthy!D505)</f>
        <v>9.2868315766935812</v>
      </c>
      <c r="G524" s="43">
        <f>STDEV(Patient3_Healthy!D505,Patient4_Healthy!D505,Patient7_Healthy!D505,Patient32_Healthy!D505,Patient20_Healthy!D505)</f>
        <v>1.3997504721388756</v>
      </c>
      <c r="H524">
        <f>AVERAGE(Patient3_Healthy!E505,Patient4_Healthy!E505,Patient7_Healthy!E505,Patient32_Healthy!E505,Patient20_Healthy!E505)</f>
        <v>0.78088837515807163</v>
      </c>
      <c r="I524">
        <f>STDEV(Patient3_Healthy!E505,Patient4_Healthy!E505,Patient7_Healthy!E505,Patient32_Healthy!E505,Patient20_Healthy!E505)</f>
        <v>6.0445137554874631</v>
      </c>
      <c r="L524" s="37" t="s">
        <v>47</v>
      </c>
      <c r="M524">
        <f>AVERAGE(Patient3_Healthy!H505,Patient4_Healthy!H505,Patient7_Healthy!H505,Patient32_Healthy!H505,Patient20_Healthy!H505)</f>
        <v>729.71005334347262</v>
      </c>
      <c r="N524">
        <f>STDEV(Patient3_Healthy!H505,Patient4_Healthy!H505,Patient7_Healthy!H505,Patient32_Healthy!H505,Patient20_Healthy!H505)</f>
        <v>329.18868509333316</v>
      </c>
      <c r="Q524" s="39" t="s">
        <v>47</v>
      </c>
      <c r="R524" s="36">
        <f>AVERAGE(Patient3_Healthy!M505,Patient4_Healthy!M505,Patient7_Healthy!M505,Patient32_Healthy!M505,Patient20_Healthy!M505)</f>
        <v>0.76112125125272745</v>
      </c>
      <c r="S524" s="43">
        <f>STDEV(Patient3_Healthy!M505,Patient4_Healthy!M505,Patient7_Healthy!M505,Patient32_Healthy!M505,Patient20_Healthy!M505)</f>
        <v>0.15090720670000396</v>
      </c>
      <c r="T524">
        <f>AVERAGE(Patient3_Healthy!N505,Patient4_Healthy!N505,Patient7_Healthy!N505,Patient32_Healthy!N505,Patient20_Healthy!N505)</f>
        <v>0.82919320480952619</v>
      </c>
      <c r="U524">
        <f>STDEV(Patient3_Healthy!N505,Patient4_Healthy!N505,Patient7_Healthy!N505,Patient32_Healthy!N505,Patient20_Healthy!N505)</f>
        <v>0.14512531453242683</v>
      </c>
      <c r="V524" s="36">
        <f>AVERAGE(Patient3_Healthy!O505,Patient4_Healthy!O505,Patient7_Healthy!O505,Patient32_Healthy!O505,Patient20_Healthy!O505)</f>
        <v>0.7094750321703932</v>
      </c>
      <c r="W524" s="43">
        <f>STDEV(Patient3_Healthy!O505,Patient4_Healthy!O505,Patient7_Healthy!O505,Patient32_Healthy!O505,Patient20_Healthy!O505)</f>
        <v>0.20734560092053828</v>
      </c>
      <c r="X524" s="36">
        <f>AVERAGE(Patient3_Healthy!P505,Patient4_Healthy!P505,Patient7_Healthy!P505,Patient32_Healthy!P505,Patient20_Healthy!P505)</f>
        <v>0.62502785572035013</v>
      </c>
      <c r="Y524" s="43">
        <f>STDEV(Patient3_Healthy!P505,Patient4_Healthy!P505,Patient7_Healthy!P505,Patient32_Healthy!P505,Patient20_Healthy!P505)</f>
        <v>0.13635794780374547</v>
      </c>
      <c r="Z524" s="36">
        <f>AVERAGE(Patient3_Healthy!Q505,Patient4_Healthy!Q505,Patient7_Healthy!Q505,Patient32_Healthy!Q505,Patient20_Healthy!Q505)</f>
        <v>0.65024208276459361</v>
      </c>
      <c r="AA524" s="43">
        <f>STDEV(Patient3_Healthy!Q505,Patient4_Healthy!Q505,Patient7_Healthy!Q505,Patient32_Healthy!Q505,Patient20_Healthy!Q505)</f>
        <v>0.24204491211938134</v>
      </c>
      <c r="AB524" s="36">
        <f>AVERAGE(Patient3_Healthy!R505,Patient4_Healthy!R505,Patient7_Healthy!R505,Patient32_Healthy!R505,Patient20_Healthy!R505)</f>
        <v>0.45323484137067904</v>
      </c>
      <c r="AC524" s="43">
        <f>STDEV(Patient3_Healthy!R505,Patient4_Healthy!R505,Patient7_Healthy!R505,Patient32_Healthy!R505,Patient20_Healthy!R505)</f>
        <v>0.23558439437824216</v>
      </c>
      <c r="AD524" s="36">
        <f>AVERAGE(Patient3_Healthy!S505,Patient4_Healthy!S505,Patient7_Healthy!S505,Patient32_Healthy!S505)</f>
        <v>0.46841449645733269</v>
      </c>
      <c r="AE524" s="43">
        <f>STDEV(Patient3_Healthy!S505,Patient4_Healthy!S505,Patient7_Healthy!S505,Patient32_Healthy!S505)</f>
        <v>0.33141624654478963</v>
      </c>
      <c r="AF524">
        <f>AVERAGE(Patient3_Healthy!T505,Patient4_Healthy!T505,Patient7_Healthy!T505,Patient32_Healthy!T505,Patient20_Healthy!T505)</f>
        <v>0.48197423638825637</v>
      </c>
      <c r="AG524">
        <f>STDEV(Patient3_Healthy!T505,Patient4_Healthy!T505,Patient7_Healthy!T505,Patient32_Healthy!T505,Patient20_Healthy!T505)</f>
        <v>0.29830516414454189</v>
      </c>
    </row>
    <row r="525" spans="1:33" x14ac:dyDescent="0.25">
      <c r="A525" s="35" t="s">
        <v>47</v>
      </c>
      <c r="B525" s="36">
        <f>AVERAGE(Patient3_Healthy!B506,Patient4_Healthy!B506,Patient7_Healthy!B506,Patient32_Healthy!B506,Patient20_Healthy!B506)</f>
        <v>8.3336709525784034</v>
      </c>
      <c r="C525" s="43">
        <f>STDEV(Patient3_Healthy!B506,Patient4_Healthy!B506,Patient7_Healthy!B506,Patient32_Healthy!B506,Patient20_Healthy!B506)</f>
        <v>3.0659381834593731</v>
      </c>
      <c r="D525">
        <f>AVERAGE(Patient3_Healthy!C506,Patient4_Healthy!C506,Patient7_Healthy!C506,Patient32_Healthy!C506,Patient20_Healthy!C506)</f>
        <v>0.98589435749729781</v>
      </c>
      <c r="E525" s="43">
        <f>STDEV(Patient3_Healthy!C506,Patient4_Healthy!C506,Patient7_Healthy!C506,Patient32_Healthy!C506,Patient20_Healthy!C506)</f>
        <v>4.3106507487268013</v>
      </c>
      <c r="F525" s="36">
        <f>AVERAGE(Patient3_Healthy!D506,Patient4_Healthy!D506,Patient7_Healthy!D506,Patient32_Healthy!D506,Patient20_Healthy!D506)</f>
        <v>14.823804087977949</v>
      </c>
      <c r="G525" s="43">
        <f>STDEV(Patient3_Healthy!D506,Patient4_Healthy!D506,Patient7_Healthy!D506,Patient32_Healthy!D506,Patient20_Healthy!D506)</f>
        <v>3.2758337178578119</v>
      </c>
      <c r="H525">
        <f>AVERAGE(Patient3_Healthy!E506,Patient4_Healthy!E506,Patient7_Healthy!E506,Patient32_Healthy!E506,Patient20_Healthy!E506)</f>
        <v>1.3045103128667022</v>
      </c>
      <c r="I525">
        <f>STDEV(Patient3_Healthy!E506,Patient4_Healthy!E506,Patient7_Healthy!E506,Patient32_Healthy!E506,Patient20_Healthy!E506)</f>
        <v>4.6394566569853746</v>
      </c>
      <c r="L525" s="37" t="s">
        <v>50</v>
      </c>
      <c r="M525">
        <f>AVERAGE(Patient3_Healthy!H506,Patient4_Healthy!H506,Patient7_Healthy!H506,Patient32_Healthy!H506,Patient20_Healthy!H506)</f>
        <v>358.29963329407923</v>
      </c>
      <c r="N525">
        <f>STDEV(Patient3_Healthy!H506,Patient4_Healthy!H506,Patient7_Healthy!H506,Patient32_Healthy!H506,Patient20_Healthy!H506)</f>
        <v>116.45312908705783</v>
      </c>
      <c r="Q525" s="39" t="s">
        <v>50</v>
      </c>
      <c r="R525" s="36">
        <f>AVERAGE(Patient3_Healthy!M506,Patient4_Healthy!M506,Patient7_Healthy!M506,Patient32_Healthy!M506,Patient20_Healthy!M506)</f>
        <v>0.77569035225723559</v>
      </c>
      <c r="S525" s="43">
        <f>STDEV(Patient3_Healthy!M506,Patient4_Healthy!M506,Patient7_Healthy!M506,Patient32_Healthy!M506,Patient20_Healthy!M506)</f>
        <v>0.20946756419612444</v>
      </c>
      <c r="T525">
        <f>AVERAGE(Patient3_Healthy!N506,Patient4_Healthy!N506,Patient7_Healthy!N506,Patient32_Healthy!N506,Patient20_Healthy!N506)</f>
        <v>0.85172780127897474</v>
      </c>
      <c r="U525">
        <f>STDEV(Patient3_Healthy!N506,Patient4_Healthy!N506,Patient7_Healthy!N506,Patient32_Healthy!N506,Patient20_Healthy!N506)</f>
        <v>0.1518121933506538</v>
      </c>
      <c r="V525" s="36">
        <f>AVERAGE(Patient3_Healthy!O506,Patient4_Healthy!O506,Patient7_Healthy!O506,Patient32_Healthy!O506,Patient20_Healthy!O506)</f>
        <v>0.71958907491314428</v>
      </c>
      <c r="W525" s="43">
        <f>STDEV(Patient3_Healthy!O506,Patient4_Healthy!O506,Patient7_Healthy!O506,Patient32_Healthy!O506,Patient20_Healthy!O506)</f>
        <v>0.21959533798681882</v>
      </c>
      <c r="X525" s="36">
        <f>AVERAGE(Patient3_Healthy!P506,Patient4_Healthy!P506,Patient7_Healthy!P506,Patient32_Healthy!P506,Patient20_Healthy!P506)</f>
        <v>0.64686643359627372</v>
      </c>
      <c r="Y525" s="43">
        <f>STDEV(Patient3_Healthy!P506,Patient4_Healthy!P506,Patient7_Healthy!P506,Patient32_Healthy!P506,Patient20_Healthy!P506)</f>
        <v>0.20200111872188678</v>
      </c>
      <c r="Z525" s="36">
        <f>AVERAGE(Patient3_Healthy!Q506,Patient4_Healthy!Q506,Patient7_Healthy!Q506,Patient32_Healthy!Q506,Patient20_Healthy!Q506)</f>
        <v>0.61699986725966016</v>
      </c>
      <c r="AA525" s="43">
        <f>STDEV(Patient3_Healthy!Q506,Patient4_Healthy!Q506,Patient7_Healthy!Q506,Patient32_Healthy!Q506,Patient20_Healthy!Q506)</f>
        <v>0.24712117054989366</v>
      </c>
      <c r="AB525" s="36">
        <f>AVERAGE(Patient3_Healthy!R506,Patient4_Healthy!R506,Patient7_Healthy!R506,Patient32_Healthy!R506,Patient20_Healthy!R506)</f>
        <v>0.49457835267978367</v>
      </c>
      <c r="AC525" s="43">
        <f>STDEV(Patient3_Healthy!R506,Patient4_Healthy!R506,Patient7_Healthy!R506,Patient32_Healthy!R506,Patient20_Healthy!R506)</f>
        <v>0.24988685771947533</v>
      </c>
      <c r="AD525" s="36">
        <f>AVERAGE(Patient3_Healthy!S506,Patient4_Healthy!S506,Patient7_Healthy!S506,Patient32_Healthy!S506)</f>
        <v>0.50595562247653458</v>
      </c>
      <c r="AE525" s="43">
        <f>STDEV(Patient3_Healthy!S506,Patient4_Healthy!S506,Patient7_Healthy!S506,Patient32_Healthy!S506)</f>
        <v>0.37566821335261658</v>
      </c>
      <c r="AF525">
        <f>AVERAGE(Patient3_Healthy!T506,Patient4_Healthy!T506,Patient7_Healthy!T506,Patient32_Healthy!T506,Patient20_Healthy!T506)</f>
        <v>0.55341447664442733</v>
      </c>
      <c r="AG525">
        <f>STDEV(Patient3_Healthy!T506,Patient4_Healthy!T506,Patient7_Healthy!T506,Patient32_Healthy!T506,Patient20_Healthy!T506)</f>
        <v>0.41293554661191639</v>
      </c>
    </row>
    <row r="526" spans="1:33" x14ac:dyDescent="0.25">
      <c r="A526" s="35" t="s">
        <v>50</v>
      </c>
      <c r="B526" s="36">
        <f>AVERAGE(Patient3_Healthy!B507,Patient4_Healthy!B507,Patient7_Healthy!B507,Patient32_Healthy!B507,Patient20_Healthy!B507)</f>
        <v>5.6448597296079566</v>
      </c>
      <c r="C526" s="43">
        <f>STDEV(Patient3_Healthy!B507,Patient4_Healthy!B507,Patient7_Healthy!B507,Patient32_Healthy!B507,Patient20_Healthy!B507)</f>
        <v>1.1375779839320357</v>
      </c>
      <c r="D526">
        <f>AVERAGE(Patient3_Healthy!C507,Patient4_Healthy!C507,Patient7_Healthy!C507,Patient32_Healthy!C507,Patient20_Healthy!C507)</f>
        <v>-0.44765449842007565</v>
      </c>
      <c r="E526" s="43">
        <f>STDEV(Patient3_Healthy!C507,Patient4_Healthy!C507,Patient7_Healthy!C507,Patient32_Healthy!C507,Patient20_Healthy!C507)</f>
        <v>5.3345919512039863</v>
      </c>
      <c r="F526" s="36">
        <f>AVERAGE(Patient3_Healthy!D507,Patient4_Healthy!D507,Patient7_Healthy!D507,Patient32_Healthy!D507,Patient20_Healthy!D507)</f>
        <v>8.0821725018394748</v>
      </c>
      <c r="G526" s="43">
        <f>STDEV(Patient3_Healthy!D507,Patient4_Healthy!D507,Patient7_Healthy!D507,Patient32_Healthy!D507,Patient20_Healthy!D507)</f>
        <v>0.71634747183804237</v>
      </c>
      <c r="H526">
        <f>AVERAGE(Patient3_Healthy!E507,Patient4_Healthy!E507,Patient7_Healthy!E507,Patient32_Healthy!E507,Patient20_Healthy!E507)</f>
        <v>2.7429840111158801</v>
      </c>
      <c r="I526">
        <f>STDEV(Patient3_Healthy!E507,Patient4_Healthy!E507,Patient7_Healthy!E507,Patient32_Healthy!E507,Patient20_Healthy!E507)</f>
        <v>6.3402693212286172</v>
      </c>
      <c r="L526" s="37" t="s">
        <v>52</v>
      </c>
      <c r="M526">
        <f>AVERAGE(Patient3_Healthy!H507,Patient4_Healthy!H507,Patient7_Healthy!H507,Patient32_Healthy!H507,Patient20_Healthy!H507)</f>
        <v>584.61753031057469</v>
      </c>
      <c r="N526">
        <f>STDEV(Patient3_Healthy!H507,Patient4_Healthy!H507,Patient7_Healthy!H507,Patient32_Healthy!H507,Patient20_Healthy!H507)</f>
        <v>560.40255953013752</v>
      </c>
      <c r="Q526" s="39" t="s">
        <v>52</v>
      </c>
      <c r="R526" s="36">
        <f>AVERAGE(Patient3_Healthy!M507,Patient4_Healthy!M507,Patient7_Healthy!M507,Patient32_Healthy!M507,Patient20_Healthy!M507)</f>
        <v>0.78304122300444867</v>
      </c>
      <c r="S526" s="43">
        <f>STDEV(Patient3_Healthy!M507,Patient4_Healthy!M507,Patient7_Healthy!M507,Patient32_Healthy!M507,Patient20_Healthy!M507)</f>
        <v>0.1841509706686405</v>
      </c>
      <c r="T526">
        <f>AVERAGE(Patient3_Healthy!N507,Patient4_Healthy!N507,Patient7_Healthy!N507,Patient32_Healthy!N507,Patient20_Healthy!N507)</f>
        <v>0.90216809026330702</v>
      </c>
      <c r="U526">
        <f>STDEV(Patient3_Healthy!N507,Patient4_Healthy!N507,Patient7_Healthy!N507,Patient32_Healthy!N507,Patient20_Healthy!N507)</f>
        <v>0.1207783047837125</v>
      </c>
      <c r="V526" s="36">
        <f>AVERAGE(Patient3_Healthy!O507,Patient4_Healthy!O507,Patient7_Healthy!O507,Patient32_Healthy!O507,Patient20_Healthy!O507)</f>
        <v>0.76328903854718744</v>
      </c>
      <c r="W526" s="43">
        <f>STDEV(Patient3_Healthy!O507,Patient4_Healthy!O507,Patient7_Healthy!O507,Patient32_Healthy!O507,Patient20_Healthy!O507)</f>
        <v>0.15953708681554524</v>
      </c>
      <c r="X526" s="36">
        <f>AVERAGE(Patient3_Healthy!P507,Patient4_Healthy!P507,Patient7_Healthy!P507,Patient32_Healthy!P507,Patient20_Healthy!P507)</f>
        <v>0.64914252465759215</v>
      </c>
      <c r="Y526" s="43">
        <f>STDEV(Patient3_Healthy!P507,Patient4_Healthy!P507,Patient7_Healthy!P507,Patient32_Healthy!P507,Patient20_Healthy!P507)</f>
        <v>0.17186782899341382</v>
      </c>
      <c r="Z526" s="36">
        <f>AVERAGE(Patient3_Healthy!Q507,Patient4_Healthy!Q507,Patient7_Healthy!Q507,Patient32_Healthy!Q507,Patient20_Healthy!Q507)</f>
        <v>0.59494677175090305</v>
      </c>
      <c r="AA526" s="43">
        <f>STDEV(Patient3_Healthy!Q507,Patient4_Healthy!Q507,Patient7_Healthy!Q507,Patient32_Healthy!Q507,Patient20_Healthy!Q507)</f>
        <v>0.19204933061517618</v>
      </c>
      <c r="AB526" s="36">
        <f>AVERAGE(Patient3_Healthy!R507,Patient4_Healthy!R507,Patient7_Healthy!R507,Patient32_Healthy!R507,Patient20_Healthy!R507)</f>
        <v>0.52681153648518042</v>
      </c>
      <c r="AC526" s="43">
        <f>STDEV(Patient3_Healthy!R507,Patient4_Healthy!R507,Patient7_Healthy!R507,Patient32_Healthy!R507,Patient20_Healthy!R507)</f>
        <v>0.21078212344318495</v>
      </c>
      <c r="AD526" s="36">
        <f>AVERAGE(Patient3_Healthy!S507,Patient4_Healthy!S507,Patient7_Healthy!S507,Patient32_Healthy!S507)</f>
        <v>0.46739106830769833</v>
      </c>
      <c r="AE526" s="43">
        <f>STDEV(Patient3_Healthy!S507,Patient4_Healthy!S507,Patient7_Healthy!S507,Patient32_Healthy!S507)</f>
        <v>0.35334964766979121</v>
      </c>
      <c r="AF526">
        <f>AVERAGE(Patient3_Healthy!T507,Patient4_Healthy!T507,Patient7_Healthy!T507,Patient32_Healthy!T507,Patient20_Healthy!T507)</f>
        <v>0.53083216092180252</v>
      </c>
      <c r="AG526">
        <f>STDEV(Patient3_Healthy!T507,Patient4_Healthy!T507,Patient7_Healthy!T507,Patient32_Healthy!T507,Patient20_Healthy!T507)</f>
        <v>0.27312819804468991</v>
      </c>
    </row>
    <row r="527" spans="1:33" x14ac:dyDescent="0.25">
      <c r="A527" s="35" t="s">
        <v>52</v>
      </c>
      <c r="B527" s="36">
        <f>AVERAGE(Patient3_Healthy!B508,Patient4_Healthy!B508,Patient7_Healthy!B508,Patient32_Healthy!B508,Patient20_Healthy!B508)</f>
        <v>9.3651232386450278</v>
      </c>
      <c r="C527" s="43">
        <f>STDEV(Patient3_Healthy!B508,Patient4_Healthy!B508,Patient7_Healthy!B508,Patient32_Healthy!B508,Patient20_Healthy!B508)</f>
        <v>3.5768962724252122</v>
      </c>
      <c r="D527">
        <f>AVERAGE(Patient3_Healthy!C508,Patient4_Healthy!C508,Patient7_Healthy!C508,Patient32_Healthy!C508,Patient20_Healthy!C508)</f>
        <v>-2.2002318578627351</v>
      </c>
      <c r="E527" s="43">
        <f>STDEV(Patient3_Healthy!C508,Patient4_Healthy!C508,Patient7_Healthy!C508,Patient32_Healthy!C508,Patient20_Healthy!C508)</f>
        <v>5.3235938919199901</v>
      </c>
      <c r="F527" s="36">
        <f>AVERAGE(Patient3_Healthy!D508,Patient4_Healthy!D508,Patient7_Healthy!D508,Patient32_Healthy!D508,Patient20_Healthy!D508)</f>
        <v>10.742170907935048</v>
      </c>
      <c r="G527" s="43">
        <f>STDEV(Patient3_Healthy!D508,Patient4_Healthy!D508,Patient7_Healthy!D508,Patient32_Healthy!D508,Patient20_Healthy!D508)</f>
        <v>3.9325639530657188</v>
      </c>
      <c r="H527">
        <f>AVERAGE(Patient3_Healthy!E508,Patient4_Healthy!E508,Patient7_Healthy!E508,Patient32_Healthy!E508,Patient20_Healthy!E508)</f>
        <v>-2.794673407034816</v>
      </c>
      <c r="I527">
        <f>STDEV(Patient3_Healthy!E508,Patient4_Healthy!E508,Patient7_Healthy!E508,Patient32_Healthy!E508,Patient20_Healthy!E508)</f>
        <v>4.280514927248869</v>
      </c>
      <c r="L527" s="37" t="s">
        <v>54</v>
      </c>
      <c r="M527">
        <f>AVERAGE(Patient3_Healthy!H508,Patient4_Healthy!H508,Patient7_Healthy!H508,Patient32_Healthy!H508,Patient20_Healthy!H508)</f>
        <v>334.72752649559175</v>
      </c>
      <c r="N527">
        <f>STDEV(Patient3_Healthy!H508,Patient4_Healthy!H508,Patient7_Healthy!H508,Patient32_Healthy!H508,Patient20_Healthy!H508)</f>
        <v>84.472014212828071</v>
      </c>
      <c r="Q527" s="39" t="s">
        <v>54</v>
      </c>
      <c r="R527" s="36">
        <f>AVERAGE(Patient3_Healthy!M508,Patient4_Healthy!M508,Patient7_Healthy!M508,Patient32_Healthy!M508,Patient20_Healthy!M508)</f>
        <v>0.75405357453692989</v>
      </c>
      <c r="S527" s="43">
        <f>STDEV(Patient3_Healthy!M508,Patient4_Healthy!M508,Patient7_Healthy!M508,Patient32_Healthy!M508,Patient20_Healthy!M508)</f>
        <v>0.16205122825376225</v>
      </c>
      <c r="T527">
        <f>AVERAGE(Patient3_Healthy!N508,Patient4_Healthy!N508,Patient7_Healthy!N508,Patient32_Healthy!N508,Patient20_Healthy!N508)</f>
        <v>0.84610367168880063</v>
      </c>
      <c r="U527">
        <f>STDEV(Patient3_Healthy!N508,Patient4_Healthy!N508,Patient7_Healthy!N508,Patient32_Healthy!N508,Patient20_Healthy!N508)</f>
        <v>0.1315745245387025</v>
      </c>
      <c r="V527" s="36">
        <f>AVERAGE(Patient3_Healthy!O508,Patient4_Healthy!O508,Patient7_Healthy!O508,Patient32_Healthy!O508,Patient20_Healthy!O508)</f>
        <v>0.72083145235553225</v>
      </c>
      <c r="W527" s="43">
        <f>STDEV(Patient3_Healthy!O508,Patient4_Healthy!O508,Patient7_Healthy!O508,Patient32_Healthy!O508,Patient20_Healthy!O508)</f>
        <v>0.21786608120144044</v>
      </c>
      <c r="X527" s="36">
        <f>AVERAGE(Patient3_Healthy!P508,Patient4_Healthy!P508,Patient7_Healthy!P508,Patient32_Healthy!P508,Patient20_Healthy!P508)</f>
        <v>0.65827025301056585</v>
      </c>
      <c r="Y527" s="43">
        <f>STDEV(Patient3_Healthy!P508,Patient4_Healthy!P508,Patient7_Healthy!P508,Patient32_Healthy!P508,Patient20_Healthy!P508)</f>
        <v>0.10918708165309994</v>
      </c>
      <c r="Z527" s="36">
        <f>AVERAGE(Patient3_Healthy!Q508,Patient4_Healthy!Q508,Patient7_Healthy!Q508,Patient32_Healthy!Q508,Patient20_Healthy!Q508)</f>
        <v>0.58653057663122277</v>
      </c>
      <c r="AA527" s="43">
        <f>STDEV(Patient3_Healthy!Q508,Patient4_Healthy!Q508,Patient7_Healthy!Q508,Patient32_Healthy!Q508,Patient20_Healthy!Q508)</f>
        <v>0.17397365592009217</v>
      </c>
      <c r="AB527" s="36">
        <f>AVERAGE(Patient3_Healthy!R508,Patient4_Healthy!R508,Patient7_Healthy!R508,Patient32_Healthy!R508,Patient20_Healthy!R508)</f>
        <v>0.52596116264485016</v>
      </c>
      <c r="AC527" s="43">
        <f>STDEV(Patient3_Healthy!R508,Patient4_Healthy!R508,Patient7_Healthy!R508,Patient32_Healthy!R508,Patient20_Healthy!R508)</f>
        <v>0.20178954029117832</v>
      </c>
      <c r="AD527" s="36">
        <f>AVERAGE(Patient3_Healthy!S508,Patient4_Healthy!S508,Patient7_Healthy!S508,Patient32_Healthy!S508)</f>
        <v>0.58536347634397234</v>
      </c>
      <c r="AE527" s="43">
        <f>STDEV(Patient3_Healthy!S508,Patient4_Healthy!S508,Patient7_Healthy!S508,Patient32_Healthy!S508)</f>
        <v>0.23098721250850413</v>
      </c>
      <c r="AF527">
        <f>AVERAGE(Patient3_Healthy!T508,Patient4_Healthy!T508,Patient7_Healthy!T508,Patient32_Healthy!T508,Patient20_Healthy!T508)</f>
        <v>0.50289348090507713</v>
      </c>
      <c r="AG527">
        <f>STDEV(Patient3_Healthy!T508,Patient4_Healthy!T508,Patient7_Healthy!T508,Patient32_Healthy!T508,Patient20_Healthy!T508)</f>
        <v>0.25668863181909618</v>
      </c>
    </row>
    <row r="528" spans="1:33" x14ac:dyDescent="0.25">
      <c r="A528" s="35" t="s">
        <v>54</v>
      </c>
      <c r="B528" s="36">
        <f>AVERAGE(Patient3_Healthy!B509,Patient4_Healthy!B509,Patient7_Healthy!B509,Patient32_Healthy!B509,Patient20_Healthy!B509)</f>
        <v>6.8648594423467246</v>
      </c>
      <c r="C528" s="43">
        <f>STDEV(Patient3_Healthy!B509,Patient4_Healthy!B509,Patient7_Healthy!B509,Patient32_Healthy!B509,Patient20_Healthy!B509)</f>
        <v>0.82976122935716423</v>
      </c>
      <c r="D528">
        <f>AVERAGE(Patient3_Healthy!C509,Patient4_Healthy!C509,Patient7_Healthy!C509,Patient32_Healthy!C509,Patient20_Healthy!C509)</f>
        <v>2.712967216253737</v>
      </c>
      <c r="E528" s="43">
        <f>STDEV(Patient3_Healthy!C509,Patient4_Healthy!C509,Patient7_Healthy!C509,Patient32_Healthy!C509,Patient20_Healthy!C509)</f>
        <v>7.6710237534387216E-2</v>
      </c>
      <c r="F528" s="36">
        <f>AVERAGE(Patient3_Healthy!D509,Patient4_Healthy!D509,Patient7_Healthy!D509,Patient32_Healthy!D509,Patient20_Healthy!D509)</f>
        <v>7.7518368474320027</v>
      </c>
      <c r="G528" s="43">
        <f>STDEV(Patient3_Healthy!D509,Patient4_Healthy!D509,Patient7_Healthy!D509,Patient32_Healthy!D509,Patient20_Healthy!D509)</f>
        <v>2.5460380294437885</v>
      </c>
      <c r="H528">
        <f>AVERAGE(Patient3_Healthy!E509,Patient4_Healthy!E509,Patient7_Healthy!E509,Patient32_Healthy!E509,Patient20_Healthy!E509)</f>
        <v>-2.5001011317196085</v>
      </c>
      <c r="I528">
        <f>STDEV(Patient3_Healthy!E509,Patient4_Healthy!E509,Patient7_Healthy!E509,Patient32_Healthy!E509,Patient20_Healthy!E509)</f>
        <v>4.9474020591314023</v>
      </c>
      <c r="L528" s="37" t="s">
        <v>55</v>
      </c>
      <c r="M528">
        <f>AVERAGE(Patient3_Healthy!H509,Patient4_Healthy!H509,Patient7_Healthy!H509,Patient32_Healthy!H509,Patient20_Healthy!H509)</f>
        <v>404.54857735566719</v>
      </c>
      <c r="N528">
        <f>STDEV(Patient3_Healthy!H509,Patient4_Healthy!H509,Patient7_Healthy!H509,Patient32_Healthy!H509,Patient20_Healthy!H509)</f>
        <v>269.30289636475243</v>
      </c>
      <c r="Q528" s="39" t="s">
        <v>55</v>
      </c>
      <c r="R528" s="36">
        <f>AVERAGE(Patient3_Healthy!M509,Patient4_Healthy!M509,Patient7_Healthy!M509,Patient32_Healthy!M509,Patient20_Healthy!M509)</f>
        <v>0.77444144953008176</v>
      </c>
      <c r="S528" s="43">
        <f>STDEV(Patient3_Healthy!M509,Patient4_Healthy!M509,Patient7_Healthy!M509,Patient32_Healthy!M509,Patient20_Healthy!M509)</f>
        <v>0.15940459140264795</v>
      </c>
      <c r="T528">
        <f>AVERAGE(Patient3_Healthy!N509,Patient4_Healthy!N509,Patient7_Healthy!N509,Patient32_Healthy!N509,Patient20_Healthy!N509)</f>
        <v>0.84913649458325113</v>
      </c>
      <c r="U528">
        <f>STDEV(Patient3_Healthy!N509,Patient4_Healthy!N509,Patient7_Healthy!N509,Patient32_Healthy!N509,Patient20_Healthy!N509)</f>
        <v>0.10739340830395308</v>
      </c>
      <c r="V528" s="36">
        <f>AVERAGE(Patient3_Healthy!O509,Patient4_Healthy!O509,Patient7_Healthy!O509,Patient32_Healthy!O509,Patient20_Healthy!O509)</f>
        <v>0.71610024600305411</v>
      </c>
      <c r="W528" s="43">
        <f>STDEV(Patient3_Healthy!O509,Patient4_Healthy!O509,Patient7_Healthy!O509,Patient32_Healthy!O509,Patient20_Healthy!O509)</f>
        <v>0.19749865084203014</v>
      </c>
      <c r="X528" s="36">
        <f>AVERAGE(Patient3_Healthy!P509,Patient4_Healthy!P509,Patient7_Healthy!P509,Patient32_Healthy!P509,Patient20_Healthy!P509)</f>
        <v>0.67278638387501855</v>
      </c>
      <c r="Y528" s="43">
        <f>STDEV(Patient3_Healthy!P509,Patient4_Healthy!P509,Patient7_Healthy!P509,Patient32_Healthy!P509,Patient20_Healthy!P509)</f>
        <v>0.10733479960063504</v>
      </c>
      <c r="Z528" s="36">
        <f>AVERAGE(Patient3_Healthy!Q509,Patient4_Healthy!Q509,Patient7_Healthy!Q509,Patient32_Healthy!Q509,Patient20_Healthy!Q509)</f>
        <v>0.64646788908059727</v>
      </c>
      <c r="AA528" s="43">
        <f>STDEV(Patient3_Healthy!Q509,Patient4_Healthy!Q509,Patient7_Healthy!Q509,Patient32_Healthy!Q509,Patient20_Healthy!Q509)</f>
        <v>0.15507246903385449</v>
      </c>
      <c r="AB528" s="36">
        <f>AVERAGE(Patient3_Healthy!R509,Patient4_Healthy!R509,Patient7_Healthy!R509,Patient32_Healthy!R509,Patient20_Healthy!R509)</f>
        <v>0.50408794980850702</v>
      </c>
      <c r="AC528" s="43">
        <f>STDEV(Patient3_Healthy!R509,Patient4_Healthy!R509,Patient7_Healthy!R509,Patient32_Healthy!R509,Patient20_Healthy!R509)</f>
        <v>0.25514915088127821</v>
      </c>
      <c r="AD528" s="36">
        <f>AVERAGE(Patient3_Healthy!S509,Patient4_Healthy!S509,Patient7_Healthy!S509,Patient32_Healthy!S509)</f>
        <v>0.76510382136051802</v>
      </c>
      <c r="AE528" s="43">
        <f>STDEV(Patient3_Healthy!S509,Patient4_Healthy!S509,Patient7_Healthy!S509,Patient32_Healthy!S509)</f>
        <v>0.28824263228749847</v>
      </c>
      <c r="AF528">
        <f>AVERAGE(Patient3_Healthy!T509,Patient4_Healthy!T509,Patient7_Healthy!T509,Patient32_Healthy!T509,Patient20_Healthy!T509)</f>
        <v>0.53645505934453408</v>
      </c>
      <c r="AG528">
        <f>STDEV(Patient3_Healthy!T509,Patient4_Healthy!T509,Patient7_Healthy!T509,Patient32_Healthy!T509,Patient20_Healthy!T509)</f>
        <v>0.28396244777129037</v>
      </c>
    </row>
    <row r="529" spans="1:33" x14ac:dyDescent="0.25">
      <c r="A529" s="35" t="s">
        <v>55</v>
      </c>
      <c r="B529" s="36">
        <f>AVERAGE(Patient3_Healthy!B510,Patient4_Healthy!B510,Patient7_Healthy!B510,Patient32_Healthy!B510,Patient20_Healthy!B510)</f>
        <v>7.0080954159237381</v>
      </c>
      <c r="C529" s="43">
        <f>STDEV(Patient3_Healthy!B510,Patient4_Healthy!B510,Patient7_Healthy!B510,Patient32_Healthy!B510,Patient20_Healthy!B510)</f>
        <v>3.1393115454415987</v>
      </c>
      <c r="D529">
        <f>AVERAGE(Patient3_Healthy!C510,Patient4_Healthy!C510,Patient7_Healthy!C510,Patient32_Healthy!C510,Patient20_Healthy!C510)</f>
        <v>-6.173733089377003</v>
      </c>
      <c r="E529" s="43">
        <f>STDEV(Patient3_Healthy!C510,Patient4_Healthy!C510,Patient7_Healthy!C510,Patient32_Healthy!C510,Patient20_Healthy!C510)</f>
        <v>5.5764912023073796</v>
      </c>
      <c r="F529" s="36">
        <f>AVERAGE(Patient3_Healthy!D510,Patient4_Healthy!D510,Patient7_Healthy!D510,Patient32_Healthy!D510,Patient20_Healthy!D510)</f>
        <v>10.352715991486548</v>
      </c>
      <c r="G529" s="43">
        <f>STDEV(Patient3_Healthy!D510,Patient4_Healthy!D510,Patient7_Healthy!D510,Patient32_Healthy!D510,Patient20_Healthy!D510)</f>
        <v>2.9834639338482196</v>
      </c>
      <c r="H529">
        <f>AVERAGE(Patient3_Healthy!E510,Patient4_Healthy!E510,Patient7_Healthy!E510,Patient32_Healthy!E510,Patient20_Healthy!E510)</f>
        <v>7.8886623039626391</v>
      </c>
      <c r="I529">
        <f>STDEV(Patient3_Healthy!E510,Patient4_Healthy!E510,Patient7_Healthy!E510,Patient32_Healthy!E510,Patient20_Healthy!E510)</f>
        <v>8.6414081632783901</v>
      </c>
      <c r="L529" s="37" t="s">
        <v>56</v>
      </c>
      <c r="M529">
        <f>AVERAGE(Patient3_Healthy!H510,Patient4_Healthy!H510,Patient7_Healthy!H510,Patient32_Healthy!H510,Patient20_Healthy!H510)</f>
        <v>405.31705974301798</v>
      </c>
      <c r="N529">
        <f>STDEV(Patient3_Healthy!H510,Patient4_Healthy!H510,Patient7_Healthy!H510,Patient32_Healthy!H510,Patient20_Healthy!H510)</f>
        <v>220.15009255023494</v>
      </c>
      <c r="Q529" s="39" t="s">
        <v>56</v>
      </c>
      <c r="R529" s="36">
        <f>AVERAGE(Patient3_Healthy!M510,Patient4_Healthy!M510,Patient7_Healthy!M510,Patient32_Healthy!M510,Patient20_Healthy!M510)</f>
        <v>0.77918799309438835</v>
      </c>
      <c r="S529" s="43">
        <f>STDEV(Patient3_Healthy!M510,Patient4_Healthy!M510,Patient7_Healthy!M510,Patient32_Healthy!M510,Patient20_Healthy!M510)</f>
        <v>0.15428712497491159</v>
      </c>
      <c r="T529">
        <f>AVERAGE(Patient3_Healthy!N510,Patient4_Healthy!N510,Patient7_Healthy!N510,Patient32_Healthy!N510,Patient20_Healthy!N510)</f>
        <v>0.85148708006495577</v>
      </c>
      <c r="U529">
        <f>STDEV(Patient3_Healthy!N510,Patient4_Healthy!N510,Patient7_Healthy!N510,Patient32_Healthy!N510,Patient20_Healthy!N510)</f>
        <v>0.15840135433843697</v>
      </c>
      <c r="V529" s="36">
        <f>AVERAGE(Patient3_Healthy!O510,Patient4_Healthy!O510,Patient7_Healthy!O510,Patient32_Healthy!O510,Patient20_Healthy!O510)</f>
        <v>0.75214519516883682</v>
      </c>
      <c r="W529" s="43">
        <f>STDEV(Patient3_Healthy!O510,Patient4_Healthy!O510,Patient7_Healthy!O510,Patient32_Healthy!O510,Patient20_Healthy!O510)</f>
        <v>0.23519913021906921</v>
      </c>
      <c r="X529" s="36">
        <f>AVERAGE(Patient3_Healthy!P510,Patient4_Healthy!P510,Patient7_Healthy!P510,Patient32_Healthy!P510,Patient20_Healthy!P510)</f>
        <v>0.64591654302362489</v>
      </c>
      <c r="Y529" s="43">
        <f>STDEV(Patient3_Healthy!P510,Patient4_Healthy!P510,Patient7_Healthy!P510,Patient32_Healthy!P510,Patient20_Healthy!P510)</f>
        <v>0.1148095773633057</v>
      </c>
      <c r="Z529" s="36">
        <f>AVERAGE(Patient3_Healthy!Q510,Patient4_Healthy!Q510,Patient7_Healthy!Q510,Patient32_Healthy!Q510,Patient20_Healthy!Q510)</f>
        <v>0.6613599870099911</v>
      </c>
      <c r="AA529" s="43">
        <f>STDEV(Patient3_Healthy!Q510,Patient4_Healthy!Q510,Patient7_Healthy!Q510,Patient32_Healthy!Q510,Patient20_Healthy!Q510)</f>
        <v>0.25995776029299317</v>
      </c>
      <c r="AB529" s="36">
        <f>AVERAGE(Patient3_Healthy!R510,Patient4_Healthy!R510,Patient7_Healthy!R510,Patient32_Healthy!R510,Patient20_Healthy!R510)</f>
        <v>0.56378224961573686</v>
      </c>
      <c r="AC529" s="43">
        <f>STDEV(Patient3_Healthy!R510,Patient4_Healthy!R510,Patient7_Healthy!R510,Patient32_Healthy!R510,Patient20_Healthy!R510)</f>
        <v>0.32052702742698713</v>
      </c>
      <c r="AD529" s="36">
        <f>AVERAGE(Patient3_Healthy!S510,Patient4_Healthy!S510,Patient7_Healthy!S510,Patient32_Healthy!S510)</f>
        <v>0.44792334247832133</v>
      </c>
      <c r="AE529" s="43">
        <f>STDEV(Patient3_Healthy!S510,Patient4_Healthy!S510,Patient7_Healthy!S510,Patient32_Healthy!S510)</f>
        <v>0.35967229312733634</v>
      </c>
      <c r="AF529">
        <f>AVERAGE(Patient3_Healthy!T510,Patient4_Healthy!T510,Patient7_Healthy!T510,Patient32_Healthy!T510,Patient20_Healthy!T510)</f>
        <v>0.52453448555771232</v>
      </c>
      <c r="AG529">
        <f>STDEV(Patient3_Healthy!T510,Patient4_Healthy!T510,Patient7_Healthy!T510,Patient32_Healthy!T510,Patient20_Healthy!T510)</f>
        <v>0.30379708328022903</v>
      </c>
    </row>
    <row r="530" spans="1:33" x14ac:dyDescent="0.25">
      <c r="A530" s="35" t="s">
        <v>56</v>
      </c>
      <c r="B530" s="36">
        <f>AVERAGE(Patient3_Healthy!B511,Patient4_Healthy!B511,Patient7_Healthy!B511,Patient32_Healthy!B511,Patient20_Healthy!B511)</f>
        <v>6.9765980530495098</v>
      </c>
      <c r="C530" s="43">
        <f>STDEV(Patient3_Healthy!B511,Patient4_Healthy!B511,Patient7_Healthy!B511,Patient32_Healthy!B511,Patient20_Healthy!B511)</f>
        <v>1.372671542958076</v>
      </c>
      <c r="D530">
        <f>AVERAGE(Patient3_Healthy!C511,Patient4_Healthy!C511,Patient7_Healthy!C511,Patient32_Healthy!C511,Patient20_Healthy!C511)</f>
        <v>5.3555721798630858</v>
      </c>
      <c r="E530" s="43">
        <f>STDEV(Patient3_Healthy!C511,Patient4_Healthy!C511,Patient7_Healthy!C511,Patient32_Healthy!C511,Patient20_Healthy!C511)</f>
        <v>0.93616910943346821</v>
      </c>
      <c r="F530" s="36">
        <f>AVERAGE(Patient3_Healthy!D511,Patient4_Healthy!D511,Patient7_Healthy!D511,Patient32_Healthy!D511,Patient20_Healthy!D511)</f>
        <v>11.400802560637468</v>
      </c>
      <c r="G530" s="43">
        <f>STDEV(Patient3_Healthy!D511,Patient4_Healthy!D511,Patient7_Healthy!D511,Patient32_Healthy!D511,Patient20_Healthy!D511)</f>
        <v>4.3241959416288376</v>
      </c>
      <c r="H530">
        <f>AVERAGE(Patient3_Healthy!E511,Patient4_Healthy!E511,Patient7_Healthy!E511,Patient32_Healthy!E511,Patient20_Healthy!E511)</f>
        <v>-11.438552705964199</v>
      </c>
      <c r="I530">
        <f>STDEV(Patient3_Healthy!E511,Patient4_Healthy!E511,Patient7_Healthy!E511,Patient32_Healthy!E511,Patient20_Healthy!E511)</f>
        <v>1.5802999226205687</v>
      </c>
      <c r="L530" s="37" t="s">
        <v>57</v>
      </c>
      <c r="M530">
        <f>AVERAGE(Patient3_Healthy!H511,Patient4_Healthy!H511,Patient7_Healthy!H511,Patient32_Healthy!H511,Patient20_Healthy!H511)</f>
        <v>327.51068893258122</v>
      </c>
      <c r="N530">
        <f>STDEV(Patient3_Healthy!H511,Patient4_Healthy!H511,Patient7_Healthy!H511,Patient32_Healthy!H511,Patient20_Healthy!H511)</f>
        <v>126.78273778042883</v>
      </c>
      <c r="Q530" s="39" t="s">
        <v>57</v>
      </c>
      <c r="R530" s="36">
        <f>AVERAGE(Patient3_Healthy!M511,Patient4_Healthy!M511,Patient7_Healthy!M511,Patient32_Healthy!M511,Patient20_Healthy!M511)</f>
        <v>0.86219450721243884</v>
      </c>
      <c r="S530" s="43">
        <f>STDEV(Patient3_Healthy!M511,Patient4_Healthy!M511,Patient7_Healthy!M511,Patient32_Healthy!M511,Patient20_Healthy!M511)</f>
        <v>9.8146426199413286E-2</v>
      </c>
      <c r="T530">
        <f>AVERAGE(Patient3_Healthy!N511,Patient4_Healthy!N511,Patient7_Healthy!N511,Patient32_Healthy!N511,Patient20_Healthy!N511)</f>
        <v>0.93722799560113601</v>
      </c>
      <c r="U530">
        <f>STDEV(Patient3_Healthy!N511,Patient4_Healthy!N511,Patient7_Healthy!N511,Patient32_Healthy!N511,Patient20_Healthy!N511)</f>
        <v>6.0762674011845916E-2</v>
      </c>
      <c r="V530" s="36">
        <f>AVERAGE(Patient3_Healthy!O511,Patient4_Healthy!O511,Patient7_Healthy!O511,Patient32_Healthy!O511,Patient20_Healthy!O511)</f>
        <v>0.80384577300409621</v>
      </c>
      <c r="W530" s="43">
        <f>STDEV(Patient3_Healthy!O511,Patient4_Healthy!O511,Patient7_Healthy!O511,Patient32_Healthy!O511,Patient20_Healthy!O511)</f>
        <v>0.18769123175582181</v>
      </c>
      <c r="X530" s="36">
        <f>AVERAGE(Patient3_Healthy!P511,Patient4_Healthy!P511,Patient7_Healthy!P511,Patient32_Healthy!P511,Patient20_Healthy!P511)</f>
        <v>0.78267817039722787</v>
      </c>
      <c r="Y530" s="43">
        <f>STDEV(Patient3_Healthy!P511,Patient4_Healthy!P511,Patient7_Healthy!P511,Patient32_Healthy!P511,Patient20_Healthy!P511)</f>
        <v>0.1714605252278969</v>
      </c>
      <c r="Z530" s="36">
        <f>AVERAGE(Patient3_Healthy!Q511,Patient4_Healthy!Q511,Patient7_Healthy!Q511,Patient32_Healthy!Q511,Patient20_Healthy!Q511)</f>
        <v>0.62580681862513132</v>
      </c>
      <c r="AA530" s="43">
        <f>STDEV(Patient3_Healthy!Q511,Patient4_Healthy!Q511,Patient7_Healthy!Q511,Patient32_Healthy!Q511,Patient20_Healthy!Q511)</f>
        <v>0.12208810647495789</v>
      </c>
      <c r="AB530" s="36">
        <f>AVERAGE(Patient3_Healthy!R511,Patient4_Healthy!R511,Patient7_Healthy!R511,Patient32_Healthy!R511,Patient20_Healthy!R511)</f>
        <v>0.57583167495945287</v>
      </c>
      <c r="AC530" s="43">
        <f>STDEV(Patient3_Healthy!R511,Patient4_Healthy!R511,Patient7_Healthy!R511,Patient32_Healthy!R511,Patient20_Healthy!R511)</f>
        <v>0.29535071512982536</v>
      </c>
      <c r="AD530" s="36">
        <f>AVERAGE(Patient3_Healthy!S511,Patient4_Healthy!S511,Patient7_Healthy!S511,Patient32_Healthy!S511)</f>
        <v>0.42357754773588124</v>
      </c>
      <c r="AE530" s="43">
        <f>STDEV(Patient3_Healthy!S511,Patient4_Healthy!S511,Patient7_Healthy!S511,Patient32_Healthy!S511)</f>
        <v>0.32790590249288393</v>
      </c>
      <c r="AF530">
        <f>AVERAGE(Patient3_Healthy!T511,Patient4_Healthy!T511,Patient7_Healthy!T511,Patient32_Healthy!T511,Patient20_Healthy!T511)</f>
        <v>0.58352928644459034</v>
      </c>
      <c r="AG530">
        <f>STDEV(Patient3_Healthy!T511,Patient4_Healthy!T511,Patient7_Healthy!T511,Patient32_Healthy!T511,Patient20_Healthy!T511)</f>
        <v>0.27155250401506903</v>
      </c>
    </row>
    <row r="531" spans="1:33" x14ac:dyDescent="0.25">
      <c r="A531" s="35" t="s">
        <v>57</v>
      </c>
      <c r="B531" s="36">
        <f>AVERAGE(Patient3_Healthy!B512,Patient4_Healthy!B512,Patient7_Healthy!B512,Patient32_Healthy!B512,Patient20_Healthy!B512)</f>
        <v>6.327497392181118</v>
      </c>
      <c r="C531" s="43">
        <f>STDEV(Patient3_Healthy!B512,Patient4_Healthy!B512,Patient7_Healthy!B512,Patient32_Healthy!B512,Patient20_Healthy!B512)</f>
        <v>2.2173896551872971</v>
      </c>
      <c r="D531">
        <f>AVERAGE(Patient3_Healthy!C512,Patient4_Healthy!C512,Patient7_Healthy!C512,Patient32_Healthy!C512,Patient20_Healthy!C512)</f>
        <v>1.5375994319698185</v>
      </c>
      <c r="E531" s="43">
        <f>STDEV(Patient3_Healthy!C512,Patient4_Healthy!C512,Patient7_Healthy!C512,Patient32_Healthy!C512,Patient20_Healthy!C512)</f>
        <v>2.4917311446865114</v>
      </c>
      <c r="F531" s="36">
        <f>AVERAGE(Patient3_Healthy!D512,Patient4_Healthy!D512,Patient7_Healthy!D512,Patient32_Healthy!D512,Patient20_Healthy!D512)</f>
        <v>7.3219948365050813</v>
      </c>
      <c r="G531" s="43">
        <f>STDEV(Patient3_Healthy!D512,Patient4_Healthy!D512,Patient7_Healthy!D512,Patient32_Healthy!D512,Patient20_Healthy!D512)</f>
        <v>1.601136366831303</v>
      </c>
      <c r="H531">
        <f>AVERAGE(Patient3_Healthy!E512,Patient4_Healthy!E512,Patient7_Healthy!E512,Patient32_Healthy!E512,Patient20_Healthy!E512)</f>
        <v>3.4255542564306687</v>
      </c>
      <c r="I531">
        <f>STDEV(Patient3_Healthy!E512,Patient4_Healthy!E512,Patient7_Healthy!E512,Patient32_Healthy!E512,Patient20_Healthy!E512)</f>
        <v>0.7144458933502611</v>
      </c>
      <c r="L531" s="37" t="s">
        <v>61</v>
      </c>
      <c r="M531">
        <f>AVERAGE(Patient3_Healthy!H512,Patient4_Healthy!H512,Patient7_Healthy!H512,Patient32_Healthy!H512,Patient20_Healthy!H512)</f>
        <v>170.69553617981691</v>
      </c>
      <c r="N531">
        <f>STDEV(Patient3_Healthy!H512,Patient4_Healthy!H512,Patient7_Healthy!H512,Patient32_Healthy!H512,Patient20_Healthy!H512)</f>
        <v>91.933224653893802</v>
      </c>
      <c r="Q531" s="39" t="s">
        <v>61</v>
      </c>
      <c r="R531" s="36">
        <f>AVERAGE(Patient3_Healthy!M512,Patient4_Healthy!M512,Patient7_Healthy!M512,Patient32_Healthy!M512,Patient20_Healthy!M512)</f>
        <v>0.86348666287059661</v>
      </c>
      <c r="S531" s="43">
        <f>STDEV(Patient3_Healthy!M512,Patient4_Healthy!M512,Patient7_Healthy!M512,Patient32_Healthy!M512,Patient20_Healthy!M512)</f>
        <v>0.10227128922584287</v>
      </c>
      <c r="T531">
        <f>AVERAGE(Patient3_Healthy!N512,Patient4_Healthy!N512,Patient7_Healthy!N512,Patient32_Healthy!N512,Patient20_Healthy!N512)</f>
        <v>0.95306375074994099</v>
      </c>
      <c r="U531">
        <f>STDEV(Patient3_Healthy!N512,Patient4_Healthy!N512,Patient7_Healthy!N512,Patient32_Healthy!N512,Patient20_Healthy!N512)</f>
        <v>4.150294009343377E-2</v>
      </c>
      <c r="V531" s="36">
        <f>AVERAGE(Patient3_Healthy!O512,Patient4_Healthy!O512,Patient7_Healthy!O512,Patient32_Healthy!O512,Patient20_Healthy!O512)</f>
        <v>0.81356438996614477</v>
      </c>
      <c r="W531" s="43">
        <f>STDEV(Patient3_Healthy!O512,Patient4_Healthy!O512,Patient7_Healthy!O512,Patient32_Healthy!O512,Patient20_Healthy!O512)</f>
        <v>0.16718082666398229</v>
      </c>
      <c r="X531" s="36">
        <f>AVERAGE(Patient3_Healthy!P512,Patient4_Healthy!P512,Patient7_Healthy!P512,Patient32_Healthy!P512,Patient20_Healthy!P512)</f>
        <v>0.78828382996563295</v>
      </c>
      <c r="Y531" s="43">
        <f>STDEV(Patient3_Healthy!P512,Patient4_Healthy!P512,Patient7_Healthy!P512,Patient32_Healthy!P512,Patient20_Healthy!P512)</f>
        <v>0.13280983797860674</v>
      </c>
      <c r="Z531" s="36">
        <f>AVERAGE(Patient3_Healthy!Q512,Patient4_Healthy!Q512,Patient7_Healthy!Q512,Patient32_Healthy!Q512,Patient20_Healthy!Q512)</f>
        <v>0.70944912369870905</v>
      </c>
      <c r="AA531" s="43">
        <f>STDEV(Patient3_Healthy!Q512,Patient4_Healthy!Q512,Patient7_Healthy!Q512,Patient32_Healthy!Q512,Patient20_Healthy!Q512)</f>
        <v>0.18888564260050078</v>
      </c>
      <c r="AB531" s="36">
        <f>AVERAGE(Patient3_Healthy!R512,Patient4_Healthy!R512,Patient7_Healthy!R512,Patient32_Healthy!R512,Patient20_Healthy!R512)</f>
        <v>0.73242513634494211</v>
      </c>
      <c r="AC531" s="43">
        <f>STDEV(Patient3_Healthy!R512,Patient4_Healthy!R512,Patient7_Healthy!R512,Patient32_Healthy!R512,Patient20_Healthy!R512)</f>
        <v>0.36731520309226551</v>
      </c>
      <c r="AD531" s="36">
        <f>AVERAGE(Patient3_Healthy!S512,Patient4_Healthy!S512,Patient7_Healthy!S512,Patient32_Healthy!S512)</f>
        <v>0.5175208311107995</v>
      </c>
      <c r="AE531" s="43">
        <f>STDEV(Patient3_Healthy!S512,Patient4_Healthy!S512,Patient7_Healthy!S512,Patient32_Healthy!S512)</f>
        <v>0.30471321934092288</v>
      </c>
      <c r="AF531">
        <f>AVERAGE(Patient3_Healthy!T512,Patient4_Healthy!T512,Patient7_Healthy!T512,Patient32_Healthy!T512,Patient20_Healthy!T512)</f>
        <v>0.6330866778256995</v>
      </c>
      <c r="AG531">
        <f>STDEV(Patient3_Healthy!T512,Patient4_Healthy!T512,Patient7_Healthy!T512,Patient32_Healthy!T512,Patient20_Healthy!T512)</f>
        <v>0.29670999657725028</v>
      </c>
    </row>
    <row r="532" spans="1:33" x14ac:dyDescent="0.25">
      <c r="A532" s="35" t="s">
        <v>61</v>
      </c>
      <c r="B532" s="36">
        <f>AVERAGE(Patient3_Healthy!B513,Patient4_Healthy!B513,Patient7_Healthy!B513,Patient32_Healthy!B513,Patient20_Healthy!B513)</f>
        <v>5.4994051949866787</v>
      </c>
      <c r="C532" s="43">
        <f>STDEV(Patient3_Healthy!B513,Patient4_Healthy!B513,Patient7_Healthy!B513,Patient32_Healthy!B513,Patient20_Healthy!B513)</f>
        <v>2.0506486456937822</v>
      </c>
      <c r="D532">
        <f>AVERAGE(Patient3_Healthy!C513,Patient4_Healthy!C513,Patient7_Healthy!C513,Patient32_Healthy!C513,Patient20_Healthy!C513)</f>
        <v>-3.1778394349433916</v>
      </c>
      <c r="E532" s="43">
        <f>STDEV(Patient3_Healthy!C513,Patient4_Healthy!C513,Patient7_Healthy!C513,Patient32_Healthy!C513,Patient20_Healthy!C513)</f>
        <v>4.0576921330537754</v>
      </c>
      <c r="F532" s="36">
        <f>AVERAGE(Patient3_Healthy!D513,Patient4_Healthy!D513,Patient7_Healthy!D513,Patient32_Healthy!D513,Patient20_Healthy!D513)</f>
        <v>6.7157207505184431</v>
      </c>
      <c r="G532" s="43">
        <f>STDEV(Patient3_Healthy!D513,Patient4_Healthy!D513,Patient7_Healthy!D513,Patient32_Healthy!D513,Patient20_Healthy!D513)</f>
        <v>3.9166058042386185</v>
      </c>
      <c r="H532">
        <f>AVERAGE(Patient3_Healthy!E513,Patient4_Healthy!E513,Patient7_Healthy!E513,Patient32_Healthy!E513,Patient20_Healthy!E513)</f>
        <v>2.1288032976494713</v>
      </c>
      <c r="I532">
        <f>STDEV(Patient3_Healthy!E513,Patient4_Healthy!E513,Patient7_Healthy!E513,Patient32_Healthy!E513,Patient20_Healthy!E513)</f>
        <v>5.5615418871216766</v>
      </c>
    </row>
    <row r="533" spans="1:33" x14ac:dyDescent="0.25">
      <c r="A533" s="54"/>
    </row>
    <row r="534" spans="1:33" x14ac:dyDescent="0.25">
      <c r="A534" s="54"/>
    </row>
    <row r="535" spans="1:33" x14ac:dyDescent="0.25">
      <c r="A535" s="54"/>
    </row>
    <row r="536" spans="1:33" x14ac:dyDescent="0.25">
      <c r="A536" s="54"/>
    </row>
    <row r="537" spans="1:33" x14ac:dyDescent="0.25">
      <c r="A537" s="54"/>
    </row>
    <row r="538" spans="1:33" x14ac:dyDescent="0.25">
      <c r="A538" s="54"/>
    </row>
    <row r="540" spans="1:33" x14ac:dyDescent="0.25">
      <c r="A540" s="54" t="s">
        <v>162</v>
      </c>
      <c r="Q540" s="54" t="s">
        <v>163</v>
      </c>
    </row>
    <row r="541" spans="1:33" x14ac:dyDescent="0.25">
      <c r="A541" s="82"/>
      <c r="B541" s="84" t="s">
        <v>17</v>
      </c>
      <c r="C541" s="85"/>
      <c r="D541" s="85"/>
      <c r="E541" s="86"/>
      <c r="F541" s="87" t="s">
        <v>19</v>
      </c>
      <c r="G541" s="85"/>
      <c r="H541" s="85"/>
      <c r="I541" s="85"/>
      <c r="L541" s="76"/>
      <c r="M541" s="77" t="s">
        <v>20</v>
      </c>
      <c r="N541" s="77"/>
      <c r="Q541" s="39"/>
      <c r="R541" s="73" t="s">
        <v>21</v>
      </c>
      <c r="S541" s="74"/>
      <c r="T541" s="73" t="s">
        <v>22</v>
      </c>
      <c r="U541" s="74"/>
      <c r="V541" s="73" t="s">
        <v>23</v>
      </c>
      <c r="W541" s="74"/>
      <c r="X541" s="73" t="s">
        <v>24</v>
      </c>
      <c r="Y541" s="74"/>
      <c r="Z541" s="73" t="s">
        <v>25</v>
      </c>
      <c r="AA541" s="74"/>
      <c r="AB541" s="73" t="s">
        <v>26</v>
      </c>
      <c r="AC541" s="74"/>
      <c r="AD541" s="73" t="s">
        <v>27</v>
      </c>
      <c r="AE541" s="74"/>
      <c r="AF541" s="75" t="s">
        <v>28</v>
      </c>
      <c r="AG541" s="75"/>
    </row>
    <row r="542" spans="1:33" x14ac:dyDescent="0.25">
      <c r="A542" s="82"/>
      <c r="B542" s="78" t="s">
        <v>32</v>
      </c>
      <c r="C542" s="79"/>
      <c r="D542" s="80" t="s">
        <v>33</v>
      </c>
      <c r="E542" s="79"/>
      <c r="F542" s="78" t="s">
        <v>32</v>
      </c>
      <c r="G542" s="79"/>
      <c r="H542" s="80" t="s">
        <v>33</v>
      </c>
      <c r="I542" s="81"/>
      <c r="L542" s="76"/>
      <c r="M542" s="37" t="s">
        <v>200</v>
      </c>
      <c r="N542" s="37" t="s">
        <v>37</v>
      </c>
      <c r="Q542" s="39"/>
      <c r="R542" s="38" t="s">
        <v>200</v>
      </c>
      <c r="S542" s="40" t="s">
        <v>37</v>
      </c>
      <c r="T542" s="39" t="s">
        <v>200</v>
      </c>
      <c r="U542" s="39" t="s">
        <v>37</v>
      </c>
      <c r="V542" s="38" t="s">
        <v>200</v>
      </c>
      <c r="W542" s="40" t="s">
        <v>37</v>
      </c>
      <c r="X542" s="38" t="s">
        <v>200</v>
      </c>
      <c r="Y542" s="40" t="s">
        <v>37</v>
      </c>
      <c r="Z542" s="38" t="s">
        <v>200</v>
      </c>
      <c r="AA542" s="40" t="s">
        <v>37</v>
      </c>
      <c r="AB542" s="38" t="s">
        <v>200</v>
      </c>
      <c r="AC542" s="40" t="s">
        <v>37</v>
      </c>
      <c r="AD542" s="38" t="s">
        <v>200</v>
      </c>
      <c r="AE542" s="40" t="s">
        <v>37</v>
      </c>
      <c r="AF542" s="39" t="s">
        <v>200</v>
      </c>
      <c r="AG542" s="39" t="s">
        <v>37</v>
      </c>
    </row>
    <row r="543" spans="1:33" x14ac:dyDescent="0.25">
      <c r="A543" s="83"/>
      <c r="B543" s="33" t="s">
        <v>200</v>
      </c>
      <c r="C543" s="34" t="s">
        <v>37</v>
      </c>
      <c r="D543" s="35" t="s">
        <v>200</v>
      </c>
      <c r="E543" s="34" t="s">
        <v>37</v>
      </c>
      <c r="F543" s="33" t="s">
        <v>200</v>
      </c>
      <c r="G543" s="34" t="s">
        <v>37</v>
      </c>
      <c r="H543" s="35" t="s">
        <v>200</v>
      </c>
      <c r="I543" s="35" t="s">
        <v>37</v>
      </c>
      <c r="L543" s="37" t="s">
        <v>34</v>
      </c>
      <c r="M543">
        <f>AVERAGE(Patient3_Healthy!H524,Patient4_Healthy!H524,Patient7_Healthy!H524,Patient32_Healthy!H524,Patient20_Healthy!H524)</f>
        <v>102.59823543743228</v>
      </c>
      <c r="N543">
        <f>STDEV(Patient3_Healthy!H524,Patient4_Healthy!H524,Patient7_Healthy!H524,Patient32_Healthy!H524,Patient20_Healthy!H524)</f>
        <v>78.506724177205527</v>
      </c>
      <c r="Q543" s="39" t="s">
        <v>34</v>
      </c>
      <c r="R543" s="36">
        <f>AVERAGE(Patient3_Healthy!M524,Patient4_Healthy!M524,Patient7_Healthy!M524,Patient32_Healthy!M524,Patient20_Healthy!M524)</f>
        <v>0.95054951476916028</v>
      </c>
      <c r="S543" s="43">
        <f>STDEV(Patient3_Healthy!M524,Patient4_Healthy!M524,Patient7_Healthy!M524,Patient32_Healthy!M524,Patient20_Healthy!M524)</f>
        <v>4.9161879000665966E-2</v>
      </c>
      <c r="T543">
        <f>AVERAGE(Patient3_Healthy!N524,Patient4_Healthy!N524,Patient7_Healthy!N524,Patient32_Healthy!N524,Patient20_Healthy!N524)</f>
        <v>0.97686485334335271</v>
      </c>
      <c r="U543">
        <f>STDEV(Patient3_Healthy!N524,Patient4_Healthy!N524,Patient7_Healthy!N524,Patient32_Healthy!N524,Patient20_Healthy!N524)</f>
        <v>3.4537056007847219E-2</v>
      </c>
      <c r="V543" s="36">
        <f>AVERAGE(Patient3_Healthy!O524,Patient4_Healthy!O524,Patient7_Healthy!O524,Patient32_Healthy!O524,Patient20_Healthy!O524)</f>
        <v>0.87366614501463946</v>
      </c>
      <c r="W543" s="43">
        <f>STDEV(Patient3_Healthy!O524,Patient4_Healthy!O524,Patient7_Healthy!O524,Patient32_Healthy!O524,Patient20_Healthy!O524)</f>
        <v>0.12270810884573637</v>
      </c>
      <c r="X543" s="36">
        <f>AVERAGE(Patient3_Healthy!P524,Patient4_Healthy!P524,Patient7_Healthy!P524,Patient32_Healthy!P524,Patient20_Healthy!P524)</f>
        <v>0.87377353693142756</v>
      </c>
      <c r="Y543" s="43">
        <f>STDEV(Patient3_Healthy!P524,Patient4_Healthy!P524,Patient7_Healthy!P524,Patient32_Healthy!P524,Patient20_Healthy!P524)</f>
        <v>0.12648398195782481</v>
      </c>
      <c r="Z543" s="36">
        <f>AVERAGE(Patient3_Healthy!Q524,Patient4_Healthy!Q524,Patient7_Healthy!Q524,Patient32_Healthy!Q524,Patient20_Healthy!Q524)</f>
        <v>0.9306608986653766</v>
      </c>
      <c r="AA543" s="43">
        <f>STDEV(Patient3_Healthy!Q524,Patient4_Healthy!Q524,Patient7_Healthy!Q524,Patient32_Healthy!Q524,Patient20_Healthy!Q524)</f>
        <v>9.906311974715222E-2</v>
      </c>
      <c r="AB543" s="36">
        <f>AVERAGE(Patient3_Healthy!R524,Patient4_Healthy!R524,Patient7_Healthy!R524,Patient32_Healthy!R524,Patient20_Healthy!R524)</f>
        <v>0.8070673928188461</v>
      </c>
      <c r="AC543" s="43">
        <f>STDEV(Patient3_Healthy!R524,Patient4_Healthy!R524,Patient7_Healthy!R524,Patient32_Healthy!R524,Patient20_Healthy!R524)</f>
        <v>0.22211007834149543</v>
      </c>
      <c r="AD543" s="36">
        <f>AVERAGE(Patient3_Healthy!S524,Patient4_Healthy!S524,Patient7_Healthy!S524,Patient32_Healthy!S524)</f>
        <v>0.78380409077566704</v>
      </c>
      <c r="AE543" s="43">
        <f>STDEV(Patient3_Healthy!S524,Patient4_Healthy!S524,Patient7_Healthy!S524,Patient32_Healthy!S524)</f>
        <v>0.37175000677023945</v>
      </c>
      <c r="AF543">
        <f>AVERAGE(Patient3_Healthy!T524,Patient4_Healthy!T524,Patient7_Healthy!T524,Patient32_Healthy!T524,Patient20_Healthy!T524)</f>
        <v>0.73941326316573552</v>
      </c>
      <c r="AG543">
        <f>STDEV(Patient3_Healthy!T524,Patient4_Healthy!T524,Patient7_Healthy!T524,Patient32_Healthy!T524,Patient20_Healthy!T524)</f>
        <v>0.33179425730421619</v>
      </c>
    </row>
    <row r="544" spans="1:33" x14ac:dyDescent="0.25">
      <c r="A544" s="35" t="s">
        <v>34</v>
      </c>
      <c r="B544" s="36">
        <f>AVERAGE(Patient3_Healthy!B525,Patient4_Healthy!B525,Patient7_Healthy!B525,Patient32_Healthy!B525,Patient20_Healthy!B525)</f>
        <v>2.4987927925569702</v>
      </c>
      <c r="C544" s="43">
        <f>STDEV(Patient3_Healthy!B525,Patient4_Healthy!B525,Patient7_Healthy!B525,Patient32_Healthy!B525,Patient20_Healthy!B525)</f>
        <v>1.2229458010918939</v>
      </c>
      <c r="D544">
        <f>AVERAGE(Patient3_Healthy!C525,Patient4_Healthy!C525,Patient7_Healthy!C525,Patient32_Healthy!C525,Patient20_Healthy!C525)</f>
        <v>-0.94365230171949011</v>
      </c>
      <c r="E544" s="43">
        <f>STDEV(Patient3_Healthy!C525,Patient4_Healthy!C525,Patient7_Healthy!C525,Patient32_Healthy!C525,Patient20_Healthy!C525)</f>
        <v>1.3818281329953814</v>
      </c>
      <c r="F544" s="36">
        <f>AVERAGE(Patient3_Healthy!D525,Patient4_Healthy!D525,Patient7_Healthy!D525,Patient32_Healthy!D525,Patient20_Healthy!D525)</f>
        <v>4.0298576181732528</v>
      </c>
      <c r="G544" s="43">
        <f>STDEV(Patient3_Healthy!D525,Patient4_Healthy!D525,Patient7_Healthy!D525,Patient32_Healthy!D525,Patient20_Healthy!D525)</f>
        <v>2.2587091325957589</v>
      </c>
      <c r="H544">
        <f>AVERAGE(Patient3_Healthy!E525,Patient4_Healthy!E525,Patient7_Healthy!E525,Patient32_Healthy!E525,Patient20_Healthy!E525)</f>
        <v>-0.29894094397940313</v>
      </c>
      <c r="I544">
        <f>STDEV(Patient3_Healthy!E525,Patient4_Healthy!E525,Patient7_Healthy!E525,Patient32_Healthy!E525,Patient20_Healthy!E525)</f>
        <v>2.4652354308963935</v>
      </c>
      <c r="L544" s="37" t="s">
        <v>38</v>
      </c>
      <c r="M544">
        <f>AVERAGE(Patient3_Healthy!H525,Patient4_Healthy!H525,Patient7_Healthy!H525,Patient32_Healthy!H525,Patient20_Healthy!H525)</f>
        <v>26.757976695905164</v>
      </c>
      <c r="N544">
        <f>STDEV(Patient3_Healthy!H525,Patient4_Healthy!H525,Patient7_Healthy!H525,Patient32_Healthy!H525,Patient20_Healthy!H525)</f>
        <v>15.342573980731196</v>
      </c>
      <c r="Q544" s="39" t="s">
        <v>38</v>
      </c>
      <c r="R544" s="36">
        <f>AVERAGE(Patient3_Healthy!M525,Patient4_Healthy!M525,Patient7_Healthy!M525,Patient32_Healthy!M525,Patient20_Healthy!M525)</f>
        <v>0.94188518150184564</v>
      </c>
      <c r="S544" s="43">
        <f>STDEV(Patient3_Healthy!M525,Patient4_Healthy!M525,Patient7_Healthy!M525,Patient32_Healthy!M525,Patient20_Healthy!M525)</f>
        <v>3.9212470277400373E-2</v>
      </c>
      <c r="T544">
        <f>AVERAGE(Patient3_Healthy!N525,Patient4_Healthy!N525,Patient7_Healthy!N525,Patient32_Healthy!N525,Patient20_Healthy!N525)</f>
        <v>0.92515614086819331</v>
      </c>
      <c r="U544">
        <f>STDEV(Patient3_Healthy!N525,Patient4_Healthy!N525,Patient7_Healthy!N525,Patient32_Healthy!N525,Patient20_Healthy!N525)</f>
        <v>4.5289902903192805E-2</v>
      </c>
      <c r="V544" s="36">
        <f>AVERAGE(Patient3_Healthy!O525,Patient4_Healthy!O525,Patient7_Healthy!O525,Patient32_Healthy!O525,Patient20_Healthy!O525)</f>
        <v>0.89232114446444011</v>
      </c>
      <c r="W544" s="43">
        <f>STDEV(Patient3_Healthy!O525,Patient4_Healthy!O525,Patient7_Healthy!O525,Patient32_Healthy!O525,Patient20_Healthy!O525)</f>
        <v>6.8288804361391481E-2</v>
      </c>
      <c r="X544" s="36">
        <f>AVERAGE(Patient3_Healthy!P525,Patient4_Healthy!P525,Patient7_Healthy!P525,Patient32_Healthy!P525,Patient20_Healthy!P525)</f>
        <v>0.7683074628082569</v>
      </c>
      <c r="Y544" s="43">
        <f>STDEV(Patient3_Healthy!P525,Patient4_Healthy!P525,Patient7_Healthy!P525,Patient32_Healthy!P525,Patient20_Healthy!P525)</f>
        <v>0.21833518544578537</v>
      </c>
      <c r="Z544" s="36">
        <f>AVERAGE(Patient3_Healthy!Q525,Patient4_Healthy!Q525,Patient7_Healthy!Q525,Patient32_Healthy!Q525,Patient20_Healthy!Q525)</f>
        <v>0.76115902553190873</v>
      </c>
      <c r="AA544" s="43">
        <f>STDEV(Patient3_Healthy!Q525,Patient4_Healthy!Q525,Patient7_Healthy!Q525,Patient32_Healthy!Q525,Patient20_Healthy!Q525)</f>
        <v>0.20341141449731523</v>
      </c>
      <c r="AB544" s="36">
        <f>AVERAGE(Patient3_Healthy!R525,Patient4_Healthy!R525,Patient7_Healthy!R525,Patient32_Healthy!R525,Patient20_Healthy!R525)</f>
        <v>0.73980015400855015</v>
      </c>
      <c r="AC544" s="43">
        <f>STDEV(Patient3_Healthy!R525,Patient4_Healthy!R525,Patient7_Healthy!R525,Patient32_Healthy!R525,Patient20_Healthy!R525)</f>
        <v>0.29685307955013879</v>
      </c>
      <c r="AD544" s="36">
        <f>AVERAGE(Patient3_Healthy!S525,Patient4_Healthy!S525,Patient7_Healthy!S525,Patient32_Healthy!S525)</f>
        <v>0.82399455006225142</v>
      </c>
      <c r="AE544" s="43">
        <f>STDEV(Patient3_Healthy!S525,Patient4_Healthy!S525,Patient7_Healthy!S525,Patient32_Healthy!S525)</f>
        <v>0.23670970182123505</v>
      </c>
      <c r="AF544">
        <f>AVERAGE(Patient3_Healthy!T525,Patient4_Healthy!T525,Patient7_Healthy!T525,Patient32_Healthy!T525,Patient20_Healthy!T525)</f>
        <v>0.61777531361482185</v>
      </c>
      <c r="AG544">
        <f>STDEV(Patient3_Healthy!T525,Patient4_Healthy!T525,Patient7_Healthy!T525,Patient32_Healthy!T525,Patient20_Healthy!T525)</f>
        <v>0.32768013564658632</v>
      </c>
    </row>
    <row r="545" spans="1:33" x14ac:dyDescent="0.25">
      <c r="A545" s="35" t="s">
        <v>38</v>
      </c>
      <c r="B545" s="36">
        <f>AVERAGE(Patient3_Healthy!B526,Patient4_Healthy!B526,Patient7_Healthy!B526,Patient32_Healthy!B526,Patient20_Healthy!B526)</f>
        <v>1.5579450297351574</v>
      </c>
      <c r="C545" s="43">
        <f>STDEV(Patient3_Healthy!B526,Patient4_Healthy!B526,Patient7_Healthy!B526,Patient32_Healthy!B526,Patient20_Healthy!B526)</f>
        <v>0.64119974505840216</v>
      </c>
      <c r="D545">
        <f>AVERAGE(Patient3_Healthy!C526,Patient4_Healthy!C526,Patient7_Healthy!C526,Patient32_Healthy!C526,Patient20_Healthy!C526)</f>
        <v>-2.5857706661601077E-2</v>
      </c>
      <c r="E545" s="43">
        <f>STDEV(Patient3_Healthy!C526,Patient4_Healthy!C526,Patient7_Healthy!C526,Patient32_Healthy!C526,Patient20_Healthy!C526)</f>
        <v>0.6776681038572302</v>
      </c>
      <c r="F545" s="36">
        <f>AVERAGE(Patient3_Healthy!D526,Patient4_Healthy!D526,Patient7_Healthy!D526,Patient32_Healthy!D526,Patient20_Healthy!D526)</f>
        <v>2.2586001605057064</v>
      </c>
      <c r="G545" s="43">
        <f>STDEV(Patient3_Healthy!D526,Patient4_Healthy!D526,Patient7_Healthy!D526,Patient32_Healthy!D526,Patient20_Healthy!D526)</f>
        <v>0.77798514374371808</v>
      </c>
      <c r="H545">
        <f>AVERAGE(Patient3_Healthy!E526,Patient4_Healthy!E526,Patient7_Healthy!E526,Patient32_Healthy!E526,Patient20_Healthy!E526)</f>
        <v>0.11155019417634222</v>
      </c>
      <c r="I545">
        <f>STDEV(Patient3_Healthy!E526,Patient4_Healthy!E526,Patient7_Healthy!E526,Patient32_Healthy!E526,Patient20_Healthy!E526)</f>
        <v>1.3809432998820566</v>
      </c>
      <c r="L545" s="37" t="s">
        <v>42</v>
      </c>
      <c r="M545">
        <f>AVERAGE(Patient3_Healthy!H526,Patient4_Healthy!H526,Patient7_Healthy!H526,Patient32_Healthy!H526,Patient20_Healthy!H526)</f>
        <v>26.250537562084304</v>
      </c>
      <c r="N545">
        <f>STDEV(Patient3_Healthy!H526,Patient4_Healthy!H526,Patient7_Healthy!H526,Patient32_Healthy!H526,Patient20_Healthy!H526)</f>
        <v>17.918234837404153</v>
      </c>
      <c r="Q545" s="39" t="s">
        <v>42</v>
      </c>
      <c r="R545" s="36">
        <f>AVERAGE(Patient3_Healthy!M526,Patient4_Healthy!M526,Patient7_Healthy!M526,Patient32_Healthy!M526,Patient20_Healthy!M526)</f>
        <v>0.83333989569793254</v>
      </c>
      <c r="S545" s="43">
        <f>STDEV(Patient3_Healthy!M526,Patient4_Healthy!M526,Patient7_Healthy!M526,Patient32_Healthy!M526,Patient20_Healthy!M526)</f>
        <v>0.2231176648754517</v>
      </c>
      <c r="T545">
        <f>AVERAGE(Patient3_Healthy!N526,Patient4_Healthy!N526,Patient7_Healthy!N526,Patient32_Healthy!N526,Patient20_Healthy!N526)</f>
        <v>0.81831975609778029</v>
      </c>
      <c r="U545">
        <f>STDEV(Patient3_Healthy!N526,Patient4_Healthy!N526,Patient7_Healthy!N526,Patient32_Healthy!N526,Patient20_Healthy!N526)</f>
        <v>0.19237627281354555</v>
      </c>
      <c r="V545" s="36">
        <f>AVERAGE(Patient3_Healthy!O526,Patient4_Healthy!O526,Patient7_Healthy!O526,Patient32_Healthy!O526,Patient20_Healthy!O526)</f>
        <v>0.84555216299351255</v>
      </c>
      <c r="W545" s="43">
        <f>STDEV(Patient3_Healthy!O526,Patient4_Healthy!O526,Patient7_Healthy!O526,Patient32_Healthy!O526,Patient20_Healthy!O526)</f>
        <v>0.12210027476707588</v>
      </c>
      <c r="X545" s="36">
        <f>AVERAGE(Patient3_Healthy!P526,Patient4_Healthy!P526,Patient7_Healthy!P526,Patient32_Healthy!P526,Patient20_Healthy!P526)</f>
        <v>0.74326155362511237</v>
      </c>
      <c r="Y545" s="43">
        <f>STDEV(Patient3_Healthy!P526,Patient4_Healthy!P526,Patient7_Healthy!P526,Patient32_Healthy!P526,Patient20_Healthy!P526)</f>
        <v>0.22180820772605073</v>
      </c>
      <c r="Z545" s="36">
        <f>AVERAGE(Patient3_Healthy!Q526,Patient4_Healthy!Q526,Patient7_Healthy!Q526,Patient32_Healthy!Q526,Patient20_Healthy!Q526)</f>
        <v>0.68294623123991138</v>
      </c>
      <c r="AA545" s="43">
        <f>STDEV(Patient3_Healthy!Q526,Patient4_Healthy!Q526,Patient7_Healthy!Q526,Patient32_Healthy!Q526,Patient20_Healthy!Q526)</f>
        <v>0.24955887102390623</v>
      </c>
      <c r="AB545" s="36">
        <f>AVERAGE(Patient3_Healthy!R526,Patient4_Healthy!R526,Patient7_Healthy!R526,Patient32_Healthy!R526,Patient20_Healthy!R526)</f>
        <v>0.7612252063034578</v>
      </c>
      <c r="AC545" s="43">
        <f>STDEV(Patient3_Healthy!R526,Patient4_Healthy!R526,Patient7_Healthy!R526,Patient32_Healthy!R526,Patient20_Healthy!R526)</f>
        <v>0.30595823256559351</v>
      </c>
      <c r="AD545" s="36">
        <f>AVERAGE(Patient3_Healthy!S526,Patient4_Healthy!S526,Patient7_Healthy!S526,Patient32_Healthy!S526)</f>
        <v>0.79395838780552008</v>
      </c>
      <c r="AE545" s="43">
        <f>STDEV(Patient3_Healthy!S526,Patient4_Healthy!S526,Patient7_Healthy!S526,Patient32_Healthy!S526)</f>
        <v>0.21947703020874471</v>
      </c>
      <c r="AF545">
        <f>AVERAGE(Patient3_Healthy!T526,Patient4_Healthy!T526,Patient7_Healthy!T526,Patient32_Healthy!T526,Patient20_Healthy!T526)</f>
        <v>0.8121041142537766</v>
      </c>
      <c r="AG545">
        <f>STDEV(Patient3_Healthy!T526,Patient4_Healthy!T526,Patient7_Healthy!T526,Patient32_Healthy!T526,Patient20_Healthy!T526)</f>
        <v>0.30729239178063278</v>
      </c>
    </row>
    <row r="546" spans="1:33" x14ac:dyDescent="0.25">
      <c r="A546" s="35" t="s">
        <v>42</v>
      </c>
      <c r="B546" s="36">
        <f>AVERAGE(Patient3_Healthy!B527,Patient4_Healthy!B527,Patient7_Healthy!B527,Patient32_Healthy!B527,Patient20_Healthy!B527)</f>
        <v>1.4737040485448922</v>
      </c>
      <c r="C546" s="43">
        <f>STDEV(Patient3_Healthy!B527,Patient4_Healthy!B527,Patient7_Healthy!B527,Patient32_Healthy!B527,Patient20_Healthy!B527)</f>
        <v>0.52918501862849088</v>
      </c>
      <c r="D546">
        <f>AVERAGE(Patient3_Healthy!C527,Patient4_Healthy!C527,Patient7_Healthy!C527,Patient32_Healthy!C527,Patient20_Healthy!C527)</f>
        <v>1.2379583077883463</v>
      </c>
      <c r="E546" s="43">
        <f>STDEV(Patient3_Healthy!C527,Patient4_Healthy!C527,Patient7_Healthy!C527,Patient32_Healthy!C527,Patient20_Healthy!C527)</f>
        <v>0.59168288953933812</v>
      </c>
      <c r="F546" s="36">
        <f>AVERAGE(Patient3_Healthy!D527,Patient4_Healthy!D527,Patient7_Healthy!D527,Patient32_Healthy!D527,Patient20_Healthy!D527)</f>
        <v>2.0556945545211365</v>
      </c>
      <c r="G546" s="43">
        <f>STDEV(Patient3_Healthy!D527,Patient4_Healthy!D527,Patient7_Healthy!D527,Patient32_Healthy!D527,Patient20_Healthy!D527)</f>
        <v>0.51086644718708951</v>
      </c>
      <c r="H546">
        <f>AVERAGE(Patient3_Healthy!E527,Patient4_Healthy!E527,Patient7_Healthy!E527,Patient32_Healthy!E527,Patient20_Healthy!E527)</f>
        <v>-1.3246524658376806</v>
      </c>
      <c r="I546">
        <f>STDEV(Patient3_Healthy!E527,Patient4_Healthy!E527,Patient7_Healthy!E527,Patient32_Healthy!E527,Patient20_Healthy!E527)</f>
        <v>0.77955953551357493</v>
      </c>
      <c r="L546" s="37" t="s">
        <v>45</v>
      </c>
      <c r="M546">
        <f>AVERAGE(Patient3_Healthy!H527,Patient4_Healthy!H527,Patient7_Healthy!H527,Patient32_Healthy!H527,Patient20_Healthy!H527)</f>
        <v>29.861066901720655</v>
      </c>
      <c r="N546">
        <f>STDEV(Patient3_Healthy!H527,Patient4_Healthy!H527,Patient7_Healthy!H527,Patient32_Healthy!H527,Patient20_Healthy!H527)</f>
        <v>11.123831775762497</v>
      </c>
      <c r="Q546" s="39" t="s">
        <v>45</v>
      </c>
      <c r="R546" s="36">
        <f>AVERAGE(Patient3_Healthy!M527,Patient4_Healthy!M527,Patient7_Healthy!M527,Patient32_Healthy!M527,Patient20_Healthy!M527)</f>
        <v>0.83827559246099081</v>
      </c>
      <c r="S546" s="43">
        <f>STDEV(Patient3_Healthy!M527,Patient4_Healthy!M527,Patient7_Healthy!M527,Patient32_Healthy!M527,Patient20_Healthy!M527)</f>
        <v>0.16882906588105986</v>
      </c>
      <c r="T546">
        <f>AVERAGE(Patient3_Healthy!N527,Patient4_Healthy!N527,Patient7_Healthy!N527,Patient32_Healthy!N527,Patient20_Healthy!N527)</f>
        <v>0.80238753926675721</v>
      </c>
      <c r="U546">
        <f>STDEV(Patient3_Healthy!N527,Patient4_Healthy!N527,Patient7_Healthy!N527,Patient32_Healthy!N527,Patient20_Healthy!N527)</f>
        <v>0.17490179982264781</v>
      </c>
      <c r="V546" s="36">
        <f>AVERAGE(Patient3_Healthy!O527,Patient4_Healthy!O527,Patient7_Healthy!O527,Patient32_Healthy!O527,Patient20_Healthy!O527)</f>
        <v>0.77719108495681333</v>
      </c>
      <c r="W546" s="43">
        <f>STDEV(Patient3_Healthy!O527,Patient4_Healthy!O527,Patient7_Healthy!O527,Patient32_Healthy!O527,Patient20_Healthy!O527)</f>
        <v>0.16603719952668652</v>
      </c>
      <c r="X546" s="36">
        <f>AVERAGE(Patient3_Healthy!P527,Patient4_Healthy!P527,Patient7_Healthy!P527,Patient32_Healthy!P527,Patient20_Healthy!P527)</f>
        <v>0.69453849015351954</v>
      </c>
      <c r="Y546" s="43">
        <f>STDEV(Patient3_Healthy!P527,Patient4_Healthy!P527,Patient7_Healthy!P527,Patient32_Healthy!P527,Patient20_Healthy!P527)</f>
        <v>0.23656011956583015</v>
      </c>
      <c r="Z546" s="36">
        <f>AVERAGE(Patient3_Healthy!Q527,Patient4_Healthy!Q527,Patient7_Healthy!Q527,Patient32_Healthy!Q527,Patient20_Healthy!Q527)</f>
        <v>0.69975496156721317</v>
      </c>
      <c r="AA546" s="43">
        <f>STDEV(Patient3_Healthy!Q527,Patient4_Healthy!Q527,Patient7_Healthy!Q527,Patient32_Healthy!Q527,Patient20_Healthy!Q527)</f>
        <v>0.27561608283339223</v>
      </c>
      <c r="AB546" s="36">
        <f>AVERAGE(Patient3_Healthy!R527,Patient4_Healthy!R527,Patient7_Healthy!R527,Patient32_Healthy!R527,Patient20_Healthy!R527)</f>
        <v>0.64068693954547506</v>
      </c>
      <c r="AC546" s="43">
        <f>STDEV(Patient3_Healthy!R527,Patient4_Healthy!R527,Patient7_Healthy!R527,Patient32_Healthy!R527,Patient20_Healthy!R527)</f>
        <v>0.28809552171055575</v>
      </c>
      <c r="AD546" s="36">
        <f>AVERAGE(Patient3_Healthy!S527,Patient4_Healthy!S527,Patient7_Healthy!S527,Patient32_Healthy!S527)</f>
        <v>0.61366956036928233</v>
      </c>
      <c r="AE546" s="43">
        <f>STDEV(Patient3_Healthy!S527,Patient4_Healthy!S527,Patient7_Healthy!S527,Patient32_Healthy!S527)</f>
        <v>0.40284925912692215</v>
      </c>
      <c r="AF546">
        <f>AVERAGE(Patient3_Healthy!T527,Patient4_Healthy!T527,Patient7_Healthy!T527,Patient32_Healthy!T527,Patient20_Healthy!T527)</f>
        <v>0.61481509770328979</v>
      </c>
      <c r="AG546">
        <f>STDEV(Patient3_Healthy!T527,Patient4_Healthy!T527,Patient7_Healthy!T527,Patient32_Healthy!T527,Patient20_Healthy!T527)</f>
        <v>0.41087912593728265</v>
      </c>
    </row>
    <row r="547" spans="1:33" x14ac:dyDescent="0.25">
      <c r="A547" s="35" t="s">
        <v>45</v>
      </c>
      <c r="B547" s="36">
        <f>AVERAGE(Patient3_Healthy!B528,Patient4_Healthy!B528,Patient7_Healthy!B528,Patient32_Healthy!B528,Patient20_Healthy!B528)</f>
        <v>1.4888691798401184</v>
      </c>
      <c r="C547" s="43">
        <f>STDEV(Patient3_Healthy!B528,Patient4_Healthy!B528,Patient7_Healthy!B528,Patient32_Healthy!B528,Patient20_Healthy!B528)</f>
        <v>0.68156782618522782</v>
      </c>
      <c r="D547">
        <f>AVERAGE(Patient3_Healthy!C528,Patient4_Healthy!C528,Patient7_Healthy!C528,Patient32_Healthy!C528,Patient20_Healthy!C528)</f>
        <v>-0.52600639182838238</v>
      </c>
      <c r="E547" s="43">
        <f>STDEV(Patient3_Healthy!C528,Patient4_Healthy!C528,Patient7_Healthy!C528,Patient32_Healthy!C528,Patient20_Healthy!C528)</f>
        <v>1.0437906256647922</v>
      </c>
      <c r="F547" s="36">
        <f>AVERAGE(Patient3_Healthy!D528,Patient4_Healthy!D528,Patient7_Healthy!D528,Patient32_Healthy!D528,Patient20_Healthy!D528)</f>
        <v>2.2224855450334133</v>
      </c>
      <c r="G547" s="43">
        <f>STDEV(Patient3_Healthy!D528,Patient4_Healthy!D528,Patient7_Healthy!D528,Patient32_Healthy!D528,Patient20_Healthy!D528)</f>
        <v>1.2430616054036441</v>
      </c>
      <c r="H547">
        <f>AVERAGE(Patient3_Healthy!E528,Patient4_Healthy!E528,Patient7_Healthy!E528,Patient32_Healthy!E528,Patient20_Healthy!E528)</f>
        <v>1.1236477260229714</v>
      </c>
      <c r="I547">
        <f>STDEV(Patient3_Healthy!E528,Patient4_Healthy!E528,Patient7_Healthy!E528,Patient32_Healthy!E528,Patient20_Healthy!E528)</f>
        <v>1.9091416736209601</v>
      </c>
      <c r="L547" s="37" t="s">
        <v>47</v>
      </c>
      <c r="M547">
        <f>AVERAGE(Patient3_Healthy!H528,Patient4_Healthy!H528,Patient7_Healthy!H528,Patient32_Healthy!H528,Patient20_Healthy!H528)</f>
        <v>63.463413767556446</v>
      </c>
      <c r="N547">
        <f>STDEV(Patient3_Healthy!H528,Patient4_Healthy!H528,Patient7_Healthy!H528,Patient32_Healthy!H528,Patient20_Healthy!H528)</f>
        <v>83.810218802488322</v>
      </c>
      <c r="Q547" s="39" t="s">
        <v>47</v>
      </c>
      <c r="R547" s="36">
        <f>AVERAGE(Patient3_Healthy!M528,Patient4_Healthy!M528,Patient7_Healthy!M528,Patient32_Healthy!M528,Patient20_Healthy!M528)</f>
        <v>0.87472223883900246</v>
      </c>
      <c r="S547" s="43">
        <f>STDEV(Patient3_Healthy!M528,Patient4_Healthy!M528,Patient7_Healthy!M528,Patient32_Healthy!M528,Patient20_Healthy!M528)</f>
        <v>0.12245048957520201</v>
      </c>
      <c r="T547">
        <f>AVERAGE(Patient3_Healthy!N528,Patient4_Healthy!N528,Patient7_Healthy!N528,Patient32_Healthy!N528,Patient20_Healthy!N528)</f>
        <v>0.87141929758053038</v>
      </c>
      <c r="U547">
        <f>STDEV(Patient3_Healthy!N528,Patient4_Healthy!N528,Patient7_Healthy!N528,Patient32_Healthy!N528,Patient20_Healthy!N528)</f>
        <v>8.1678461165569052E-2</v>
      </c>
      <c r="V547" s="36">
        <f>AVERAGE(Patient3_Healthy!O528,Patient4_Healthy!O528,Patient7_Healthy!O528,Patient32_Healthy!O528,Patient20_Healthy!O528)</f>
        <v>0.93270537206897119</v>
      </c>
      <c r="W547" s="43">
        <f>STDEV(Patient3_Healthy!O528,Patient4_Healthy!O528,Patient7_Healthy!O528,Patient32_Healthy!O528,Patient20_Healthy!O528)</f>
        <v>7.3643629756655088E-2</v>
      </c>
      <c r="X547" s="36">
        <f>AVERAGE(Patient3_Healthy!P528,Patient4_Healthy!P528,Patient7_Healthy!P528,Patient32_Healthy!P528,Patient20_Healthy!P528)</f>
        <v>0.82245110928031073</v>
      </c>
      <c r="Y547" s="43">
        <f>STDEV(Patient3_Healthy!P528,Patient4_Healthy!P528,Patient7_Healthy!P528,Patient32_Healthy!P528,Patient20_Healthy!P528)</f>
        <v>0.21337301759611299</v>
      </c>
      <c r="Z547" s="36">
        <f>AVERAGE(Patient3_Healthy!Q528,Patient4_Healthy!Q528,Patient7_Healthy!Q528,Patient32_Healthy!Q528,Patient20_Healthy!Q528)</f>
        <v>0.79123181410275722</v>
      </c>
      <c r="AA547" s="43">
        <f>STDEV(Patient3_Healthy!Q528,Patient4_Healthy!Q528,Patient7_Healthy!Q528,Patient32_Healthy!Q528,Patient20_Healthy!Q528)</f>
        <v>0.18519230989246047</v>
      </c>
      <c r="AB547" s="36">
        <f>AVERAGE(Patient3_Healthy!R528,Patient4_Healthy!R528,Patient7_Healthy!R528,Patient32_Healthy!R528,Patient20_Healthy!R528)</f>
        <v>0.77507651952539813</v>
      </c>
      <c r="AC547" s="43">
        <f>STDEV(Patient3_Healthy!R528,Patient4_Healthy!R528,Patient7_Healthy!R528,Patient32_Healthy!R528,Patient20_Healthy!R528)</f>
        <v>0.31174486758441317</v>
      </c>
      <c r="AD547" s="36">
        <f>AVERAGE(Patient3_Healthy!S528,Patient4_Healthy!S528,Patient7_Healthy!S528,Patient32_Healthy!S528)</f>
        <v>0.62827965063757985</v>
      </c>
      <c r="AE547" s="43">
        <f>STDEV(Patient3_Healthy!S528,Patient4_Healthy!S528,Patient7_Healthy!S528,Patient32_Healthy!S528)</f>
        <v>0.35763444424179547</v>
      </c>
      <c r="AF547">
        <f>AVERAGE(Patient3_Healthy!T528,Patient4_Healthy!T528,Patient7_Healthy!T528,Patient32_Healthy!T528,Patient20_Healthy!T528)</f>
        <v>0.67246824289118834</v>
      </c>
      <c r="AG547">
        <f>STDEV(Patient3_Healthy!T528,Patient4_Healthy!T528,Patient7_Healthy!T528,Patient32_Healthy!T528,Patient20_Healthy!T528)</f>
        <v>0.35584688146791055</v>
      </c>
    </row>
    <row r="548" spans="1:33" x14ac:dyDescent="0.25">
      <c r="A548" s="35" t="s">
        <v>47</v>
      </c>
      <c r="B548" s="36">
        <f>AVERAGE(Patient3_Healthy!B529,Patient4_Healthy!B529,Patient7_Healthy!B529,Patient32_Healthy!B529,Patient20_Healthy!B529)</f>
        <v>2.4605789705654759</v>
      </c>
      <c r="C548" s="43">
        <f>STDEV(Patient3_Healthy!B529,Patient4_Healthy!B529,Patient7_Healthy!B529,Patient32_Healthy!B529,Patient20_Healthy!B529)</f>
        <v>2.7469099470220324</v>
      </c>
      <c r="D548">
        <f>AVERAGE(Patient3_Healthy!C529,Patient4_Healthy!C529,Patient7_Healthy!C529,Patient32_Healthy!C529,Patient20_Healthy!C529)</f>
        <v>0.42897970028672788</v>
      </c>
      <c r="E548" s="43">
        <f>STDEV(Patient3_Healthy!C529,Patient4_Healthy!C529,Patient7_Healthy!C529,Patient32_Healthy!C529,Patient20_Healthy!C529)</f>
        <v>2.7130295752911882</v>
      </c>
      <c r="F548" s="36">
        <f>AVERAGE(Patient3_Healthy!D529,Patient4_Healthy!D529,Patient7_Healthy!D529,Patient32_Healthy!D529,Patient20_Healthy!D529)</f>
        <v>3.9674471819452193</v>
      </c>
      <c r="G548" s="43">
        <f>STDEV(Patient3_Healthy!D529,Patient4_Healthy!D529,Patient7_Healthy!D529,Patient32_Healthy!D529,Patient20_Healthy!D529)</f>
        <v>2.3592452870582612</v>
      </c>
      <c r="H548">
        <f>AVERAGE(Patient3_Healthy!E529,Patient4_Healthy!E529,Patient7_Healthy!E529,Patient32_Healthy!E529,Patient20_Healthy!E529)</f>
        <v>1.7161544387404516E-2</v>
      </c>
      <c r="I548">
        <f>STDEV(Patient3_Healthy!E529,Patient4_Healthy!E529,Patient7_Healthy!E529,Patient32_Healthy!E529,Patient20_Healthy!E529)</f>
        <v>3.5623417861961246</v>
      </c>
      <c r="L548" s="37" t="s">
        <v>50</v>
      </c>
      <c r="M548">
        <f>AVERAGE(Patient3_Healthy!H529,Patient4_Healthy!H529,Patient7_Healthy!H529,Patient32_Healthy!H529,Patient20_Healthy!H529)</f>
        <v>91.915619364154651</v>
      </c>
      <c r="N548">
        <f>STDEV(Patient3_Healthy!H529,Patient4_Healthy!H529,Patient7_Healthy!H529,Patient32_Healthy!H529,Patient20_Healthy!H529)</f>
        <v>152.85728099250042</v>
      </c>
      <c r="Q548" s="39" t="s">
        <v>50</v>
      </c>
      <c r="R548" s="36">
        <f>AVERAGE(Patient3_Healthy!M529,Patient4_Healthy!M529,Patient7_Healthy!M529,Patient32_Healthy!M529,Patient20_Healthy!M529)</f>
        <v>0.83305021457025374</v>
      </c>
      <c r="S548" s="43">
        <f>STDEV(Patient3_Healthy!M529,Patient4_Healthy!M529,Patient7_Healthy!M529,Patient32_Healthy!M529,Patient20_Healthy!M529)</f>
        <v>0.20076612130544233</v>
      </c>
      <c r="T548">
        <f>AVERAGE(Patient3_Healthy!N529,Patient4_Healthy!N529,Patient7_Healthy!N529,Patient32_Healthy!N529,Patient20_Healthy!N529)</f>
        <v>0.82536385783031463</v>
      </c>
      <c r="U548">
        <f>STDEV(Patient3_Healthy!N529,Patient4_Healthy!N529,Patient7_Healthy!N529,Patient32_Healthy!N529,Patient20_Healthy!N529)</f>
        <v>0.14818014148549294</v>
      </c>
      <c r="V548" s="36">
        <f>AVERAGE(Patient3_Healthy!O529,Patient4_Healthy!O529,Patient7_Healthy!O529,Patient32_Healthy!O529,Patient20_Healthy!O529)</f>
        <v>0.79458855814782525</v>
      </c>
      <c r="W548" s="43">
        <f>STDEV(Patient3_Healthy!O529,Patient4_Healthy!O529,Patient7_Healthy!O529,Patient32_Healthy!O529,Patient20_Healthy!O529)</f>
        <v>0.13989073430979601</v>
      </c>
      <c r="X548" s="36">
        <f>AVERAGE(Patient3_Healthy!P529,Patient4_Healthy!P529,Patient7_Healthy!P529,Patient32_Healthy!P529,Patient20_Healthy!P529)</f>
        <v>0.76323258103664293</v>
      </c>
      <c r="Y548" s="43">
        <f>STDEV(Patient3_Healthy!P529,Patient4_Healthy!P529,Patient7_Healthy!P529,Patient32_Healthy!P529,Patient20_Healthy!P529)</f>
        <v>0.25411203927932313</v>
      </c>
      <c r="Z548" s="36">
        <f>AVERAGE(Patient3_Healthy!Q529,Patient4_Healthy!Q529,Patient7_Healthy!Q529,Patient32_Healthy!Q529,Patient20_Healthy!Q529)</f>
        <v>0.77047338245201469</v>
      </c>
      <c r="AA548" s="43">
        <f>STDEV(Patient3_Healthy!Q529,Patient4_Healthy!Q529,Patient7_Healthy!Q529,Patient32_Healthy!Q529,Patient20_Healthy!Q529)</f>
        <v>0.14583964520510681</v>
      </c>
      <c r="AB548" s="36">
        <f>AVERAGE(Patient3_Healthy!R529,Patient4_Healthy!R529,Patient7_Healthy!R529,Patient32_Healthy!R529,Patient20_Healthy!R529)</f>
        <v>0.63308458738420736</v>
      </c>
      <c r="AC548" s="43">
        <f>STDEV(Patient3_Healthy!R529,Patient4_Healthy!R529,Patient7_Healthy!R529,Patient32_Healthy!R529,Patient20_Healthy!R529)</f>
        <v>0.37809096985376789</v>
      </c>
      <c r="AD548" s="36">
        <f>AVERAGE(Patient3_Healthy!S529,Patient4_Healthy!S529,Patient7_Healthy!S529,Patient32_Healthy!S529)</f>
        <v>0.62101420269383012</v>
      </c>
      <c r="AE548" s="43">
        <f>STDEV(Patient3_Healthy!S529,Patient4_Healthy!S529,Patient7_Healthy!S529,Patient32_Healthy!S529)</f>
        <v>0.43992486174155204</v>
      </c>
      <c r="AF548">
        <f>AVERAGE(Patient3_Healthy!T529,Patient4_Healthy!T529,Patient7_Healthy!T529,Patient32_Healthy!T529,Patient20_Healthy!T529)</f>
        <v>0.6241640533550552</v>
      </c>
      <c r="AG548">
        <f>STDEV(Patient3_Healthy!T529,Patient4_Healthy!T529,Patient7_Healthy!T529,Patient32_Healthy!T529,Patient20_Healthy!T529)</f>
        <v>0.40093559911513649</v>
      </c>
    </row>
    <row r="549" spans="1:33" x14ac:dyDescent="0.25">
      <c r="A549" s="35" t="s">
        <v>50</v>
      </c>
      <c r="B549" s="36">
        <f>AVERAGE(Patient3_Healthy!B530,Patient4_Healthy!B530,Patient7_Healthy!B530,Patient32_Healthy!B530,Patient20_Healthy!B530)</f>
        <v>3.2669486643730665</v>
      </c>
      <c r="C549" s="43">
        <f>STDEV(Patient3_Healthy!B530,Patient4_Healthy!B530,Patient7_Healthy!B530,Patient32_Healthy!B530,Patient20_Healthy!B530)</f>
        <v>2.9078939481029393</v>
      </c>
      <c r="D549">
        <f>AVERAGE(Patient3_Healthy!C530,Patient4_Healthy!C530,Patient7_Healthy!C530,Patient32_Healthy!C530,Patient20_Healthy!C530)</f>
        <v>6.7561494957067689E-2</v>
      </c>
      <c r="E549" s="43">
        <f>STDEV(Patient3_Healthy!C530,Patient4_Healthy!C530,Patient7_Healthy!C530,Patient32_Healthy!C530,Patient20_Healthy!C530)</f>
        <v>3.8526998413473383</v>
      </c>
      <c r="F549" s="36">
        <f>AVERAGE(Patient3_Healthy!D530,Patient4_Healthy!D530,Patient7_Healthy!D530,Patient32_Healthy!D530,Patient20_Healthy!D530)</f>
        <v>4.0080021719790633</v>
      </c>
      <c r="G549" s="43">
        <f>STDEV(Patient3_Healthy!D530,Patient4_Healthy!D530,Patient7_Healthy!D530,Patient32_Healthy!D530,Patient20_Healthy!D530)</f>
        <v>1.7730351484129192</v>
      </c>
      <c r="H549">
        <f>AVERAGE(Patient3_Healthy!E530,Patient4_Healthy!E530,Patient7_Healthy!E530,Patient32_Healthy!E530,Patient20_Healthy!E530)</f>
        <v>-0.39029621624690608</v>
      </c>
      <c r="I549">
        <f>STDEV(Patient3_Healthy!E530,Patient4_Healthy!E530,Patient7_Healthy!E530,Patient32_Healthy!E530,Patient20_Healthy!E530)</f>
        <v>4.9364948547521195</v>
      </c>
      <c r="L549" s="37" t="s">
        <v>52</v>
      </c>
      <c r="M549">
        <f>AVERAGE(Patient3_Healthy!H530,Patient4_Healthy!H530,Patient7_Healthy!H530,Patient32_Healthy!H530,Patient20_Healthy!H530)</f>
        <v>35.097982312872162</v>
      </c>
      <c r="N549">
        <f>STDEV(Patient3_Healthy!H530,Patient4_Healthy!H530,Patient7_Healthy!H530,Patient32_Healthy!H530,Patient20_Healthy!H530)</f>
        <v>30.590687802305862</v>
      </c>
      <c r="Q549" s="39" t="s">
        <v>52</v>
      </c>
      <c r="R549" s="36">
        <f>AVERAGE(Patient3_Healthy!M530,Patient4_Healthy!M530,Patient7_Healthy!M530,Patient32_Healthy!M530,Patient20_Healthy!M530)</f>
        <v>0.80636310902228403</v>
      </c>
      <c r="S549" s="43">
        <f>STDEV(Patient3_Healthy!M530,Patient4_Healthy!M530,Patient7_Healthy!M530,Patient32_Healthy!M530,Patient20_Healthy!M530)</f>
        <v>0.20714383844875864</v>
      </c>
      <c r="T549">
        <f>AVERAGE(Patient3_Healthy!N530,Patient4_Healthy!N530,Patient7_Healthy!N530,Patient32_Healthy!N530,Patient20_Healthy!N530)</f>
        <v>0.80153958115841828</v>
      </c>
      <c r="U549">
        <f>STDEV(Patient3_Healthy!N530,Patient4_Healthy!N530,Patient7_Healthy!N530,Patient32_Healthy!N530,Patient20_Healthy!N530)</f>
        <v>0.14366532386129652</v>
      </c>
      <c r="V549" s="36">
        <f>AVERAGE(Patient3_Healthy!O530,Patient4_Healthy!O530,Patient7_Healthy!O530,Patient32_Healthy!O530,Patient20_Healthy!O530)</f>
        <v>0.72139368083672495</v>
      </c>
      <c r="W549" s="43">
        <f>STDEV(Patient3_Healthy!O530,Patient4_Healthy!O530,Patient7_Healthy!O530,Patient32_Healthy!O530,Patient20_Healthy!O530)</f>
        <v>0.21370567086116193</v>
      </c>
      <c r="X549" s="36">
        <f>AVERAGE(Patient3_Healthy!P530,Patient4_Healthy!P530,Patient7_Healthy!P530,Patient32_Healthy!P530,Patient20_Healthy!P530)</f>
        <v>0.72682459810843347</v>
      </c>
      <c r="Y549" s="43">
        <f>STDEV(Patient3_Healthy!P530,Patient4_Healthy!P530,Patient7_Healthy!P530,Patient32_Healthy!P530,Patient20_Healthy!P530)</f>
        <v>0.24794027794215262</v>
      </c>
      <c r="Z549" s="36">
        <f>AVERAGE(Patient3_Healthy!Q530,Patient4_Healthy!Q530,Patient7_Healthy!Q530,Patient32_Healthy!Q530,Patient20_Healthy!Q530)</f>
        <v>0.7484262619820824</v>
      </c>
      <c r="AA549" s="43">
        <f>STDEV(Patient3_Healthy!Q530,Patient4_Healthy!Q530,Patient7_Healthy!Q530,Patient32_Healthy!Q530,Patient20_Healthy!Q530)</f>
        <v>0.22384995125742299</v>
      </c>
      <c r="AB549" s="36">
        <f>AVERAGE(Patient3_Healthy!R530,Patient4_Healthy!R530,Patient7_Healthy!R530,Patient32_Healthy!R530,Patient20_Healthy!R530)</f>
        <v>0.59306108475929409</v>
      </c>
      <c r="AC549" s="43">
        <f>STDEV(Patient3_Healthy!R530,Patient4_Healthy!R530,Patient7_Healthy!R530,Patient32_Healthy!R530,Patient20_Healthy!R530)</f>
        <v>0.33512532337088757</v>
      </c>
      <c r="AD549" s="36">
        <f>AVERAGE(Patient3_Healthy!S530,Patient4_Healthy!S530,Patient7_Healthy!S530,Patient32_Healthy!S530)</f>
        <v>0.60978540477745458</v>
      </c>
      <c r="AE549" s="43">
        <f>STDEV(Patient3_Healthy!S530,Patient4_Healthy!S530,Patient7_Healthy!S530,Patient32_Healthy!S530)</f>
        <v>0.41888088434819237</v>
      </c>
      <c r="AF549">
        <f>AVERAGE(Patient3_Healthy!T530,Patient4_Healthy!T530,Patient7_Healthy!T530,Patient32_Healthy!T530,Patient20_Healthy!T530)</f>
        <v>0.60146271288286457</v>
      </c>
      <c r="AG549">
        <f>STDEV(Patient3_Healthy!T530,Patient4_Healthy!T530,Patient7_Healthy!T530,Patient32_Healthy!T530,Patient20_Healthy!T530)</f>
        <v>0.40620289039520896</v>
      </c>
    </row>
    <row r="550" spans="1:33" x14ac:dyDescent="0.25">
      <c r="A550" s="35" t="s">
        <v>52</v>
      </c>
      <c r="B550" s="36">
        <f>AVERAGE(Patient3_Healthy!B531,Patient4_Healthy!B531,Patient7_Healthy!B531,Patient32_Healthy!B531,Patient20_Healthy!B531)</f>
        <v>1.9047292356245329</v>
      </c>
      <c r="C550" s="43">
        <f>STDEV(Patient3_Healthy!B531,Patient4_Healthy!B531,Patient7_Healthy!B531,Patient32_Healthy!B531,Patient20_Healthy!B531)</f>
        <v>0.93561479963864347</v>
      </c>
      <c r="D550">
        <f>AVERAGE(Patient3_Healthy!C531,Patient4_Healthy!C531,Patient7_Healthy!C531,Patient32_Healthy!C531,Patient20_Healthy!C531)</f>
        <v>-0.66684405629384069</v>
      </c>
      <c r="E550" s="43">
        <f>STDEV(Patient3_Healthy!C531,Patient4_Healthy!C531,Patient7_Healthy!C531,Patient32_Healthy!C531,Patient20_Healthy!C531)</f>
        <v>1.2335134052992065</v>
      </c>
      <c r="F550" s="36">
        <f>AVERAGE(Patient3_Healthy!D531,Patient4_Healthy!D531,Patient7_Healthy!D531,Patient32_Healthy!D531,Patient20_Healthy!D531)</f>
        <v>2.5487966169108249</v>
      </c>
      <c r="G550" s="43">
        <f>STDEV(Patient3_Healthy!D531,Patient4_Healthy!D531,Patient7_Healthy!D531,Patient32_Healthy!D531,Patient20_Healthy!D531)</f>
        <v>0.51958748886616424</v>
      </c>
      <c r="H550">
        <f>AVERAGE(Patient3_Healthy!E531,Patient4_Healthy!E531,Patient7_Healthy!E531,Patient32_Healthy!E531,Patient20_Healthy!E531)</f>
        <v>0.4843621292207777</v>
      </c>
      <c r="I550">
        <f>STDEV(Patient3_Healthy!E531,Patient4_Healthy!E531,Patient7_Healthy!E531,Patient32_Healthy!E531,Patient20_Healthy!E531)</f>
        <v>1.9813639131486229</v>
      </c>
      <c r="L550" s="37" t="s">
        <v>54</v>
      </c>
      <c r="M550">
        <f>AVERAGE(Patient3_Healthy!H531,Patient4_Healthy!H531,Patient7_Healthy!H531,Patient32_Healthy!H531,Patient20_Healthy!H531)</f>
        <v>37.50039188650905</v>
      </c>
      <c r="N550">
        <f>STDEV(Patient3_Healthy!H531,Patient4_Healthy!H531,Patient7_Healthy!H531,Patient32_Healthy!H531,Patient20_Healthy!H531)</f>
        <v>46.139874577884399</v>
      </c>
      <c r="Q550" s="39" t="s">
        <v>54</v>
      </c>
      <c r="R550" s="36">
        <f>AVERAGE(Patient3_Healthy!M531,Patient4_Healthy!M531,Patient7_Healthy!M531,Patient32_Healthy!M531,Patient20_Healthy!M531)</f>
        <v>0.82078881768561529</v>
      </c>
      <c r="S550" s="43">
        <f>STDEV(Patient3_Healthy!M531,Patient4_Healthy!M531,Patient7_Healthy!M531,Patient32_Healthy!M531,Patient20_Healthy!M531)</f>
        <v>0.25451553894132545</v>
      </c>
      <c r="T550">
        <f>AVERAGE(Patient3_Healthy!N531,Patient4_Healthy!N531,Patient7_Healthy!N531,Patient32_Healthy!N531,Patient20_Healthy!N531)</f>
        <v>0.82083138519434407</v>
      </c>
      <c r="U550">
        <f>STDEV(Patient3_Healthy!N531,Patient4_Healthy!N531,Patient7_Healthy!N531,Patient32_Healthy!N531,Patient20_Healthy!N531)</f>
        <v>0.1928353726428427</v>
      </c>
      <c r="V550" s="36">
        <f>AVERAGE(Patient3_Healthy!O531,Patient4_Healthy!O531,Patient7_Healthy!O531,Patient32_Healthy!O531,Patient20_Healthy!O531)</f>
        <v>0.78858643456832733</v>
      </c>
      <c r="W550" s="43">
        <f>STDEV(Patient3_Healthy!O531,Patient4_Healthy!O531,Patient7_Healthy!O531,Patient32_Healthy!O531,Patient20_Healthy!O531)</f>
        <v>0.21026963826072773</v>
      </c>
      <c r="X550" s="36">
        <f>AVERAGE(Patient3_Healthy!P531,Patient4_Healthy!P531,Patient7_Healthy!P531,Patient32_Healthy!P531,Patient20_Healthy!P531)</f>
        <v>0.78435511406894087</v>
      </c>
      <c r="Y550" s="43">
        <f>STDEV(Patient3_Healthy!P531,Patient4_Healthy!P531,Patient7_Healthy!P531,Patient32_Healthy!P531,Patient20_Healthy!P531)</f>
        <v>0.28490453751715344</v>
      </c>
      <c r="Z550" s="36">
        <f>AVERAGE(Patient3_Healthy!Q531,Patient4_Healthy!Q531,Patient7_Healthy!Q531,Patient32_Healthy!Q531,Patient20_Healthy!Q531)</f>
        <v>0.66184362738374869</v>
      </c>
      <c r="AA550" s="43">
        <f>STDEV(Patient3_Healthy!Q531,Patient4_Healthy!Q531,Patient7_Healthy!Q531,Patient32_Healthy!Q531,Patient20_Healthy!Q531)</f>
        <v>0.23382071775821406</v>
      </c>
      <c r="AB550" s="36">
        <f>AVERAGE(Patient3_Healthy!R531,Patient4_Healthy!R531,Patient7_Healthy!R531,Patient32_Healthy!R531,Patient20_Healthy!R531)</f>
        <v>0.59148129679419814</v>
      </c>
      <c r="AC550" s="43">
        <f>STDEV(Patient3_Healthy!R531,Patient4_Healthy!R531,Patient7_Healthy!R531,Patient32_Healthy!R531,Patient20_Healthy!R531)</f>
        <v>0.36874119728427296</v>
      </c>
      <c r="AD550" s="36">
        <f>AVERAGE(Patient3_Healthy!S531,Patient4_Healthy!S531,Patient7_Healthy!S531,Patient32_Healthy!S531)</f>
        <v>0.59713268093391692</v>
      </c>
      <c r="AE550" s="43">
        <f>STDEV(Patient3_Healthy!S531,Patient4_Healthy!S531,Patient7_Healthy!S531,Patient32_Healthy!S531)</f>
        <v>0.40706523901918751</v>
      </c>
      <c r="AF550">
        <f>AVERAGE(Patient3_Healthy!T531,Patient4_Healthy!T531,Patient7_Healthy!T531,Patient32_Healthy!T531,Patient20_Healthy!T531)</f>
        <v>0.59737287550315887</v>
      </c>
      <c r="AG550">
        <f>STDEV(Patient3_Healthy!T531,Patient4_Healthy!T531,Patient7_Healthy!T531,Patient32_Healthy!T531,Patient20_Healthy!T531)</f>
        <v>0.42064892268518261</v>
      </c>
    </row>
    <row r="551" spans="1:33" x14ac:dyDescent="0.25">
      <c r="A551" s="35" t="s">
        <v>54</v>
      </c>
      <c r="B551" s="36">
        <f>AVERAGE(Patient3_Healthy!B532,Patient4_Healthy!B532,Patient7_Healthy!B532,Patient32_Healthy!B532,Patient20_Healthy!B532)</f>
        <v>1.7400381811132299</v>
      </c>
      <c r="C551" s="43">
        <f>STDEV(Patient3_Healthy!B532,Patient4_Healthy!B532,Patient7_Healthy!B532,Patient32_Healthy!B532,Patient20_Healthy!B532)</f>
        <v>1.3282432763446599</v>
      </c>
      <c r="D551">
        <f>AVERAGE(Patient3_Healthy!C532,Patient4_Healthy!C532,Patient7_Healthy!C532,Patient32_Healthy!C532,Patient20_Healthy!C532)</f>
        <v>-8.4688281299903578E-2</v>
      </c>
      <c r="E551" s="43">
        <f>STDEV(Patient3_Healthy!C532,Patient4_Healthy!C532,Patient7_Healthy!C532,Patient32_Healthy!C532,Patient20_Healthy!C532)</f>
        <v>1.8204891790562121</v>
      </c>
      <c r="F551" s="36">
        <f>AVERAGE(Patient3_Healthy!D532,Patient4_Healthy!D532,Patient7_Healthy!D532,Patient32_Healthy!D532,Patient20_Healthy!D532)</f>
        <v>2.5843529327156909</v>
      </c>
      <c r="G551" s="43">
        <f>STDEV(Patient3_Healthy!D532,Patient4_Healthy!D532,Patient7_Healthy!D532,Patient32_Healthy!D532,Patient20_Healthy!D532)</f>
        <v>1.1893721924886271</v>
      </c>
      <c r="H551">
        <f>AVERAGE(Patient3_Healthy!E532,Patient4_Healthy!E532,Patient7_Healthy!E532,Patient32_Healthy!E532,Patient20_Healthy!E532)</f>
        <v>-0.40235031061524557</v>
      </c>
      <c r="I551">
        <f>STDEV(Patient3_Healthy!E532,Patient4_Healthy!E532,Patient7_Healthy!E532,Patient32_Healthy!E532,Patient20_Healthy!E532)</f>
        <v>2.6809604312402948</v>
      </c>
      <c r="L551" s="37" t="s">
        <v>55</v>
      </c>
      <c r="M551">
        <f>AVERAGE(Patient3_Healthy!H532,Patient4_Healthy!H532,Patient7_Healthy!H532,Patient32_Healthy!H532,Patient20_Healthy!H532)</f>
        <v>31.852437995163672</v>
      </c>
      <c r="N551">
        <f>STDEV(Patient3_Healthy!H532,Patient4_Healthy!H532,Patient7_Healthy!H532,Patient32_Healthy!H532,Patient20_Healthy!H532)</f>
        <v>20.946430520232902</v>
      </c>
      <c r="Q551" s="39" t="s">
        <v>55</v>
      </c>
      <c r="R551" s="36">
        <f>AVERAGE(Patient3_Healthy!M532,Patient4_Healthy!M532,Patient7_Healthy!M532,Patient32_Healthy!M532,Patient20_Healthy!M532)</f>
        <v>0.79783889987124446</v>
      </c>
      <c r="S551" s="43">
        <f>STDEV(Patient3_Healthy!M532,Patient4_Healthy!M532,Patient7_Healthy!M532,Patient32_Healthy!M532,Patient20_Healthy!M532)</f>
        <v>0.25088904367466236</v>
      </c>
      <c r="T551">
        <f>AVERAGE(Patient3_Healthy!N532,Patient4_Healthy!N532,Patient7_Healthy!N532,Patient32_Healthy!N532,Patient20_Healthy!N532)</f>
        <v>0.77588659415719896</v>
      </c>
      <c r="U551">
        <f>STDEV(Patient3_Healthy!N532,Patient4_Healthy!N532,Patient7_Healthy!N532,Patient32_Healthy!N532,Patient20_Healthy!N532)</f>
        <v>0.19865714088869668</v>
      </c>
      <c r="V551" s="36">
        <f>AVERAGE(Patient3_Healthy!O532,Patient4_Healthy!O532,Patient7_Healthy!O532,Patient32_Healthy!O532,Patient20_Healthy!O532)</f>
        <v>0.79196188599871731</v>
      </c>
      <c r="W551" s="43">
        <f>STDEV(Patient3_Healthy!O532,Patient4_Healthy!O532,Patient7_Healthy!O532,Patient32_Healthy!O532,Patient20_Healthy!O532)</f>
        <v>0.21686784281333676</v>
      </c>
      <c r="X551" s="36">
        <f>AVERAGE(Patient3_Healthy!P532,Patient4_Healthy!P532,Patient7_Healthy!P532,Patient32_Healthy!P532,Patient20_Healthy!P532)</f>
        <v>0.72136656999758775</v>
      </c>
      <c r="Y551" s="43">
        <f>STDEV(Patient3_Healthy!P532,Patient4_Healthy!P532,Patient7_Healthy!P532,Patient32_Healthy!P532,Patient20_Healthy!P532)</f>
        <v>0.25906298072854972</v>
      </c>
      <c r="Z551" s="36">
        <f>AVERAGE(Patient3_Healthy!Q532,Patient4_Healthy!Q532,Patient7_Healthy!Q532,Patient32_Healthy!Q532,Patient20_Healthy!Q532)</f>
        <v>0.64451649745330519</v>
      </c>
      <c r="AA551" s="43">
        <f>STDEV(Patient3_Healthy!Q532,Patient4_Healthy!Q532,Patient7_Healthy!Q532,Patient32_Healthy!Q532,Patient20_Healthy!Q532)</f>
        <v>0.23353888844207804</v>
      </c>
      <c r="AB551" s="36">
        <f>AVERAGE(Patient3_Healthy!R532,Patient4_Healthy!R532,Patient7_Healthy!R532,Patient32_Healthy!R532,Patient20_Healthy!R532)</f>
        <v>0.58962441671789878</v>
      </c>
      <c r="AC551" s="43">
        <f>STDEV(Patient3_Healthy!R532,Patient4_Healthy!R532,Patient7_Healthy!R532,Patient32_Healthy!R532,Patient20_Healthy!R532)</f>
        <v>0.36125704522110524</v>
      </c>
      <c r="AD551" s="36">
        <f>AVERAGE(Patient3_Healthy!S532,Patient4_Healthy!S532,Patient7_Healthy!S532,Patient32_Healthy!S532)</f>
        <v>0.56007744190019848</v>
      </c>
      <c r="AE551" s="43">
        <f>STDEV(Patient3_Healthy!S532,Patient4_Healthy!S532,Patient7_Healthy!S532,Patient32_Healthy!S532)</f>
        <v>0.40144584988193943</v>
      </c>
      <c r="AF551">
        <f>AVERAGE(Patient3_Healthy!T532,Patient4_Healthy!T532,Patient7_Healthy!T532,Patient32_Healthy!T532,Patient20_Healthy!T532)</f>
        <v>0.64861026506391561</v>
      </c>
      <c r="AG551">
        <f>STDEV(Patient3_Healthy!T532,Patient4_Healthy!T532,Patient7_Healthy!T532,Patient32_Healthy!T532,Patient20_Healthy!T532)</f>
        <v>0.47609522324318782</v>
      </c>
    </row>
    <row r="552" spans="1:33" x14ac:dyDescent="0.25">
      <c r="A552" s="35" t="s">
        <v>55</v>
      </c>
      <c r="B552" s="36">
        <f>AVERAGE(Patient3_Healthy!B533,Patient4_Healthy!B533,Patient7_Healthy!B533,Patient32_Healthy!B533,Patient20_Healthy!B533)</f>
        <v>2.0249171451741637</v>
      </c>
      <c r="C552" s="43">
        <f>STDEV(Patient3_Healthy!B533,Patient4_Healthy!B533,Patient7_Healthy!B533,Patient32_Healthy!B533,Patient20_Healthy!B533)</f>
        <v>1.2029134732118394</v>
      </c>
      <c r="D552">
        <f>AVERAGE(Patient3_Healthy!C533,Patient4_Healthy!C533,Patient7_Healthy!C533,Patient32_Healthy!C533,Patient20_Healthy!C533)</f>
        <v>4.4423913175476629E-2</v>
      </c>
      <c r="E552" s="43">
        <f>STDEV(Patient3_Healthy!C533,Patient4_Healthy!C533,Patient7_Healthy!C533,Patient32_Healthy!C533,Patient20_Healthy!C533)</f>
        <v>1.4912180649580471</v>
      </c>
      <c r="F552" s="36">
        <f>AVERAGE(Patient3_Healthy!D533,Patient4_Healthy!D533,Patient7_Healthy!D533,Patient32_Healthy!D533,Patient20_Healthy!D533)</f>
        <v>2.7178952522119486</v>
      </c>
      <c r="G552" s="43">
        <f>STDEV(Patient3_Healthy!D533,Patient4_Healthy!D533,Patient7_Healthy!D533,Patient32_Healthy!D533,Patient20_Healthy!D533)</f>
        <v>1.9584241508892624</v>
      </c>
      <c r="H552">
        <f>AVERAGE(Patient3_Healthy!E533,Patient4_Healthy!E533,Patient7_Healthy!E533,Patient32_Healthy!E533,Patient20_Healthy!E533)</f>
        <v>0.29615052383286433</v>
      </c>
      <c r="I552">
        <f>STDEV(Patient3_Healthy!E533,Patient4_Healthy!E533,Patient7_Healthy!E533,Patient32_Healthy!E533,Patient20_Healthy!E533)</f>
        <v>2.1653357054157185</v>
      </c>
      <c r="L552" s="37" t="s">
        <v>56</v>
      </c>
      <c r="M552">
        <f>AVERAGE(Patient3_Healthy!H533,Patient4_Healthy!H533,Patient7_Healthy!H533,Patient32_Healthy!H533,Patient20_Healthy!H533)</f>
        <v>40.654551964470294</v>
      </c>
      <c r="N552">
        <f>STDEV(Patient3_Healthy!H533,Patient4_Healthy!H533,Patient7_Healthy!H533,Patient32_Healthy!H533,Patient20_Healthy!H533)</f>
        <v>40.170151859550451</v>
      </c>
      <c r="Q552" s="39" t="s">
        <v>56</v>
      </c>
      <c r="R552" s="36">
        <f>AVERAGE(Patient3_Healthy!M533,Patient4_Healthy!M533,Patient7_Healthy!M533,Patient32_Healthy!M533,Patient20_Healthy!M533)</f>
        <v>0.82142699086771809</v>
      </c>
      <c r="S552" s="43">
        <f>STDEV(Patient3_Healthy!M533,Patient4_Healthy!M533,Patient7_Healthy!M533,Patient32_Healthy!M533,Patient20_Healthy!M533)</f>
        <v>0.24869400313432868</v>
      </c>
      <c r="T552">
        <f>AVERAGE(Patient3_Healthy!N533,Patient4_Healthy!N533,Patient7_Healthy!N533,Patient32_Healthy!N533,Patient20_Healthy!N533)</f>
        <v>0.79945099072755466</v>
      </c>
      <c r="U552">
        <f>STDEV(Patient3_Healthy!N533,Patient4_Healthy!N533,Patient7_Healthy!N533,Patient32_Healthy!N533,Patient20_Healthy!N533)</f>
        <v>0.18691874596299571</v>
      </c>
      <c r="V552" s="36">
        <f>AVERAGE(Patient3_Healthy!O533,Patient4_Healthy!O533,Patient7_Healthy!O533,Patient32_Healthy!O533,Patient20_Healthy!O533)</f>
        <v>0.74366600911463521</v>
      </c>
      <c r="W552" s="43">
        <f>STDEV(Patient3_Healthy!O533,Patient4_Healthy!O533,Patient7_Healthy!O533,Patient32_Healthy!O533,Patient20_Healthy!O533)</f>
        <v>0.23393907477075199</v>
      </c>
      <c r="X552" s="36">
        <f>AVERAGE(Patient3_Healthy!P533,Patient4_Healthy!P533,Patient7_Healthy!P533,Patient32_Healthy!P533,Patient20_Healthy!P533)</f>
        <v>0.7355718051639174</v>
      </c>
      <c r="Y552" s="43">
        <f>STDEV(Patient3_Healthy!P533,Patient4_Healthy!P533,Patient7_Healthy!P533,Patient32_Healthy!P533,Patient20_Healthy!P533)</f>
        <v>0.31113337364781157</v>
      </c>
      <c r="Z552" s="36">
        <f>AVERAGE(Patient3_Healthy!Q533,Patient4_Healthy!Q533,Patient7_Healthy!Q533,Patient32_Healthy!Q533,Patient20_Healthy!Q533)</f>
        <v>0.60840005151514909</v>
      </c>
      <c r="AA552" s="43">
        <f>STDEV(Patient3_Healthy!Q533,Patient4_Healthy!Q533,Patient7_Healthy!Q533,Patient32_Healthy!Q533,Patient20_Healthy!Q533)</f>
        <v>0.25525386724487198</v>
      </c>
      <c r="AB552" s="36">
        <f>AVERAGE(Patient3_Healthy!R533,Patient4_Healthy!R533,Patient7_Healthy!R533,Patient32_Healthy!R533,Patient20_Healthy!R533)</f>
        <v>0.6378639085828447</v>
      </c>
      <c r="AC552" s="43">
        <f>STDEV(Patient3_Healthy!R533,Patient4_Healthy!R533,Patient7_Healthy!R533,Patient32_Healthy!R533,Patient20_Healthy!R533)</f>
        <v>0.41104628004949051</v>
      </c>
      <c r="AD552" s="36">
        <f>AVERAGE(Patient3_Healthy!S533,Patient4_Healthy!S533,Patient7_Healthy!S533,Patient32_Healthy!S533)</f>
        <v>0.56753752825274151</v>
      </c>
      <c r="AE552" s="43">
        <f>STDEV(Patient3_Healthy!S533,Patient4_Healthy!S533,Patient7_Healthy!S533,Patient32_Healthy!S533)</f>
        <v>0.41192887443906184</v>
      </c>
      <c r="AF552">
        <f>AVERAGE(Patient3_Healthy!T533,Patient4_Healthy!T533,Patient7_Healthy!T533,Patient32_Healthy!T533,Patient20_Healthy!T533)</f>
        <v>0.59316011431034221</v>
      </c>
      <c r="AG552">
        <f>STDEV(Patient3_Healthy!T533,Patient4_Healthy!T533,Patient7_Healthy!T533,Patient32_Healthy!T533,Patient20_Healthy!T533)</f>
        <v>0.38640233621874276</v>
      </c>
    </row>
    <row r="553" spans="1:33" x14ac:dyDescent="0.25">
      <c r="A553" s="35" t="s">
        <v>56</v>
      </c>
      <c r="B553" s="36">
        <f>AVERAGE(Patient3_Healthy!B534,Patient4_Healthy!B534,Patient7_Healthy!B534,Patient32_Healthy!B534,Patient20_Healthy!B534)</f>
        <v>1.6118230656379602</v>
      </c>
      <c r="C553" s="43">
        <f>STDEV(Patient3_Healthy!B534,Patient4_Healthy!B534,Patient7_Healthy!B534,Patient32_Healthy!B534,Patient20_Healthy!B534)</f>
        <v>0.93925144172921771</v>
      </c>
      <c r="D553">
        <f>AVERAGE(Patient3_Healthy!C534,Patient4_Healthy!C534,Patient7_Healthy!C534,Patient32_Healthy!C534,Patient20_Healthy!C534)</f>
        <v>-7.7261222905527879E-2</v>
      </c>
      <c r="E553" s="43">
        <f>STDEV(Patient3_Healthy!C534,Patient4_Healthy!C534,Patient7_Healthy!C534,Patient32_Healthy!C534,Patient20_Healthy!C534)</f>
        <v>1.8064437935279491</v>
      </c>
      <c r="F553" s="36">
        <f>AVERAGE(Patient3_Healthy!D534,Patient4_Healthy!D534,Patient7_Healthy!D534,Patient32_Healthy!D534,Patient20_Healthy!D534)</f>
        <v>2.3537554666151341</v>
      </c>
      <c r="G553" s="43">
        <f>STDEV(Patient3_Healthy!D534,Patient4_Healthy!D534,Patient7_Healthy!D534,Patient32_Healthy!D534,Patient20_Healthy!D534)</f>
        <v>1.2434993396880236</v>
      </c>
      <c r="H553">
        <f>AVERAGE(Patient3_Healthy!E534,Patient4_Healthy!E534,Patient7_Healthy!E534,Patient32_Healthy!E534,Patient20_Healthy!E534)</f>
        <v>-0.82492253945511607</v>
      </c>
      <c r="I553">
        <f>STDEV(Patient3_Healthy!E534,Patient4_Healthy!E534,Patient7_Healthy!E534,Patient32_Healthy!E534,Patient20_Healthy!E534)</f>
        <v>2.2194506051881144</v>
      </c>
      <c r="L553" s="37" t="s">
        <v>57</v>
      </c>
      <c r="M553">
        <f>AVERAGE(Patient3_Healthy!H534,Patient4_Healthy!H534,Patient7_Healthy!H534,Patient32_Healthy!H534,Patient20_Healthy!H534)</f>
        <v>43.600276317383091</v>
      </c>
      <c r="N553">
        <f>STDEV(Patient3_Healthy!H534,Patient4_Healthy!H534,Patient7_Healthy!H534,Patient32_Healthy!H534,Patient20_Healthy!H534)</f>
        <v>48.121306343939665</v>
      </c>
      <c r="Q553" s="39" t="s">
        <v>57</v>
      </c>
      <c r="R553" s="36">
        <f>AVERAGE(Patient3_Healthy!M534,Patient4_Healthy!M534,Patient7_Healthy!M534,Patient32_Healthy!M534,Patient20_Healthy!M534)</f>
        <v>0.82509485787594161</v>
      </c>
      <c r="S553" s="43">
        <f>STDEV(Patient3_Healthy!M534,Patient4_Healthy!M534,Patient7_Healthy!M534,Patient32_Healthy!M534,Patient20_Healthy!M534)</f>
        <v>0.25045900061222637</v>
      </c>
      <c r="T553">
        <f>AVERAGE(Patient3_Healthy!N534,Patient4_Healthy!N534,Patient7_Healthy!N534,Patient32_Healthy!N534,Patient20_Healthy!N534)</f>
        <v>0.82139802324585975</v>
      </c>
      <c r="U553">
        <f>STDEV(Patient3_Healthy!N534,Patient4_Healthy!N534,Patient7_Healthy!N534,Patient32_Healthy!N534,Patient20_Healthy!N534)</f>
        <v>0.22379128702334378</v>
      </c>
      <c r="V553" s="36">
        <f>AVERAGE(Patient3_Healthy!O534,Patient4_Healthy!O534,Patient7_Healthy!O534,Patient32_Healthy!O534,Patient20_Healthy!O534)</f>
        <v>0.71268500945509905</v>
      </c>
      <c r="W553" s="43">
        <f>STDEV(Patient3_Healthy!O534,Patient4_Healthy!O534,Patient7_Healthy!O534,Patient32_Healthy!O534,Patient20_Healthy!O534)</f>
        <v>0.20892915030458137</v>
      </c>
      <c r="X553" s="36">
        <f>AVERAGE(Patient3_Healthy!P534,Patient4_Healthy!P534,Patient7_Healthy!P534,Patient32_Healthy!P534,Patient20_Healthy!P534)</f>
        <v>0.74916532798983382</v>
      </c>
      <c r="Y553" s="43">
        <f>STDEV(Patient3_Healthy!P534,Patient4_Healthy!P534,Patient7_Healthy!P534,Patient32_Healthy!P534,Patient20_Healthy!P534)</f>
        <v>0.30401784932373588</v>
      </c>
      <c r="Z553" s="36">
        <f>AVERAGE(Patient3_Healthy!Q534,Patient4_Healthy!Q534,Patient7_Healthy!Q534,Patient32_Healthy!Q534,Patient20_Healthy!Q534)</f>
        <v>0.68704708448849028</v>
      </c>
      <c r="AA553" s="43">
        <f>STDEV(Patient3_Healthy!Q534,Patient4_Healthy!Q534,Patient7_Healthy!Q534,Patient32_Healthy!Q534,Patient20_Healthy!Q534)</f>
        <v>0.32262044225246073</v>
      </c>
      <c r="AB553" s="36">
        <f>AVERAGE(Patient3_Healthy!R534,Patient4_Healthy!R534,Patient7_Healthy!R534,Patient32_Healthy!R534,Patient20_Healthy!R534)</f>
        <v>0.64778733448451942</v>
      </c>
      <c r="AC553" s="43">
        <f>STDEV(Patient3_Healthy!R534,Patient4_Healthy!R534,Patient7_Healthy!R534,Patient32_Healthy!R534,Patient20_Healthy!R534)</f>
        <v>0.41766108197961849</v>
      </c>
      <c r="AD553" s="36">
        <f>AVERAGE(Patient3_Healthy!S534,Patient4_Healthy!S534,Patient7_Healthy!S534,Patient32_Healthy!S534)</f>
        <v>0.5995081634953805</v>
      </c>
      <c r="AE553" s="43">
        <f>STDEV(Patient3_Healthy!S534,Patient4_Healthy!S534,Patient7_Healthy!S534,Patient32_Healthy!S534)</f>
        <v>0.41778922695025117</v>
      </c>
      <c r="AF553">
        <f>AVERAGE(Patient3_Healthy!T534,Patient4_Healthy!T534,Patient7_Healthy!T534,Patient32_Healthy!T534,Patient20_Healthy!T534)</f>
        <v>0.59670752461539922</v>
      </c>
      <c r="AG553">
        <f>STDEV(Patient3_Healthy!T534,Patient4_Healthy!T534,Patient7_Healthy!T534,Patient32_Healthy!T534,Patient20_Healthy!T534)</f>
        <v>0.39169929397421072</v>
      </c>
    </row>
    <row r="554" spans="1:33" x14ac:dyDescent="0.25">
      <c r="A554" s="35" t="s">
        <v>57</v>
      </c>
      <c r="B554" s="36">
        <f>AVERAGE(Patient3_Healthy!B535,Patient4_Healthy!B535,Patient7_Healthy!B535,Patient32_Healthy!B535,Patient20_Healthy!B535)</f>
        <v>1.3378005515915046</v>
      </c>
      <c r="C554" s="43">
        <f>STDEV(Patient3_Healthy!B535,Patient4_Healthy!B535,Patient7_Healthy!B535,Patient32_Healthy!B535,Patient20_Healthy!B535)</f>
        <v>0.69100548052273147</v>
      </c>
      <c r="D554">
        <f>AVERAGE(Patient3_Healthy!C535,Patient4_Healthy!C535,Patient7_Healthy!C535,Patient32_Healthy!C535,Patient20_Healthy!C535)</f>
        <v>-0.43616100227933197</v>
      </c>
      <c r="E554" s="43">
        <f>STDEV(Patient3_Healthy!C535,Patient4_Healthy!C535,Patient7_Healthy!C535,Patient32_Healthy!C535,Patient20_Healthy!C535)</f>
        <v>1.2370348428652098</v>
      </c>
      <c r="F554" s="36">
        <f>AVERAGE(Patient3_Healthy!D535,Patient4_Healthy!D535,Patient7_Healthy!D535,Patient32_Healthy!D535,Patient20_Healthy!D535)</f>
        <v>2.8982281512375376</v>
      </c>
      <c r="G554" s="43">
        <f>STDEV(Patient3_Healthy!D535,Patient4_Healthy!D535,Patient7_Healthy!D535,Patient32_Healthy!D535,Patient20_Healthy!D535)</f>
        <v>1.8041161508199679</v>
      </c>
      <c r="H554">
        <f>AVERAGE(Patient3_Healthy!E535,Patient4_Healthy!E535,Patient7_Healthy!E535,Patient32_Healthy!E535,Patient20_Healthy!E535)</f>
        <v>2.2566118917634488</v>
      </c>
      <c r="I554">
        <f>STDEV(Patient3_Healthy!E535,Patient4_Healthy!E535,Patient7_Healthy!E535,Patient32_Healthy!E535,Patient20_Healthy!E535)</f>
        <v>0.8211050461599616</v>
      </c>
      <c r="L554" s="37" t="s">
        <v>61</v>
      </c>
      <c r="M554">
        <f>AVERAGE(Patient3_Healthy!H535,Patient4_Healthy!H535,Patient7_Healthy!H535,Patient32_Healthy!H535,Patient20_Healthy!H535)</f>
        <v>41.187629801724029</v>
      </c>
      <c r="N554">
        <f>STDEV(Patient3_Healthy!H535,Patient4_Healthy!H535,Patient7_Healthy!H535,Patient32_Healthy!H535,Patient20_Healthy!H535)</f>
        <v>35.430904151508209</v>
      </c>
      <c r="Q554" s="39" t="s">
        <v>61</v>
      </c>
      <c r="R554" s="36">
        <f>AVERAGE(Patient3_Healthy!M535,Patient4_Healthy!M535,Patient7_Healthy!M535,Patient32_Healthy!M535,Patient20_Healthy!M535)</f>
        <v>0.78315544443996399</v>
      </c>
      <c r="S554" s="43">
        <f>STDEV(Patient3_Healthy!M535,Patient4_Healthy!M535,Patient7_Healthy!M535,Patient32_Healthy!M535,Patient20_Healthy!M535)</f>
        <v>0.23086270550959326</v>
      </c>
      <c r="T554">
        <f>AVERAGE(Patient3_Healthy!N535,Patient4_Healthy!N535,Patient7_Healthy!N535,Patient32_Healthy!N535,Patient20_Healthy!N535)</f>
        <v>0.79389397725632249</v>
      </c>
      <c r="U554">
        <f>STDEV(Patient3_Healthy!N535,Patient4_Healthy!N535,Patient7_Healthy!N535,Patient32_Healthy!N535,Patient20_Healthy!N535)</f>
        <v>0.18687258318607483</v>
      </c>
      <c r="V554" s="36">
        <f>AVERAGE(Patient3_Healthy!O535,Patient4_Healthy!O535,Patient7_Healthy!O535,Patient32_Healthy!O535,Patient20_Healthy!O535)</f>
        <v>0.77056086755000786</v>
      </c>
      <c r="W554" s="43">
        <f>STDEV(Patient3_Healthy!O535,Patient4_Healthy!O535,Patient7_Healthy!O535,Patient32_Healthy!O535,Patient20_Healthy!O535)</f>
        <v>0.26023803391694572</v>
      </c>
      <c r="X554" s="36">
        <f>AVERAGE(Patient3_Healthy!P535,Patient4_Healthy!P535,Patient7_Healthy!P535,Patient32_Healthy!P535,Patient20_Healthy!P535)</f>
        <v>0.7343350713394422</v>
      </c>
      <c r="Y554" s="43">
        <f>STDEV(Patient3_Healthy!P535,Patient4_Healthy!P535,Patient7_Healthy!P535,Patient32_Healthy!P535,Patient20_Healthy!P535)</f>
        <v>0.27632175097828449</v>
      </c>
      <c r="Z554" s="36">
        <f>AVERAGE(Patient3_Healthy!Q535,Patient4_Healthy!Q535,Patient7_Healthy!Q535,Patient32_Healthy!Q535,Patient20_Healthy!Q535)</f>
        <v>0.66209939574509524</v>
      </c>
      <c r="AA554" s="43">
        <f>STDEV(Patient3_Healthy!Q535,Patient4_Healthy!Q535,Patient7_Healthy!Q535,Patient32_Healthy!Q535,Patient20_Healthy!Q535)</f>
        <v>0.3180219802354633</v>
      </c>
      <c r="AB554" s="36">
        <f>AVERAGE(Patient3_Healthy!R535,Patient4_Healthy!R535,Patient7_Healthy!R535,Patient32_Healthy!R535,Patient20_Healthy!R535)</f>
        <v>0.59680619452896955</v>
      </c>
      <c r="AC554" s="43">
        <f>STDEV(Patient3_Healthy!R535,Patient4_Healthy!R535,Patient7_Healthy!R535,Patient32_Healthy!R535,Patient20_Healthy!R535)</f>
        <v>0.38077309810149618</v>
      </c>
      <c r="AD554" s="36">
        <f>AVERAGE(Patient3_Healthy!S535,Patient4_Healthy!S535,Patient7_Healthy!S535,Patient32_Healthy!S535)</f>
        <v>0.57519340158275101</v>
      </c>
      <c r="AE554" s="43">
        <f>STDEV(Patient3_Healthy!S535,Patient4_Healthy!S535,Patient7_Healthy!S535,Patient32_Healthy!S535)</f>
        <v>0.41399127437702593</v>
      </c>
      <c r="AF554">
        <f>AVERAGE(Patient3_Healthy!T535,Patient4_Healthy!T535,Patient7_Healthy!T535,Patient32_Healthy!T535,Patient20_Healthy!T535)</f>
        <v>0.56468323963837574</v>
      </c>
      <c r="AG554">
        <f>STDEV(Patient3_Healthy!T535,Patient4_Healthy!T535,Patient7_Healthy!T535,Patient32_Healthy!T535,Patient20_Healthy!T535)</f>
        <v>0.40195926549582589</v>
      </c>
    </row>
    <row r="555" spans="1:33" x14ac:dyDescent="0.25">
      <c r="A555" s="35" t="s">
        <v>61</v>
      </c>
      <c r="B555" s="36">
        <f>AVERAGE(Patient3_Healthy!B536,Patient4_Healthy!B536,Patient7_Healthy!B536,Patient32_Healthy!B536,Patient20_Healthy!B536)</f>
        <v>2.1036390879360956</v>
      </c>
      <c r="C555" s="43">
        <f>STDEV(Patient3_Healthy!B536,Patient4_Healthy!B536,Patient7_Healthy!B536,Patient32_Healthy!B536,Patient20_Healthy!B536)</f>
        <v>1.3401471833945369</v>
      </c>
      <c r="D555">
        <f>AVERAGE(Patient3_Healthy!C536,Patient4_Healthy!C536,Patient7_Healthy!C536,Patient32_Healthy!C536,Patient20_Healthy!C536)</f>
        <v>-6.5261514498328316E-2</v>
      </c>
      <c r="E555" s="43">
        <f>STDEV(Patient3_Healthy!C536,Patient4_Healthy!C536,Patient7_Healthy!C536,Patient32_Healthy!C536,Patient20_Healthy!C536)</f>
        <v>1.8852233825900639</v>
      </c>
      <c r="F555" s="36">
        <f>AVERAGE(Patient3_Healthy!D536,Patient4_Healthy!D536,Patient7_Healthy!D536,Patient32_Healthy!D536,Patient20_Healthy!D536)</f>
        <v>2.818494085987624</v>
      </c>
      <c r="G555" s="43">
        <f>STDEV(Patient3_Healthy!D536,Patient4_Healthy!D536,Patient7_Healthy!D536,Patient32_Healthy!D536,Patient20_Healthy!D536)</f>
        <v>0.58112444049382261</v>
      </c>
      <c r="H555">
        <f>AVERAGE(Patient3_Healthy!E536,Patient4_Healthy!E536,Patient7_Healthy!E536,Patient32_Healthy!E536,Patient20_Healthy!E536)</f>
        <v>-0.97981880232779606</v>
      </c>
      <c r="I555">
        <f>STDEV(Patient3_Healthy!E536,Patient4_Healthy!E536,Patient7_Healthy!E536,Patient32_Healthy!E536,Patient20_Healthy!E536)</f>
        <v>0.89684079325102828</v>
      </c>
    </row>
    <row r="556" spans="1:33" x14ac:dyDescent="0.25">
      <c r="A556" s="54"/>
    </row>
    <row r="557" spans="1:33" x14ac:dyDescent="0.25">
      <c r="A557" s="54"/>
    </row>
    <row r="558" spans="1:33" x14ac:dyDescent="0.25">
      <c r="A558" s="54"/>
    </row>
    <row r="559" spans="1:33" x14ac:dyDescent="0.25">
      <c r="A559" s="54"/>
    </row>
    <row r="560" spans="1:33" x14ac:dyDescent="0.25">
      <c r="A560" s="54"/>
    </row>
    <row r="561" spans="1:33" x14ac:dyDescent="0.25">
      <c r="A561" s="54"/>
    </row>
    <row r="563" spans="1:33" x14ac:dyDescent="0.25">
      <c r="A563" s="54" t="s">
        <v>164</v>
      </c>
      <c r="Q563" s="54" t="s">
        <v>165</v>
      </c>
    </row>
    <row r="564" spans="1:33" x14ac:dyDescent="0.25">
      <c r="A564" s="82"/>
      <c r="B564" s="84" t="s">
        <v>17</v>
      </c>
      <c r="C564" s="85"/>
      <c r="D564" s="85"/>
      <c r="E564" s="86"/>
      <c r="F564" s="87" t="s">
        <v>19</v>
      </c>
      <c r="G564" s="85"/>
      <c r="H564" s="85"/>
      <c r="I564" s="85"/>
      <c r="L564" s="76"/>
      <c r="M564" s="77" t="s">
        <v>20</v>
      </c>
      <c r="N564" s="77"/>
      <c r="Q564" s="39"/>
      <c r="R564" s="73" t="s">
        <v>21</v>
      </c>
      <c r="S564" s="74"/>
      <c r="T564" s="73" t="s">
        <v>22</v>
      </c>
      <c r="U564" s="74"/>
      <c r="V564" s="73" t="s">
        <v>23</v>
      </c>
      <c r="W564" s="74"/>
      <c r="X564" s="73" t="s">
        <v>24</v>
      </c>
      <c r="Y564" s="74"/>
      <c r="Z564" s="73" t="s">
        <v>25</v>
      </c>
      <c r="AA564" s="74"/>
      <c r="AB564" s="73" t="s">
        <v>26</v>
      </c>
      <c r="AC564" s="74"/>
      <c r="AD564" s="73" t="s">
        <v>27</v>
      </c>
      <c r="AE564" s="74"/>
      <c r="AF564" s="75" t="s">
        <v>28</v>
      </c>
      <c r="AG564" s="75"/>
    </row>
    <row r="565" spans="1:33" x14ac:dyDescent="0.25">
      <c r="A565" s="82"/>
      <c r="B565" s="78" t="s">
        <v>32</v>
      </c>
      <c r="C565" s="79"/>
      <c r="D565" s="80" t="s">
        <v>33</v>
      </c>
      <c r="E565" s="79"/>
      <c r="F565" s="78" t="s">
        <v>32</v>
      </c>
      <c r="G565" s="79"/>
      <c r="H565" s="80" t="s">
        <v>33</v>
      </c>
      <c r="I565" s="81"/>
      <c r="L565" s="76"/>
      <c r="M565" s="37" t="s">
        <v>200</v>
      </c>
      <c r="N565" s="37" t="s">
        <v>37</v>
      </c>
      <c r="Q565" s="39"/>
      <c r="R565" s="38" t="s">
        <v>200</v>
      </c>
      <c r="S565" s="40" t="s">
        <v>37</v>
      </c>
      <c r="T565" s="39" t="s">
        <v>200</v>
      </c>
      <c r="U565" s="39" t="s">
        <v>37</v>
      </c>
      <c r="V565" s="38" t="s">
        <v>200</v>
      </c>
      <c r="W565" s="40" t="s">
        <v>37</v>
      </c>
      <c r="X565" s="38" t="s">
        <v>200</v>
      </c>
      <c r="Y565" s="40" t="s">
        <v>37</v>
      </c>
      <c r="Z565" s="38" t="s">
        <v>200</v>
      </c>
      <c r="AA565" s="40" t="s">
        <v>37</v>
      </c>
      <c r="AB565" s="38" t="s">
        <v>200</v>
      </c>
      <c r="AC565" s="40" t="s">
        <v>37</v>
      </c>
      <c r="AD565" s="38" t="s">
        <v>200</v>
      </c>
      <c r="AE565" s="40" t="s">
        <v>37</v>
      </c>
      <c r="AF565" s="39" t="s">
        <v>200</v>
      </c>
      <c r="AG565" s="39" t="s">
        <v>37</v>
      </c>
    </row>
    <row r="566" spans="1:33" x14ac:dyDescent="0.25">
      <c r="A566" s="83"/>
      <c r="B566" s="33" t="s">
        <v>200</v>
      </c>
      <c r="C566" s="34" t="s">
        <v>37</v>
      </c>
      <c r="D566" s="35" t="s">
        <v>200</v>
      </c>
      <c r="E566" s="34" t="s">
        <v>37</v>
      </c>
      <c r="F566" s="33" t="s">
        <v>200</v>
      </c>
      <c r="G566" s="34" t="s">
        <v>37</v>
      </c>
      <c r="H566" s="35" t="s">
        <v>200</v>
      </c>
      <c r="I566" s="35" t="s">
        <v>37</v>
      </c>
      <c r="L566" s="37" t="s">
        <v>34</v>
      </c>
      <c r="M566">
        <f>AVERAGE(Patient3_Healthy!H547,Patient4_Healthy!H547,Patient7_Healthy!H547,Patient32_Healthy!H547,Patient20_Healthy!H547)</f>
        <v>702.79393290449752</v>
      </c>
      <c r="N566">
        <f>STDEV(Patient3_Healthy!H547,Patient4_Healthy!H547,Patient7_Healthy!H547,Patient32_Healthy!H547,Patient20_Healthy!H547)</f>
        <v>90.081665634871001</v>
      </c>
      <c r="Q566" s="51" t="s">
        <v>150</v>
      </c>
      <c r="R566" s="36">
        <f>AVERAGE(Patient3_Healthy!M547,Patient4_Healthy!M547,Patient7_Healthy!M547,Patient32_Healthy!M547,Patient20_Healthy!M547)</f>
        <v>0.66199582558494119</v>
      </c>
      <c r="S566" s="43">
        <f>STDEV(Patient3_Healthy!M547,Patient4_Healthy!M547,Patient7_Healthy!M547,Patient32_Healthy!M547,Patient20_Healthy!M547)</f>
        <v>0.21352056640413256</v>
      </c>
      <c r="T566">
        <f>AVERAGE(Patient3_Healthy!N547,Patient4_Healthy!N547,Patient7_Healthy!N547,Patient32_Healthy!N547,Patient20_Healthy!N547)</f>
        <v>0.73601027281026621</v>
      </c>
      <c r="U566">
        <f>STDEV(Patient3_Healthy!N547,Patient4_Healthy!N547,Patient7_Healthy!N547,Patient32_Healthy!N547,Patient20_Healthy!N547)</f>
        <v>0.33155933654072933</v>
      </c>
      <c r="V566" s="36">
        <f>AVERAGE(Patient3_Healthy!O547,Patient4_Healthy!O547,Patient7_Healthy!O547,Patient32_Healthy!O547,Patient20_Healthy!O547)</f>
        <v>0.75609218179099114</v>
      </c>
      <c r="W566" s="43">
        <f>STDEV(Patient3_Healthy!O547,Patient4_Healthy!O547,Patient7_Healthy!O547,Patient32_Healthy!O547,Patient20_Healthy!O547)</f>
        <v>0.31196197445159646</v>
      </c>
      <c r="X566" s="36">
        <f>AVERAGE(Patient3_Healthy!P547,Patient4_Healthy!P547,Patient7_Healthy!P547,Patient32_Healthy!P547,Patient20_Healthy!P547)</f>
        <v>0.82764968889585211</v>
      </c>
      <c r="Y566" s="43">
        <f>STDEV(Patient3_Healthy!P547,Patient4_Healthy!P547,Patient7_Healthy!P547,Patient32_Healthy!P547,Patient20_Healthy!P547)</f>
        <v>0.17218508014611048</v>
      </c>
      <c r="Z566" s="36">
        <f>AVERAGE(Patient3_Healthy!Q547,Patient4_Healthy!Q547,Patient7_Healthy!Q547,Patient32_Healthy!Q547,Patient20_Healthy!Q547)</f>
        <v>0.65347787151847381</v>
      </c>
      <c r="AA566" s="43">
        <f>STDEV(Patient3_Healthy!Q547,Patient4_Healthy!Q547,Patient7_Healthy!Q547,Patient32_Healthy!Q547,Patient20_Healthy!Q547)</f>
        <v>0.31594916692474911</v>
      </c>
      <c r="AB566" s="36">
        <f>AVERAGE(Patient3_Healthy!R547,Patient4_Healthy!R547,Patient7_Healthy!R547,Patient32_Healthy!R547,Patient20_Healthy!R547)</f>
        <v>0.56478835912862868</v>
      </c>
      <c r="AC566" s="43">
        <f>STDEV(Patient3_Healthy!R547,Patient4_Healthy!R547,Patient7_Healthy!R547,Patient32_Healthy!R547,Patient20_Healthy!R547)</f>
        <v>0.40570300185455066</v>
      </c>
      <c r="AD566" s="36">
        <f>AVERAGE(Patient3_Healthy!S547,Patient4_Healthy!S547,Patient7_Healthy!S547,Patient32_Healthy!S547)</f>
        <v>0.60570978373699935</v>
      </c>
      <c r="AE566" s="43">
        <f>STDEV(Patient3_Healthy!S547,Patient4_Healthy!S547,Patient7_Healthy!S547,Patient32_Healthy!S547)</f>
        <v>0.35065852708145001</v>
      </c>
      <c r="AF566">
        <f>AVERAGE(Patient3_Healthy!T547,Patient4_Healthy!T547,Patient7_Healthy!T547,Patient32_Healthy!T547,Patient20_Healthy!T547)</f>
        <v>0.52420413766401186</v>
      </c>
      <c r="AG566">
        <f>STDEV(Patient3_Healthy!T547,Patient4_Healthy!T547,Patient7_Healthy!T547,Patient32_Healthy!T547,Patient20_Healthy!T547)</f>
        <v>0.373804021534626</v>
      </c>
    </row>
    <row r="567" spans="1:33" x14ac:dyDescent="0.25">
      <c r="A567" s="35" t="s">
        <v>34</v>
      </c>
      <c r="B567" s="36">
        <f>AVERAGE(Patient3_Healthy!B548,Patient4_Healthy!B548,Patient7_Healthy!B548,Patient32_Healthy!B548,Patient20_Healthy!B548)</f>
        <v>11.07295329859692</v>
      </c>
      <c r="C567" s="43">
        <f>STDEV(Patient3_Healthy!B548,Patient4_Healthy!B548,Patient7_Healthy!B548,Patient32_Healthy!B548,Patient20_Healthy!B548)</f>
        <v>3.4011841951938226</v>
      </c>
      <c r="D567">
        <f>AVERAGE(Patient3_Healthy!C548,Patient4_Healthy!C548,Patient7_Healthy!C548,Patient32_Healthy!C548,Patient20_Healthy!C548)</f>
        <v>-8.1949271320240396</v>
      </c>
      <c r="E567" s="43">
        <f>STDEV(Patient3_Healthy!C548,Patient4_Healthy!C548,Patient7_Healthy!C548,Patient32_Healthy!C548,Patient20_Healthy!C548)</f>
        <v>10.338591151076086</v>
      </c>
      <c r="F567" s="36">
        <f>AVERAGE(Patient3_Healthy!D548,Patient4_Healthy!D548,Patient7_Healthy!D548,Patient32_Healthy!D548,Patient20_Healthy!D548)</f>
        <v>13.265803160888201</v>
      </c>
      <c r="G567" s="43">
        <f>STDEV(Patient3_Healthy!D548,Patient4_Healthy!D548,Patient7_Healthy!D548,Patient32_Healthy!D548,Patient20_Healthy!D548)</f>
        <v>3.9334038704555474</v>
      </c>
      <c r="H567">
        <f>AVERAGE(Patient3_Healthy!E548,Patient4_Healthy!E548,Patient7_Healthy!E548,Patient32_Healthy!E548,Patient20_Healthy!E548)</f>
        <v>11.803237869611868</v>
      </c>
      <c r="I567">
        <f>STDEV(Patient3_Healthy!E548,Patient4_Healthy!E548,Patient7_Healthy!E548,Patient32_Healthy!E548,Patient20_Healthy!E548)</f>
        <v>9.6709071717980901</v>
      </c>
      <c r="L567" s="37" t="s">
        <v>38</v>
      </c>
      <c r="M567">
        <f>AVERAGE(Patient3_Healthy!H548,Patient4_Healthy!H548,Patient7_Healthy!H548,Patient32_Healthy!H548,Patient20_Healthy!H548)</f>
        <v>455.81415713404988</v>
      </c>
      <c r="N567">
        <f>STDEV(Patient3_Healthy!H548,Patient4_Healthy!H548,Patient7_Healthy!H548,Patient32_Healthy!H548,Patient20_Healthy!H548)</f>
        <v>324.54339219985064</v>
      </c>
      <c r="Q567" s="51" t="s">
        <v>151</v>
      </c>
      <c r="R567" s="36">
        <f>AVERAGE(Patient3_Healthy!M548,Patient4_Healthy!M548,Patient7_Healthy!M548,Patient32_Healthy!M548,Patient20_Healthy!M548)</f>
        <v>0.69229096209703767</v>
      </c>
      <c r="S567" s="43">
        <f>STDEV(Patient3_Healthy!M548,Patient4_Healthy!M548,Patient7_Healthy!M548,Patient32_Healthy!M548,Patient20_Healthy!M548)</f>
        <v>0.28651080641645232</v>
      </c>
      <c r="T567">
        <f>AVERAGE(Patient3_Healthy!N548,Patient4_Healthy!N548,Patient7_Healthy!N548,Patient32_Healthy!N548,Patient20_Healthy!N548)</f>
        <v>0.67873847511203278</v>
      </c>
      <c r="U567">
        <f>STDEV(Patient3_Healthy!N548,Patient4_Healthy!N548,Patient7_Healthy!N548,Patient32_Healthy!N548,Patient20_Healthy!N548)</f>
        <v>0.35625063358778752</v>
      </c>
      <c r="V567" s="36">
        <f>AVERAGE(Patient3_Healthy!O548,Patient4_Healthy!O548,Patient7_Healthy!O548,Patient32_Healthy!O548,Patient20_Healthy!O548)</f>
        <v>0.70010125826952696</v>
      </c>
      <c r="W567" s="43">
        <f>STDEV(Patient3_Healthy!O548,Patient4_Healthy!O548,Patient7_Healthy!O548,Patient32_Healthy!O548,Patient20_Healthy!O548)</f>
        <v>0.31108645262257051</v>
      </c>
      <c r="X567" s="36">
        <f>AVERAGE(Patient3_Healthy!P548,Patient4_Healthy!P548,Patient7_Healthy!P548,Patient32_Healthy!P548,Patient20_Healthy!P548)</f>
        <v>0.80846373834041341</v>
      </c>
      <c r="Y567" s="43">
        <f>STDEV(Patient3_Healthy!P548,Patient4_Healthy!P548,Patient7_Healthy!P548,Patient32_Healthy!P548,Patient20_Healthy!P548)</f>
        <v>0.12614391813956219</v>
      </c>
      <c r="Z567" s="36">
        <f>AVERAGE(Patient3_Healthy!Q548,Patient4_Healthy!Q548,Patient7_Healthy!Q548,Patient32_Healthy!Q548,Patient20_Healthy!Q548)</f>
        <v>0.77822603260471568</v>
      </c>
      <c r="AA567" s="43">
        <f>STDEV(Patient3_Healthy!Q548,Patient4_Healthy!Q548,Patient7_Healthy!Q548,Patient32_Healthy!Q548,Patient20_Healthy!Q548)</f>
        <v>0.30624489825170359</v>
      </c>
      <c r="AB567" s="36">
        <f>AVERAGE(Patient3_Healthy!R548,Patient4_Healthy!R548,Patient7_Healthy!R548,Patient32_Healthy!R548,Patient20_Healthy!R548)</f>
        <v>0.58740504619956768</v>
      </c>
      <c r="AC567" s="43">
        <f>STDEV(Patient3_Healthy!R548,Patient4_Healthy!R548,Patient7_Healthy!R548,Patient32_Healthy!R548,Patient20_Healthy!R548)</f>
        <v>0.37134020181176586</v>
      </c>
      <c r="AD567" s="36">
        <f>AVERAGE(Patient3_Healthy!S548,Patient4_Healthy!S548,Patient7_Healthy!S548,Patient32_Healthy!S548)</f>
        <v>0.81767801429873299</v>
      </c>
      <c r="AE567" s="43">
        <f>STDEV(Patient3_Healthy!S548,Patient4_Healthy!S548,Patient7_Healthy!S548,Patient32_Healthy!S548)</f>
        <v>0.33359130757822059</v>
      </c>
      <c r="AF567">
        <f>AVERAGE(Patient3_Healthy!T548,Patient4_Healthy!T548,Patient7_Healthy!T548,Patient32_Healthy!T548,Patient20_Healthy!T548)</f>
        <v>0.65915573604043465</v>
      </c>
      <c r="AG567">
        <f>STDEV(Patient3_Healthy!T548,Patient4_Healthy!T548,Patient7_Healthy!T548,Patient32_Healthy!T548,Patient20_Healthy!T548)</f>
        <v>0.35349399933962244</v>
      </c>
    </row>
    <row r="568" spans="1:33" x14ac:dyDescent="0.25">
      <c r="A568" s="35" t="s">
        <v>38</v>
      </c>
      <c r="B568" s="36">
        <f>AVERAGE(Patient3_Healthy!B549,Patient4_Healthy!B549,Patient7_Healthy!B549,Patient32_Healthy!B549,Patient20_Healthy!B549)</f>
        <v>6.9851106789970201</v>
      </c>
      <c r="C568" s="43">
        <f>STDEV(Patient3_Healthy!B549,Patient4_Healthy!B549,Patient7_Healthy!B549,Patient32_Healthy!B549,Patient20_Healthy!B549)</f>
        <v>4.1010676107344137</v>
      </c>
      <c r="D568">
        <f>AVERAGE(Patient3_Healthy!C549,Patient4_Healthy!C549,Patient7_Healthy!C549,Patient32_Healthy!C549,Patient20_Healthy!C549)</f>
        <v>5.5363929924044246</v>
      </c>
      <c r="E568" s="43">
        <f>STDEV(Patient3_Healthy!C549,Patient4_Healthy!C549,Patient7_Healthy!C549,Patient32_Healthy!C549,Patient20_Healthy!C549)</f>
        <v>8.4577248734491608</v>
      </c>
      <c r="F568" s="36">
        <f>AVERAGE(Patient3_Healthy!D549,Patient4_Healthy!D549,Patient7_Healthy!D549,Patient32_Healthy!D549,Patient20_Healthy!D549)</f>
        <v>9.1977215381963759</v>
      </c>
      <c r="G568" s="43">
        <f>STDEV(Patient3_Healthy!D549,Patient4_Healthy!D549,Patient7_Healthy!D549,Patient32_Healthy!D549,Patient20_Healthy!D549)</f>
        <v>4.5178657275569929</v>
      </c>
      <c r="H568">
        <f>AVERAGE(Patient3_Healthy!E549,Patient4_Healthy!E549,Patient7_Healthy!E549,Patient32_Healthy!E549,Patient20_Healthy!E549)</f>
        <v>-6.8356752973121671</v>
      </c>
      <c r="I568">
        <f>STDEV(Patient3_Healthy!E549,Patient4_Healthy!E549,Patient7_Healthy!E549,Patient32_Healthy!E549,Patient20_Healthy!E549)</f>
        <v>9.7875299633845483</v>
      </c>
      <c r="L568" s="37" t="s">
        <v>42</v>
      </c>
      <c r="M568">
        <f>AVERAGE(Patient3_Healthy!H549,Patient4_Healthy!H549,Patient7_Healthy!H549,Patient32_Healthy!H549,Patient20_Healthy!H549)</f>
        <v>334.33094657185728</v>
      </c>
      <c r="N568">
        <f>STDEV(Patient3_Healthy!H549,Patient4_Healthy!H549,Patient7_Healthy!H549,Patient32_Healthy!H549,Patient20_Healthy!H549)</f>
        <v>94.689750405898621</v>
      </c>
      <c r="Q568" s="51" t="s">
        <v>152</v>
      </c>
      <c r="R568" s="36">
        <f>AVERAGE(Patient3_Healthy!M549,Patient4_Healthy!M549,Patient7_Healthy!M549,Patient32_Healthy!M549,Patient20_Healthy!M549)</f>
        <v>0.7095464622548725</v>
      </c>
      <c r="S568" s="43">
        <f>STDEV(Patient3_Healthy!M549,Patient4_Healthy!M549,Patient7_Healthy!M549,Patient32_Healthy!M549,Patient20_Healthy!M549)</f>
        <v>0.20416728805524842</v>
      </c>
      <c r="T568">
        <f>AVERAGE(Patient3_Healthy!N549,Patient4_Healthy!N549,Patient7_Healthy!N549,Patient32_Healthy!N549,Patient20_Healthy!N549)</f>
        <v>0.58980988690680403</v>
      </c>
      <c r="U568">
        <f>STDEV(Patient3_Healthy!N549,Patient4_Healthy!N549,Patient7_Healthy!N549,Patient32_Healthy!N549,Patient20_Healthy!N549)</f>
        <v>0.2958096072480465</v>
      </c>
      <c r="V568" s="36">
        <f>AVERAGE(Patient3_Healthy!O549,Patient4_Healthy!O549,Patient7_Healthy!O549,Patient32_Healthy!O549,Patient20_Healthy!O549)</f>
        <v>0.52119556237799758</v>
      </c>
      <c r="W568" s="43">
        <f>STDEV(Patient3_Healthy!O549,Patient4_Healthy!O549,Patient7_Healthy!O549,Patient32_Healthy!O549,Patient20_Healthy!O549)</f>
        <v>0.2385731845549677</v>
      </c>
      <c r="X568" s="36">
        <f>AVERAGE(Patient3_Healthy!P549,Patient4_Healthy!P549,Patient7_Healthy!P549,Patient32_Healthy!P549,Patient20_Healthy!P549)</f>
        <v>0.66231152592867959</v>
      </c>
      <c r="Y568" s="43">
        <f>STDEV(Patient3_Healthy!P549,Patient4_Healthy!P549,Patient7_Healthy!P549,Patient32_Healthy!P549,Patient20_Healthy!P549)</f>
        <v>0.21569318402227908</v>
      </c>
      <c r="Z568" s="36">
        <f>AVERAGE(Patient3_Healthy!Q549,Patient4_Healthy!Q549,Patient7_Healthy!Q549,Patient32_Healthy!Q549,Patient20_Healthy!Q549)</f>
        <v>0.50122981837860658</v>
      </c>
      <c r="AA568" s="43">
        <f>STDEV(Patient3_Healthy!Q549,Patient4_Healthy!Q549,Patient7_Healthy!Q549,Patient32_Healthy!Q549,Patient20_Healthy!Q549)</f>
        <v>0.16447188533983936</v>
      </c>
      <c r="AB568" s="36">
        <f>AVERAGE(Patient3_Healthy!R549,Patient4_Healthy!R549,Patient7_Healthy!R549,Patient32_Healthy!R549,Patient20_Healthy!R549)</f>
        <v>0.3026344031390189</v>
      </c>
      <c r="AC568" s="43">
        <f>STDEV(Patient3_Healthy!R549,Patient4_Healthy!R549,Patient7_Healthy!R549,Patient32_Healthy!R549,Patient20_Healthy!R549)</f>
        <v>0.10747680744946578</v>
      </c>
      <c r="AD568" s="36">
        <f>AVERAGE(Patient3_Healthy!S549,Patient4_Healthy!S549,Patient7_Healthy!S549,Patient32_Healthy!S549)</f>
        <v>0.27278338173239669</v>
      </c>
      <c r="AE568" s="43">
        <f>STDEV(Patient3_Healthy!S549,Patient4_Healthy!S549,Patient7_Healthy!S549,Patient32_Healthy!S549)</f>
        <v>0.1003642804785054</v>
      </c>
      <c r="AF568">
        <f>AVERAGE(Patient3_Healthy!T549,Patient4_Healthy!T549,Patient7_Healthy!T549,Patient32_Healthy!T549,Patient20_Healthy!T549)</f>
        <v>0.25928479614612249</v>
      </c>
      <c r="AG568">
        <f>STDEV(Patient3_Healthy!T549,Patient4_Healthy!T549,Patient7_Healthy!T549,Patient32_Healthy!T549,Patient20_Healthy!T549)</f>
        <v>0.18693596806422783</v>
      </c>
    </row>
    <row r="569" spans="1:33" x14ac:dyDescent="0.25">
      <c r="A569" s="35" t="s">
        <v>42</v>
      </c>
      <c r="B569" s="36">
        <f>AVERAGE(Patient3_Healthy!B550,Patient4_Healthy!B550,Patient7_Healthy!B550,Patient32_Healthy!B550,Patient20_Healthy!B550)</f>
        <v>5.8811850594245065</v>
      </c>
      <c r="C569" s="43">
        <f>STDEV(Patient3_Healthy!B550,Patient4_Healthy!B550,Patient7_Healthy!B550,Patient32_Healthy!B550,Patient20_Healthy!B550)</f>
        <v>2.1095055996281751</v>
      </c>
      <c r="D569">
        <f>AVERAGE(Patient3_Healthy!C550,Patient4_Healthy!C550,Patient7_Healthy!C550,Patient32_Healthy!C550,Patient20_Healthy!C550)</f>
        <v>-7.377704305379261</v>
      </c>
      <c r="E569" s="43">
        <f>STDEV(Patient3_Healthy!C550,Patient4_Healthy!C550,Patient7_Healthy!C550,Patient32_Healthy!C550,Patient20_Healthy!C550)</f>
        <v>4.6539310280634787</v>
      </c>
      <c r="F569" s="36">
        <f>AVERAGE(Patient3_Healthy!D550,Patient4_Healthy!D550,Patient7_Healthy!D550,Patient32_Healthy!D550,Patient20_Healthy!D550)</f>
        <v>7.5479685080559848</v>
      </c>
      <c r="G569" s="43">
        <f>STDEV(Patient3_Healthy!D550,Patient4_Healthy!D550,Patient7_Healthy!D550,Patient32_Healthy!D550,Patient20_Healthy!D550)</f>
        <v>2.4411232806694407</v>
      </c>
      <c r="H569">
        <f>AVERAGE(Patient3_Healthy!E550,Patient4_Healthy!E550,Patient7_Healthy!E550,Patient32_Healthy!E550,Patient20_Healthy!E550)</f>
        <v>5.3064365281451025</v>
      </c>
      <c r="I569">
        <f>STDEV(Patient3_Healthy!E550,Patient4_Healthy!E550,Patient7_Healthy!E550,Patient32_Healthy!E550,Patient20_Healthy!E550)</f>
        <v>4.5074938654528127</v>
      </c>
      <c r="L569" s="37" t="s">
        <v>45</v>
      </c>
      <c r="M569">
        <f>AVERAGE(Patient3_Healthy!H550,Patient4_Healthy!H550,Patient7_Healthy!H550,Patient32_Healthy!H550,Patient20_Healthy!H550)</f>
        <v>506.11433980446674</v>
      </c>
      <c r="N569">
        <f>STDEV(Patient3_Healthy!H550,Patient4_Healthy!H550,Patient7_Healthy!H550,Patient32_Healthy!H550,Patient20_Healthy!H550)</f>
        <v>312.73843893225967</v>
      </c>
      <c r="Q569" s="51" t="s">
        <v>153</v>
      </c>
      <c r="R569" s="36">
        <f>AVERAGE(Patient3_Healthy!M550,Patient4_Healthy!M550,Patient7_Healthy!M550,Patient32_Healthy!M550,Patient20_Healthy!M550)</f>
        <v>0.70958863025976926</v>
      </c>
      <c r="S569" s="43">
        <f>STDEV(Patient3_Healthy!M550,Patient4_Healthy!M550,Patient7_Healthy!M550,Patient32_Healthy!M550,Patient20_Healthy!M550)</f>
        <v>0.21021467008623618</v>
      </c>
      <c r="T569">
        <f>AVERAGE(Patient3_Healthy!N550,Patient4_Healthy!N550,Patient7_Healthy!N550,Patient32_Healthy!N550,Patient20_Healthy!N550)</f>
        <v>0.75553048743537488</v>
      </c>
      <c r="U569">
        <f>STDEV(Patient3_Healthy!N550,Patient4_Healthy!N550,Patient7_Healthy!N550,Patient32_Healthy!N550,Patient20_Healthy!N550)</f>
        <v>0.26799207594260388</v>
      </c>
      <c r="V569" s="36">
        <f>AVERAGE(Patient3_Healthy!O550,Patient4_Healthy!O550,Patient7_Healthy!O550,Patient32_Healthy!O550,Patient20_Healthy!O550)</f>
        <v>0.65685861682295787</v>
      </c>
      <c r="W569" s="43">
        <f>STDEV(Patient3_Healthy!O550,Patient4_Healthy!O550,Patient7_Healthy!O550,Patient32_Healthy!O550,Patient20_Healthy!O550)</f>
        <v>0.3085049499153576</v>
      </c>
      <c r="X569" s="36">
        <f>AVERAGE(Patient3_Healthy!P550,Patient4_Healthy!P550,Patient7_Healthy!P550,Patient32_Healthy!P550,Patient20_Healthy!P550)</f>
        <v>0.67337906333219311</v>
      </c>
      <c r="Y569" s="43">
        <f>STDEV(Patient3_Healthy!P550,Patient4_Healthy!P550,Patient7_Healthy!P550,Patient32_Healthy!P550,Patient20_Healthy!P550)</f>
        <v>0.37816813485063416</v>
      </c>
      <c r="Z569" s="36">
        <f>AVERAGE(Patient3_Healthy!Q550,Patient4_Healthy!Q550,Patient7_Healthy!Q550,Patient32_Healthy!Q550,Patient20_Healthy!Q550)</f>
        <v>0.64133735754573995</v>
      </c>
      <c r="AA569" s="43">
        <f>STDEV(Patient3_Healthy!Q550,Patient4_Healthy!Q550,Patient7_Healthy!Q550,Patient32_Healthy!Q550,Patient20_Healthy!Q550)</f>
        <v>0.15152005233102939</v>
      </c>
      <c r="AB569" s="36">
        <f>AVERAGE(Patient3_Healthy!R550,Patient4_Healthy!R550,Patient7_Healthy!R550,Patient32_Healthy!R550,Patient20_Healthy!R550)</f>
        <v>0.50984975141894673</v>
      </c>
      <c r="AC569" s="43">
        <f>STDEV(Patient3_Healthy!R550,Patient4_Healthy!R550,Patient7_Healthy!R550,Patient32_Healthy!R550,Patient20_Healthy!R550)</f>
        <v>0.39295471132208104</v>
      </c>
      <c r="AD569" s="36">
        <f>AVERAGE(Patient3_Healthy!S550,Patient4_Healthy!S550,Patient7_Healthy!S550,Patient32_Healthy!S550)</f>
        <v>0.42244472578292763</v>
      </c>
      <c r="AE569" s="43">
        <f>STDEV(Patient3_Healthy!S550,Patient4_Healthy!S550,Patient7_Healthy!S550,Patient32_Healthy!S550)</f>
        <v>0.383725361511082</v>
      </c>
      <c r="AF569">
        <f>AVERAGE(Patient3_Healthy!T550,Patient4_Healthy!T550,Patient7_Healthy!T550,Patient32_Healthy!T550,Patient20_Healthy!T550)</f>
        <v>0.42673574882280974</v>
      </c>
      <c r="AG569">
        <f>STDEV(Patient3_Healthy!T550,Patient4_Healthy!T550,Patient7_Healthy!T550,Patient32_Healthy!T550,Patient20_Healthy!T550)</f>
        <v>0.3058169980274919</v>
      </c>
    </row>
    <row r="570" spans="1:33" x14ac:dyDescent="0.25">
      <c r="A570" s="35" t="s">
        <v>45</v>
      </c>
      <c r="B570" s="36">
        <f>AVERAGE(Patient3_Healthy!B551,Patient4_Healthy!B551,Patient7_Healthy!B551,Patient32_Healthy!B551,Patient20_Healthy!B551)</f>
        <v>7.3690075953527936</v>
      </c>
      <c r="C570" s="43">
        <f>STDEV(Patient3_Healthy!B551,Patient4_Healthy!B551,Patient7_Healthy!B551,Patient32_Healthy!B551,Patient20_Healthy!B551)</f>
        <v>4.3667800656457558</v>
      </c>
      <c r="D570">
        <f>AVERAGE(Patient3_Healthy!C551,Patient4_Healthy!C551,Patient7_Healthy!C551,Patient32_Healthy!C551,Patient20_Healthy!C551)</f>
        <v>4.8525986017144014</v>
      </c>
      <c r="E570" s="43">
        <f>STDEV(Patient3_Healthy!C551,Patient4_Healthy!C551,Patient7_Healthy!C551,Patient32_Healthy!C551,Patient20_Healthy!C551)</f>
        <v>3.7362238394601617</v>
      </c>
      <c r="F570" s="36">
        <f>AVERAGE(Patient3_Healthy!D551,Patient4_Healthy!D551,Patient7_Healthy!D551,Patient32_Healthy!D551,Patient20_Healthy!D551)</f>
        <v>9.4917566889526821</v>
      </c>
      <c r="G570" s="43">
        <f>STDEV(Patient3_Healthy!D551,Patient4_Healthy!D551,Patient7_Healthy!D551,Patient32_Healthy!D551,Patient20_Healthy!D551)</f>
        <v>2.9858422746705413</v>
      </c>
      <c r="H570">
        <f>AVERAGE(Patient3_Healthy!E551,Patient4_Healthy!E551,Patient7_Healthy!E551,Patient32_Healthy!E551,Patient20_Healthy!E551)</f>
        <v>-5.3315853886260314</v>
      </c>
      <c r="I570">
        <f>STDEV(Patient3_Healthy!E551,Patient4_Healthy!E551,Patient7_Healthy!E551,Patient32_Healthy!E551,Patient20_Healthy!E551)</f>
        <v>5.6351417040445551</v>
      </c>
      <c r="L570" s="37" t="s">
        <v>47</v>
      </c>
      <c r="M570">
        <f>AVERAGE(Patient3_Healthy!H551,Patient4_Healthy!H551,Patient7_Healthy!H551,Patient32_Healthy!H551,Patient20_Healthy!H551)</f>
        <v>466.10919293136453</v>
      </c>
      <c r="N570">
        <f>STDEV(Patient3_Healthy!H551,Patient4_Healthy!H551,Patient7_Healthy!H551,Patient32_Healthy!H551,Patient20_Healthy!H551)</f>
        <v>254.13739900942335</v>
      </c>
      <c r="Q570" s="51" t="s">
        <v>154</v>
      </c>
      <c r="R570" s="36">
        <f>AVERAGE(Patient3_Healthy!M551,Patient4_Healthy!M551,Patient7_Healthy!M551,Patient32_Healthy!M551,Patient20_Healthy!M551)</f>
        <v>0.67777128600437753</v>
      </c>
      <c r="S570" s="43">
        <f>STDEV(Patient3_Healthy!M551,Patient4_Healthy!M551,Patient7_Healthy!M551,Patient32_Healthy!M551,Patient20_Healthy!M551)</f>
        <v>0.25858094184876829</v>
      </c>
      <c r="T570">
        <f>AVERAGE(Patient3_Healthy!N551,Patient4_Healthy!N551,Patient7_Healthy!N551,Patient32_Healthy!N551,Patient20_Healthy!N551)</f>
        <v>0.64103956657489869</v>
      </c>
      <c r="U570">
        <f>STDEV(Patient3_Healthy!N551,Patient4_Healthy!N551,Patient7_Healthy!N551,Patient32_Healthy!N551,Patient20_Healthy!N551)</f>
        <v>0.34735689597979691</v>
      </c>
      <c r="V570" s="36">
        <f>AVERAGE(Patient3_Healthy!O551,Patient4_Healthy!O551,Patient7_Healthy!O551,Patient32_Healthy!O551,Patient20_Healthy!O551)</f>
        <v>0.6107357514788917</v>
      </c>
      <c r="W570" s="43">
        <f>STDEV(Patient3_Healthy!O551,Patient4_Healthy!O551,Patient7_Healthy!O551,Patient32_Healthy!O551,Patient20_Healthy!O551)</f>
        <v>0.25779444790119116</v>
      </c>
      <c r="X570" s="36">
        <f>AVERAGE(Patient3_Healthy!P551,Patient4_Healthy!P551,Patient7_Healthy!P551,Patient32_Healthy!P551,Patient20_Healthy!P551)</f>
        <v>0.65784559117956221</v>
      </c>
      <c r="Y570" s="43">
        <f>STDEV(Patient3_Healthy!P551,Patient4_Healthy!P551,Patient7_Healthy!P551,Patient32_Healthy!P551,Patient20_Healthy!P551)</f>
        <v>0.33405237476167521</v>
      </c>
      <c r="Z570" s="36">
        <f>AVERAGE(Patient3_Healthy!Q551,Patient4_Healthy!Q551,Patient7_Healthy!Q551,Patient32_Healthy!Q551,Patient20_Healthy!Q551)</f>
        <v>0.61951649623555582</v>
      </c>
      <c r="AA570" s="43">
        <f>STDEV(Patient3_Healthy!Q551,Patient4_Healthy!Q551,Patient7_Healthy!Q551,Patient32_Healthy!Q551,Patient20_Healthy!Q551)</f>
        <v>0.35633921112204614</v>
      </c>
      <c r="AB570" s="36">
        <f>AVERAGE(Patient3_Healthy!R551,Patient4_Healthy!R551,Patient7_Healthy!R551,Patient32_Healthy!R551,Patient20_Healthy!R551)</f>
        <v>0.59106387278432027</v>
      </c>
      <c r="AC570" s="43">
        <f>STDEV(Patient3_Healthy!R551,Patient4_Healthy!R551,Patient7_Healthy!R551,Patient32_Healthy!R551,Patient20_Healthy!R551)</f>
        <v>0.45283847576238379</v>
      </c>
      <c r="AD570" s="36">
        <f>AVERAGE(Patient3_Healthy!S551,Patient4_Healthy!S551,Patient7_Healthy!S551,Patient32_Healthy!S551)</f>
        <v>0.36741154863299208</v>
      </c>
      <c r="AE570" s="43">
        <f>STDEV(Patient3_Healthy!S551,Patient4_Healthy!S551,Patient7_Healthy!S551,Patient32_Healthy!S551)</f>
        <v>0.36285508163459407</v>
      </c>
      <c r="AF570">
        <f>AVERAGE(Patient3_Healthy!T551,Patient4_Healthy!T551,Patient7_Healthy!T551,Patient32_Healthy!T551,Patient20_Healthy!T551)</f>
        <v>0.51861381884123281</v>
      </c>
      <c r="AG570">
        <f>STDEV(Patient3_Healthy!T551,Patient4_Healthy!T551,Patient7_Healthy!T551,Patient32_Healthy!T551,Patient20_Healthy!T551)</f>
        <v>0.46668626643871242</v>
      </c>
    </row>
    <row r="571" spans="1:33" x14ac:dyDescent="0.25">
      <c r="A571" s="35" t="s">
        <v>47</v>
      </c>
      <c r="B571" s="36">
        <f>AVERAGE(Patient3_Healthy!B552,Patient4_Healthy!B552,Patient7_Healthy!B552,Patient32_Healthy!B552,Patient20_Healthy!B552)</f>
        <v>6.6350157425311691</v>
      </c>
      <c r="C571" s="43">
        <f>STDEV(Patient3_Healthy!B552,Patient4_Healthy!B552,Patient7_Healthy!B552,Patient32_Healthy!B552,Patient20_Healthy!B552)</f>
        <v>2.4882856749508577</v>
      </c>
      <c r="D571">
        <f>AVERAGE(Patient3_Healthy!C552,Patient4_Healthy!C552,Patient7_Healthy!C552,Patient32_Healthy!C552,Patient20_Healthy!C552)</f>
        <v>0.57348383386510748</v>
      </c>
      <c r="E571" s="43">
        <f>STDEV(Patient3_Healthy!C552,Patient4_Healthy!C552,Patient7_Healthy!C552,Patient32_Healthy!C552,Patient20_Healthy!C552)</f>
        <v>4.6434233222305643</v>
      </c>
      <c r="F571" s="36">
        <f>AVERAGE(Patient3_Healthy!D552,Patient4_Healthy!D552,Patient7_Healthy!D552,Patient32_Healthy!D552,Patient20_Healthy!D552)</f>
        <v>9.1265531148992292</v>
      </c>
      <c r="G571" s="43">
        <f>STDEV(Patient3_Healthy!D552,Patient4_Healthy!D552,Patient7_Healthy!D552,Patient32_Healthy!D552,Patient20_Healthy!D552)</f>
        <v>3.6368147583772834</v>
      </c>
      <c r="H571">
        <f>AVERAGE(Patient3_Healthy!E552,Patient4_Healthy!E552,Patient7_Healthy!E552,Patient32_Healthy!E552,Patient20_Healthy!E552)</f>
        <v>-0.6367523863288761</v>
      </c>
      <c r="I571">
        <f>STDEV(Patient3_Healthy!E552,Patient4_Healthy!E552,Patient7_Healthy!E552,Patient32_Healthy!E552,Patient20_Healthy!E552)</f>
        <v>5.7702356355303621</v>
      </c>
      <c r="L571" s="37" t="s">
        <v>50</v>
      </c>
      <c r="M571">
        <f>AVERAGE(Patient3_Healthy!H552,Patient4_Healthy!H552,Patient7_Healthy!H552,Patient32_Healthy!H552,Patient20_Healthy!H552)</f>
        <v>360.53365023268816</v>
      </c>
      <c r="N571">
        <f>STDEV(Patient3_Healthy!H552,Patient4_Healthy!H552,Patient7_Healthy!H552,Patient32_Healthy!H552,Patient20_Healthy!H552)</f>
        <v>91.260224283906666</v>
      </c>
      <c r="Q571" s="51" t="s">
        <v>155</v>
      </c>
      <c r="R571" s="36">
        <f>AVERAGE(Patient3_Healthy!M552,Patient4_Healthy!M552,Patient7_Healthy!M552,Patient32_Healthy!M552,Patient20_Healthy!M552)</f>
        <v>0.66092999853476286</v>
      </c>
      <c r="S571" s="43">
        <f>STDEV(Patient3_Healthy!M552,Patient4_Healthy!M552,Patient7_Healthy!M552,Patient32_Healthy!M552,Patient20_Healthy!M552)</f>
        <v>9.1236159822376275E-2</v>
      </c>
      <c r="T571">
        <f>AVERAGE(Patient3_Healthy!N552,Patient4_Healthy!N552,Patient7_Healthy!N552,Patient32_Healthy!N552,Patient20_Healthy!N552)</f>
        <v>0.60487434614456548</v>
      </c>
      <c r="U571">
        <f>STDEV(Patient3_Healthy!N552,Patient4_Healthy!N552,Patient7_Healthy!N552,Patient32_Healthy!N552,Patient20_Healthy!N552)</f>
        <v>0.36350054816651328</v>
      </c>
      <c r="V571" s="36">
        <f>AVERAGE(Patient3_Healthy!O552,Patient4_Healthy!O552,Patient7_Healthy!O552,Patient32_Healthy!O552,Patient20_Healthy!O552)</f>
        <v>0.60160499456436167</v>
      </c>
      <c r="W571" s="43">
        <f>STDEV(Patient3_Healthy!O552,Patient4_Healthy!O552,Patient7_Healthy!O552,Patient32_Healthy!O552,Patient20_Healthy!O552)</f>
        <v>0.29321168845450168</v>
      </c>
      <c r="X571" s="36">
        <f>AVERAGE(Patient3_Healthy!P552,Patient4_Healthy!P552,Patient7_Healthy!P552,Patient32_Healthy!P552,Patient20_Healthy!P552)</f>
        <v>0.59165732898593204</v>
      </c>
      <c r="Y571" s="43">
        <f>STDEV(Patient3_Healthy!P552,Patient4_Healthy!P552,Patient7_Healthy!P552,Patient32_Healthy!P552,Patient20_Healthy!P552)</f>
        <v>0.2105564991309728</v>
      </c>
      <c r="Z571" s="36">
        <f>AVERAGE(Patient3_Healthy!Q552,Patient4_Healthy!Q552,Patient7_Healthy!Q552,Patient32_Healthy!Q552,Patient20_Healthy!Q552)</f>
        <v>0.58320113287122688</v>
      </c>
      <c r="AA571" s="43">
        <f>STDEV(Patient3_Healthy!Q552,Patient4_Healthy!Q552,Patient7_Healthy!Q552,Patient32_Healthy!Q552,Patient20_Healthy!Q552)</f>
        <v>0.35966966100439951</v>
      </c>
      <c r="AB571" s="36">
        <f>AVERAGE(Patient3_Healthy!R552,Patient4_Healthy!R552,Patient7_Healthy!R552,Patient32_Healthy!R552,Patient20_Healthy!R552)</f>
        <v>0.44029623961545344</v>
      </c>
      <c r="AC571" s="43">
        <f>STDEV(Patient3_Healthy!R552,Patient4_Healthy!R552,Patient7_Healthy!R552,Patient32_Healthy!R552,Patient20_Healthy!R552)</f>
        <v>0.32231068457588641</v>
      </c>
      <c r="AD571" s="36">
        <f>AVERAGE(Patient3_Healthy!S552,Patient4_Healthy!S552,Patient7_Healthy!S552,Patient32_Healthy!S552)</f>
        <v>0.46487962654988135</v>
      </c>
      <c r="AE571" s="43">
        <f>STDEV(Patient3_Healthy!S552,Patient4_Healthy!S552,Patient7_Healthy!S552,Patient32_Healthy!S552)</f>
        <v>0.4654380619057143</v>
      </c>
      <c r="AF571">
        <f>AVERAGE(Patient3_Healthy!T552,Patient4_Healthy!T552,Patient7_Healthy!T552,Patient32_Healthy!T552,Patient20_Healthy!T552)</f>
        <v>0.41792356956405036</v>
      </c>
      <c r="AG571">
        <f>STDEV(Patient3_Healthy!T552,Patient4_Healthy!T552,Patient7_Healthy!T552,Patient32_Healthy!T552,Patient20_Healthy!T552)</f>
        <v>0.41321654668714042</v>
      </c>
    </row>
    <row r="572" spans="1:33" x14ac:dyDescent="0.25">
      <c r="A572" s="35" t="s">
        <v>50</v>
      </c>
      <c r="B572" s="36">
        <f>AVERAGE(Patient3_Healthy!B553,Patient4_Healthy!B553,Patient7_Healthy!B553,Patient32_Healthy!B553,Patient20_Healthy!B553)</f>
        <v>6.3360699227276749</v>
      </c>
      <c r="C572" s="43">
        <f>STDEV(Patient3_Healthy!B553,Patient4_Healthy!B553,Patient7_Healthy!B553,Patient32_Healthy!B553,Patient20_Healthy!B553)</f>
        <v>0.40829215352220039</v>
      </c>
      <c r="D572">
        <f>AVERAGE(Patient3_Healthy!C553,Patient4_Healthy!C553,Patient7_Healthy!C553,Patient32_Healthy!C553,Patient20_Healthy!C553)</f>
        <v>-3.5248295467925517</v>
      </c>
      <c r="E572" s="43">
        <f>STDEV(Patient3_Healthy!C553,Patient4_Healthy!C553,Patient7_Healthy!C553,Patient32_Healthy!C553,Patient20_Healthy!C553)</f>
        <v>4.706820768869898</v>
      </c>
      <c r="F572" s="36">
        <f>AVERAGE(Patient3_Healthy!D553,Patient4_Healthy!D553,Patient7_Healthy!D553,Patient32_Healthy!D553,Patient20_Healthy!D553)</f>
        <v>9.262781542325067</v>
      </c>
      <c r="G572" s="43">
        <f>STDEV(Patient3_Healthy!D553,Patient4_Healthy!D553,Patient7_Healthy!D553,Patient32_Healthy!D553,Patient20_Healthy!D553)</f>
        <v>4.0374711124611968</v>
      </c>
      <c r="H572">
        <f>AVERAGE(Patient3_Healthy!E553,Patient4_Healthy!E553,Patient7_Healthy!E553,Patient32_Healthy!E553,Patient20_Healthy!E553)</f>
        <v>4.5704494311930022</v>
      </c>
      <c r="I572">
        <f>STDEV(Patient3_Healthy!E553,Patient4_Healthy!E553,Patient7_Healthy!E553,Patient32_Healthy!E553,Patient20_Healthy!E553)</f>
        <v>9.4460480503704876</v>
      </c>
      <c r="L572" s="37" t="s">
        <v>52</v>
      </c>
      <c r="M572">
        <f>AVERAGE(Patient3_Healthy!H553,Patient4_Healthy!H553,Patient7_Healthy!H553,Patient32_Healthy!H553,Patient20_Healthy!H553)</f>
        <v>395.48658436582656</v>
      </c>
      <c r="N572">
        <f>STDEV(Patient3_Healthy!H553,Patient4_Healthy!H553,Patient7_Healthy!H553,Patient32_Healthy!H553,Patient20_Healthy!H553)</f>
        <v>80.311168385369243</v>
      </c>
      <c r="Q572" s="51" t="s">
        <v>171</v>
      </c>
      <c r="R572" s="36">
        <f>AVERAGE(Patient3_Healthy!M553,Patient4_Healthy!M553,Patient7_Healthy!M553,Patient32_Healthy!M553,Patient20_Healthy!M553)</f>
        <v>0.57818560058190938</v>
      </c>
      <c r="S572" s="43">
        <f>STDEV(Patient3_Healthy!M553,Patient4_Healthy!M553,Patient7_Healthy!M553,Patient32_Healthy!M553,Patient20_Healthy!M553)</f>
        <v>0.14443701886053228</v>
      </c>
      <c r="T572">
        <f>AVERAGE(Patient3_Healthy!N553,Patient4_Healthy!N553,Patient7_Healthy!N553,Patient32_Healthy!N553,Patient20_Healthy!N553)</f>
        <v>0.70620273636603559</v>
      </c>
      <c r="U572">
        <f>STDEV(Patient3_Healthy!N553,Patient4_Healthy!N553,Patient7_Healthy!N553,Patient32_Healthy!N553,Patient20_Healthy!N553)</f>
        <v>0.27539314381510477</v>
      </c>
      <c r="V572" s="36">
        <f>AVERAGE(Patient3_Healthy!O553,Patient4_Healthy!O553,Patient7_Healthy!O553,Patient32_Healthy!O553,Patient20_Healthy!O553)</f>
        <v>0.54638272589284786</v>
      </c>
      <c r="W572" s="43">
        <f>STDEV(Patient3_Healthy!O553,Patient4_Healthy!O553,Patient7_Healthy!O553,Patient32_Healthy!O553,Patient20_Healthy!O553)</f>
        <v>0.30172128579085489</v>
      </c>
      <c r="X572" s="36">
        <f>AVERAGE(Patient3_Healthy!P553,Patient4_Healthy!P553,Patient7_Healthy!P553,Patient32_Healthy!P553,Patient20_Healthy!P553)</f>
        <v>0.52281356172064497</v>
      </c>
      <c r="Y572" s="43">
        <f>STDEV(Patient3_Healthy!P553,Patient4_Healthy!P553,Patient7_Healthy!P553,Patient32_Healthy!P553,Patient20_Healthy!P553)</f>
        <v>0.26052779318963937</v>
      </c>
      <c r="Z572" s="36">
        <f>AVERAGE(Patient3_Healthy!Q553,Patient4_Healthy!Q553,Patient7_Healthy!Q553,Patient32_Healthy!Q553,Patient20_Healthy!Q553)</f>
        <v>0.48729715070911794</v>
      </c>
      <c r="AA572" s="43">
        <f>STDEV(Patient3_Healthy!Q553,Patient4_Healthy!Q553,Patient7_Healthy!Q553,Patient32_Healthy!Q553,Patient20_Healthy!Q553)</f>
        <v>0.3019844279099847</v>
      </c>
      <c r="AB572" s="36">
        <f>AVERAGE(Patient3_Healthy!R553,Patient4_Healthy!R553,Patient7_Healthy!R553,Patient32_Healthy!R553,Patient20_Healthy!R553)</f>
        <v>0.25211316387640298</v>
      </c>
      <c r="AC572" s="43">
        <f>STDEV(Patient3_Healthy!R553,Patient4_Healthy!R553,Patient7_Healthy!R553,Patient32_Healthy!R553,Patient20_Healthy!R553)</f>
        <v>0.176958635179637</v>
      </c>
      <c r="AD572" s="36">
        <f>AVERAGE(Patient3_Healthy!S553,Patient4_Healthy!S553,Patient7_Healthy!S553,Patient32_Healthy!S553)</f>
        <v>0.21718496925390501</v>
      </c>
      <c r="AE572" s="43">
        <f>STDEV(Patient3_Healthy!S553,Patient4_Healthy!S553,Patient7_Healthy!S553,Patient32_Healthy!S553)</f>
        <v>4.4471337286948534E-2</v>
      </c>
      <c r="AF572">
        <f>AVERAGE(Patient3_Healthy!T553,Patient4_Healthy!T553,Patient7_Healthy!T553,Patient32_Healthy!T553,Patient20_Healthy!T553)</f>
        <v>0.25584385523301723</v>
      </c>
      <c r="AG572">
        <f>STDEV(Patient3_Healthy!T553,Patient4_Healthy!T553,Patient7_Healthy!T553,Patient32_Healthy!T553,Patient20_Healthy!T553)</f>
        <v>0.23614679676997147</v>
      </c>
    </row>
    <row r="573" spans="1:33" x14ac:dyDescent="0.25">
      <c r="A573" s="35" t="s">
        <v>52</v>
      </c>
      <c r="B573" s="36">
        <f>AVERAGE(Patient3_Healthy!B554,Patient4_Healthy!B554,Patient7_Healthy!B554,Patient32_Healthy!B554,Patient20_Healthy!B554)</f>
        <v>6.7407612159309158</v>
      </c>
      <c r="C573" s="43">
        <f>STDEV(Patient3_Healthy!B554,Patient4_Healthy!B554,Patient7_Healthy!B554,Patient32_Healthy!B554,Patient20_Healthy!B554)</f>
        <v>1.7561079658119028</v>
      </c>
      <c r="D573">
        <f>AVERAGE(Patient3_Healthy!C554,Patient4_Healthy!C554,Patient7_Healthy!C554,Patient32_Healthy!C554,Patient20_Healthy!C554)</f>
        <v>2.1698154816473143</v>
      </c>
      <c r="E573" s="43">
        <f>STDEV(Patient3_Healthy!C554,Patient4_Healthy!C554,Patient7_Healthy!C554,Patient32_Healthy!C554,Patient20_Healthy!C554)</f>
        <v>8.7738162833180233</v>
      </c>
      <c r="F573" s="36">
        <f>AVERAGE(Patient3_Healthy!D554,Patient4_Healthy!D554,Patient7_Healthy!D554,Patient32_Healthy!D554,Patient20_Healthy!D554)</f>
        <v>7.4323457029091875</v>
      </c>
      <c r="G573" s="43">
        <f>STDEV(Patient3_Healthy!D554,Patient4_Healthy!D554,Patient7_Healthy!D554,Patient32_Healthy!D554,Patient20_Healthy!D554)</f>
        <v>1.4474215996099986</v>
      </c>
      <c r="H573">
        <f>AVERAGE(Patient3_Healthy!E554,Patient4_Healthy!E554,Patient7_Healthy!E554,Patient32_Healthy!E554,Patient20_Healthy!E554)</f>
        <v>-2.1852031375968539</v>
      </c>
      <c r="I573">
        <f>STDEV(Patient3_Healthy!E554,Patient4_Healthy!E554,Patient7_Healthy!E554,Patient32_Healthy!E554,Patient20_Healthy!E554)</f>
        <v>6.3828811400133745</v>
      </c>
      <c r="L573" s="37" t="s">
        <v>54</v>
      </c>
      <c r="M573">
        <f>AVERAGE(Patient3_Healthy!H554,Patient4_Healthy!H554,Patient7_Healthy!H554,Patient32_Healthy!H554,Patient20_Healthy!H554)</f>
        <v>947.19484455491113</v>
      </c>
      <c r="N573">
        <f>STDEV(Patient3_Healthy!H554,Patient4_Healthy!H554,Patient7_Healthy!H554,Patient32_Healthy!H554,Patient20_Healthy!H554)</f>
        <v>815.15908928140982</v>
      </c>
      <c r="Q573" s="51" t="s">
        <v>172</v>
      </c>
      <c r="R573" s="36">
        <f>AVERAGE(Patient3_Healthy!M554,Patient4_Healthy!M554,Patient7_Healthy!M554,Patient32_Healthy!M554,Patient20_Healthy!M554)</f>
        <v>0.69357022083189745</v>
      </c>
      <c r="S573" s="45" t="s">
        <v>201</v>
      </c>
      <c r="T573">
        <f>AVERAGE(Patient3_Healthy!N554,Patient4_Healthy!N554,Patient7_Healthy!N554,Patient32_Healthy!N554,Patient20_Healthy!N554)</f>
        <v>0.93607816002945698</v>
      </c>
      <c r="U573" s="45" t="s">
        <v>201</v>
      </c>
      <c r="V573" s="36">
        <f>AVERAGE(Patient3_Healthy!O554,Patient4_Healthy!O554,Patient7_Healthy!O554,Patient32_Healthy!O554,Patient20_Healthy!O554)</f>
        <v>0.48291048655349073</v>
      </c>
      <c r="W573" s="45" t="s">
        <v>201</v>
      </c>
      <c r="X573" s="36">
        <f>AVERAGE(Patient3_Healthy!P554,Patient4_Healthy!P554,Patient7_Healthy!P554,Patient32_Healthy!P554,Patient20_Healthy!P554)</f>
        <v>0.3004235384258005</v>
      </c>
      <c r="Y573" s="45" t="s">
        <v>201</v>
      </c>
      <c r="Z573" s="36">
        <f>AVERAGE(Patient3_Healthy!Q554,Patient4_Healthy!Q554,Patient7_Healthy!Q554,Patient32_Healthy!Q554,Patient20_Healthy!Q554)</f>
        <v>0.63864738542209332</v>
      </c>
      <c r="AA573" s="45" t="s">
        <v>201</v>
      </c>
      <c r="AB573" s="36">
        <f>AVERAGE(Patient3_Healthy!R554,Patient4_Healthy!R554,Patient7_Healthy!R554,Patient32_Healthy!R554,Patient20_Healthy!R554)</f>
        <v>0.32251637114200948</v>
      </c>
      <c r="AC573" s="45" t="s">
        <v>201</v>
      </c>
      <c r="AD573" s="36">
        <f>AVERAGE(Patient3_Healthy!S554,Patient4_Healthy!S554,Patient7_Healthy!S554,Patient32_Healthy!S554)</f>
        <v>0.1999158168626137</v>
      </c>
      <c r="AE573" s="45" t="s">
        <v>201</v>
      </c>
      <c r="AF573">
        <f>AVERAGE(Patient3_Healthy!T554,Patient4_Healthy!T554,Patient7_Healthy!T554,Patient32_Healthy!T554,Patient20_Healthy!T554)</f>
        <v>0.16604133367103041</v>
      </c>
      <c r="AG573" s="45" t="s">
        <v>201</v>
      </c>
    </row>
    <row r="574" spans="1:33" x14ac:dyDescent="0.25">
      <c r="A574" s="35" t="s">
        <v>54</v>
      </c>
      <c r="B574" s="36">
        <f>AVERAGE(Patient3_Healthy!B555,Patient4_Healthy!B555,Patient7_Healthy!B555,Patient32_Healthy!B555,Patient20_Healthy!B555)</f>
        <v>11.385957045229953</v>
      </c>
      <c r="C574" s="43">
        <f>STDEV(Patient3_Healthy!B555,Patient4_Healthy!B555,Patient7_Healthy!B555,Patient32_Healthy!B555,Patient20_Healthy!B555)</f>
        <v>3.9981352302287947</v>
      </c>
      <c r="D574">
        <f>AVERAGE(Patient3_Healthy!C555,Patient4_Healthy!C555,Patient7_Healthy!C555,Patient32_Healthy!C555,Patient20_Healthy!C555)</f>
        <v>-0.28339375556878799</v>
      </c>
      <c r="E574" s="43">
        <f>STDEV(Patient3_Healthy!C555,Patient4_Healthy!C555,Patient7_Healthy!C555,Patient32_Healthy!C555,Patient20_Healthy!C555)</f>
        <v>12.401924659768962</v>
      </c>
      <c r="F574" s="36">
        <f>AVERAGE(Patient3_Healthy!D555,Patient4_Healthy!D555,Patient7_Healthy!D555,Patient32_Healthy!D555,Patient20_Healthy!D555)</f>
        <v>18.757931084247531</v>
      </c>
      <c r="G574" s="43">
        <f>STDEV(Patient3_Healthy!D555,Patient4_Healthy!D555,Patient7_Healthy!D555,Patient32_Healthy!D555,Patient20_Healthy!D555)</f>
        <v>8.3427781387699547</v>
      </c>
      <c r="H574">
        <f>AVERAGE(Patient3_Healthy!E555,Patient4_Healthy!E555,Patient7_Healthy!E555,Patient32_Healthy!E555,Patient20_Healthy!E555)</f>
        <v>4.8872096071125215</v>
      </c>
      <c r="I574">
        <f>STDEV(Patient3_Healthy!E555,Patient4_Healthy!E555,Patient7_Healthy!E555,Patient32_Healthy!E555,Patient20_Healthy!E555)</f>
        <v>15.122868016063881</v>
      </c>
      <c r="L574" s="37" t="s">
        <v>55</v>
      </c>
      <c r="M574">
        <f>AVERAGE(Patient3_Healthy!H555,Patient4_Healthy!H555,Patient7_Healthy!H555,Patient32_Healthy!H555,Patient20_Healthy!H555)</f>
        <v>480.58484678283571</v>
      </c>
      <c r="N574">
        <f>STDEV(Patient3_Healthy!H555,Patient4_Healthy!H555,Patient7_Healthy!H555,Patient32_Healthy!H555,Patient20_Healthy!H555)</f>
        <v>376.27276050666853</v>
      </c>
      <c r="Q574" s="54"/>
      <c r="S574" s="57"/>
    </row>
    <row r="575" spans="1:33" x14ac:dyDescent="0.25">
      <c r="A575" s="35" t="s">
        <v>55</v>
      </c>
      <c r="B575" s="36">
        <f>AVERAGE(Patient3_Healthy!B556,Patient4_Healthy!B556,Patient7_Healthy!B556,Patient32_Healthy!B556,Patient20_Healthy!B556)</f>
        <v>6.3077537277644042</v>
      </c>
      <c r="C575" s="43">
        <f>STDEV(Patient3_Healthy!B556,Patient4_Healthy!B556,Patient7_Healthy!B556,Patient32_Healthy!B556,Patient20_Healthy!B556)</f>
        <v>3.4284022324095131</v>
      </c>
      <c r="D575">
        <f>AVERAGE(Patient3_Healthy!C556,Patient4_Healthy!C556,Patient7_Healthy!C556,Patient32_Healthy!C556,Patient20_Healthy!C556)</f>
        <v>5.422068229385542</v>
      </c>
      <c r="E575" s="43">
        <f>STDEV(Patient3_Healthy!C556,Patient4_Healthy!C556,Patient7_Healthy!C556,Patient32_Healthy!C556,Patient20_Healthy!C556)</f>
        <v>1.9532626897132419</v>
      </c>
      <c r="F575" s="36">
        <f>AVERAGE(Patient3_Healthy!D556,Patient4_Healthy!D556,Patient7_Healthy!D556,Patient32_Healthy!D556,Patient20_Healthy!D556)</f>
        <v>8.3257114730350281</v>
      </c>
      <c r="G575" s="43">
        <f>STDEV(Patient3_Healthy!D556,Patient4_Healthy!D556,Patient7_Healthy!D556,Patient32_Healthy!D556,Patient20_Healthy!D556)</f>
        <v>5.0232916557045568</v>
      </c>
      <c r="H575">
        <f>AVERAGE(Patient3_Healthy!E556,Patient4_Healthy!E556,Patient7_Healthy!E556,Patient32_Healthy!E556,Patient20_Healthy!E556)</f>
        <v>-8.5235308038081339</v>
      </c>
      <c r="I575">
        <f>STDEV(Patient3_Healthy!E556,Patient4_Healthy!E556,Patient7_Healthy!E556,Patient32_Healthy!E556,Patient20_Healthy!E556)</f>
        <v>5.2161699220185573</v>
      </c>
      <c r="L575" s="37" t="s">
        <v>56</v>
      </c>
      <c r="M575">
        <f>AVERAGE(Patient3_Healthy!H556,Patient4_Healthy!H556,Patient7_Healthy!H556,Patient32_Healthy!H556,Patient20_Healthy!H556)</f>
        <v>227.64844530065773</v>
      </c>
      <c r="N575">
        <f>STDEV(Patient3_Healthy!H556,Patient4_Healthy!H556,Patient7_Healthy!H556,Patient32_Healthy!H556,Patient20_Healthy!H556)</f>
        <v>78.6036199067387</v>
      </c>
      <c r="Q575" s="54"/>
    </row>
    <row r="576" spans="1:33" x14ac:dyDescent="0.25">
      <c r="A576" s="35" t="s">
        <v>56</v>
      </c>
      <c r="B576" s="36">
        <f>AVERAGE(Patient3_Healthy!B557,Patient4_Healthy!B557,Patient7_Healthy!B557,Patient32_Healthy!B557,Patient20_Healthy!B557)</f>
        <v>4.0895891490734533</v>
      </c>
      <c r="C576" s="43">
        <f>STDEV(Patient3_Healthy!B557,Patient4_Healthy!B557,Patient7_Healthy!B557,Patient32_Healthy!B557,Patient20_Healthy!B557)</f>
        <v>1.6696990213471827</v>
      </c>
      <c r="D576">
        <f>AVERAGE(Patient3_Healthy!C557,Patient4_Healthy!C557,Patient7_Healthy!C557,Patient32_Healthy!C557,Patient20_Healthy!C557)</f>
        <v>-1.520519744652945</v>
      </c>
      <c r="E576" s="43">
        <f>STDEV(Patient3_Healthy!C557,Patient4_Healthy!C557,Patient7_Healthy!C557,Patient32_Healthy!C557,Patient20_Healthy!C557)</f>
        <v>0.32269029359363716</v>
      </c>
      <c r="F576" s="36">
        <f>AVERAGE(Patient3_Healthy!D557,Patient4_Healthy!D557,Patient7_Healthy!D557,Patient32_Healthy!D557,Patient20_Healthy!D557)</f>
        <v>5.3673810086923037</v>
      </c>
      <c r="G576" s="43">
        <f>STDEV(Patient3_Healthy!D557,Patient4_Healthy!D557,Patient7_Healthy!D557,Patient32_Healthy!D557,Patient20_Healthy!D557)</f>
        <v>1.0846136282411249</v>
      </c>
      <c r="H576">
        <f>AVERAGE(Patient3_Healthy!E557,Patient4_Healthy!E557,Patient7_Healthy!E557,Patient32_Healthy!E557,Patient20_Healthy!E557)</f>
        <v>1.6492707827247191</v>
      </c>
      <c r="I576">
        <f>STDEV(Patient3_Healthy!E557,Patient4_Healthy!E557,Patient7_Healthy!E557,Patient32_Healthy!E557,Patient20_Healthy!E557)</f>
        <v>3.7224909666424026</v>
      </c>
      <c r="L576" s="37" t="s">
        <v>57</v>
      </c>
      <c r="M576">
        <f>AVERAGE(Patient3_Healthy!H557,Patient4_Healthy!H557,Patient7_Healthy!H557,Patient32_Healthy!H557,Patient20_Healthy!H557)</f>
        <v>433.8210539469743</v>
      </c>
      <c r="N576" s="56" t="s">
        <v>202</v>
      </c>
      <c r="Q576" s="54"/>
    </row>
    <row r="577" spans="1:33" x14ac:dyDescent="0.25">
      <c r="A577" s="35" t="s">
        <v>57</v>
      </c>
      <c r="B577" s="36">
        <f>AVERAGE(Patient3_Healthy!B558,Patient4_Healthy!B558,Patient7_Healthy!B558,Patient32_Healthy!B558,Patient20_Healthy!B558)</f>
        <v>7.4001953352415981</v>
      </c>
      <c r="C577" s="45" t="s">
        <v>201</v>
      </c>
      <c r="D577">
        <f>AVERAGE(Patient3_Healthy!C558,Patient4_Healthy!C558,Patient7_Healthy!C558,Patient32_Healthy!C558,Patient20_Healthy!C558)</f>
        <v>-5.1441464176807372</v>
      </c>
      <c r="E577" s="45" t="s">
        <v>201</v>
      </c>
      <c r="F577" s="36">
        <f>AVERAGE(Patient3_Healthy!D558,Patient4_Healthy!D558,Patient7_Healthy!D558,Patient32_Healthy!D558,Patient20_Healthy!D558)</f>
        <v>7.2972727063625893</v>
      </c>
      <c r="G577" s="45" t="s">
        <v>201</v>
      </c>
      <c r="H577">
        <f>AVERAGE(Patient3_Healthy!E558,Patient4_Healthy!E558,Patient7_Healthy!E558,Patient32_Healthy!E558,Patient20_Healthy!E558)</f>
        <v>2.0565767467500158</v>
      </c>
      <c r="I577" s="45" t="s">
        <v>201</v>
      </c>
      <c r="L577" s="37" t="s">
        <v>61</v>
      </c>
      <c r="M577">
        <f>AVERAGE(Patient3_Healthy!H558,Patient4_Healthy!H558,Patient7_Healthy!H558,Patient32_Healthy!H558,Patient20_Healthy!H558)</f>
        <v>544.55036194882291</v>
      </c>
      <c r="N577" s="56" t="s">
        <v>202</v>
      </c>
      <c r="Q577" s="54"/>
    </row>
    <row r="578" spans="1:33" x14ac:dyDescent="0.25">
      <c r="A578" s="35" t="s">
        <v>61</v>
      </c>
      <c r="B578" s="36">
        <f>AVERAGE(Patient3_Healthy!B559,Patient4_Healthy!B559,Patient7_Healthy!B559,Patient32_Healthy!B559,Patient20_Healthy!B559)</f>
        <v>5.5232365795924832</v>
      </c>
      <c r="C578" s="45" t="s">
        <v>201</v>
      </c>
      <c r="D578">
        <f>AVERAGE(Patient3_Healthy!C559,Patient4_Healthy!C559,Patient7_Healthy!C559,Patient32_Healthy!C559,Patient20_Healthy!C559)</f>
        <v>2.0302684419566202</v>
      </c>
      <c r="E578" s="45" t="s">
        <v>201</v>
      </c>
      <c r="F578" s="36">
        <f>AVERAGE(Patient3_Healthy!D559,Patient4_Healthy!D559,Patient7_Healthy!D559,Patient32_Healthy!D559,Patient20_Healthy!D559)</f>
        <v>11.120586799560281</v>
      </c>
      <c r="G578" s="45" t="s">
        <v>201</v>
      </c>
      <c r="H578">
        <f>AVERAGE(Patient3_Healthy!E559,Patient4_Healthy!E559,Patient7_Healthy!E559,Patient32_Healthy!E559,Patient20_Healthy!E559)</f>
        <v>4.1902766859689926</v>
      </c>
      <c r="I578" s="45" t="s">
        <v>201</v>
      </c>
    </row>
    <row r="579" spans="1:33" x14ac:dyDescent="0.25">
      <c r="A579" s="54"/>
    </row>
    <row r="580" spans="1:33" x14ac:dyDescent="0.25">
      <c r="A580" s="54"/>
    </row>
    <row r="581" spans="1:33" x14ac:dyDescent="0.25">
      <c r="A581" s="54"/>
    </row>
    <row r="582" spans="1:33" x14ac:dyDescent="0.25">
      <c r="A582" s="54"/>
    </row>
    <row r="583" spans="1:33" x14ac:dyDescent="0.25">
      <c r="A583" s="54"/>
    </row>
    <row r="584" spans="1:33" x14ac:dyDescent="0.25">
      <c r="A584" s="54"/>
    </row>
    <row r="586" spans="1:33" x14ac:dyDescent="0.25">
      <c r="A586" s="54" t="s">
        <v>166</v>
      </c>
      <c r="Q586" s="54" t="s">
        <v>167</v>
      </c>
    </row>
    <row r="587" spans="1:33" x14ac:dyDescent="0.25">
      <c r="A587" s="82"/>
      <c r="B587" s="84" t="s">
        <v>17</v>
      </c>
      <c r="C587" s="85"/>
      <c r="D587" s="85"/>
      <c r="E587" s="86"/>
      <c r="F587" s="87" t="s">
        <v>19</v>
      </c>
      <c r="G587" s="85"/>
      <c r="H587" s="85"/>
      <c r="I587" s="85"/>
      <c r="L587" s="76"/>
      <c r="M587" s="77" t="s">
        <v>20</v>
      </c>
      <c r="N587" s="77"/>
      <c r="Q587" s="39"/>
      <c r="R587" s="73" t="s">
        <v>21</v>
      </c>
      <c r="S587" s="74"/>
      <c r="T587" s="73" t="s">
        <v>22</v>
      </c>
      <c r="U587" s="74"/>
      <c r="V587" s="73" t="s">
        <v>23</v>
      </c>
      <c r="W587" s="74"/>
      <c r="X587" s="73" t="s">
        <v>24</v>
      </c>
      <c r="Y587" s="74"/>
      <c r="Z587" s="73" t="s">
        <v>25</v>
      </c>
      <c r="AA587" s="74"/>
      <c r="AB587" s="73" t="s">
        <v>26</v>
      </c>
      <c r="AC587" s="74"/>
      <c r="AD587" s="73" t="s">
        <v>27</v>
      </c>
      <c r="AE587" s="74"/>
      <c r="AF587" s="75" t="s">
        <v>28</v>
      </c>
      <c r="AG587" s="75"/>
    </row>
    <row r="588" spans="1:33" x14ac:dyDescent="0.25">
      <c r="A588" s="82"/>
      <c r="B588" s="78" t="s">
        <v>32</v>
      </c>
      <c r="C588" s="79"/>
      <c r="D588" s="80" t="s">
        <v>33</v>
      </c>
      <c r="E588" s="79"/>
      <c r="F588" s="78" t="s">
        <v>32</v>
      </c>
      <c r="G588" s="79"/>
      <c r="H588" s="80" t="s">
        <v>33</v>
      </c>
      <c r="I588" s="81"/>
      <c r="L588" s="76"/>
      <c r="M588" s="37" t="s">
        <v>200</v>
      </c>
      <c r="N588" s="37" t="s">
        <v>37</v>
      </c>
      <c r="Q588" s="39"/>
      <c r="R588" s="38" t="s">
        <v>200</v>
      </c>
      <c r="S588" s="40" t="s">
        <v>37</v>
      </c>
      <c r="T588" s="39" t="s">
        <v>200</v>
      </c>
      <c r="U588" s="39" t="s">
        <v>37</v>
      </c>
      <c r="V588" s="38" t="s">
        <v>200</v>
      </c>
      <c r="W588" s="40" t="s">
        <v>37</v>
      </c>
      <c r="X588" s="38" t="s">
        <v>200</v>
      </c>
      <c r="Y588" s="40" t="s">
        <v>37</v>
      </c>
      <c r="Z588" s="38" t="s">
        <v>200</v>
      </c>
      <c r="AA588" s="40" t="s">
        <v>37</v>
      </c>
      <c r="AB588" s="38" t="s">
        <v>200</v>
      </c>
      <c r="AC588" s="40" t="s">
        <v>37</v>
      </c>
      <c r="AD588" s="38" t="s">
        <v>200</v>
      </c>
      <c r="AE588" s="40" t="s">
        <v>37</v>
      </c>
      <c r="AF588" s="39" t="s">
        <v>200</v>
      </c>
      <c r="AG588" s="39" t="s">
        <v>37</v>
      </c>
    </row>
    <row r="589" spans="1:33" x14ac:dyDescent="0.25">
      <c r="A589" s="83"/>
      <c r="B589" s="33" t="s">
        <v>200</v>
      </c>
      <c r="C589" s="34" t="s">
        <v>37</v>
      </c>
      <c r="D589" s="35" t="s">
        <v>200</v>
      </c>
      <c r="E589" s="34" t="s">
        <v>37</v>
      </c>
      <c r="F589" s="33" t="s">
        <v>200</v>
      </c>
      <c r="G589" s="34" t="s">
        <v>37</v>
      </c>
      <c r="H589" s="35" t="s">
        <v>200</v>
      </c>
      <c r="I589" s="35" t="s">
        <v>37</v>
      </c>
      <c r="L589" s="37" t="s">
        <v>34</v>
      </c>
      <c r="M589">
        <f>AVERAGE(Patient3_Healthy!H570,Patient4_Healthy!H570,Patient7_Healthy!H570,Patient32_Healthy!H570,Patient20_Healthy!H570)</f>
        <v>1250.4327328811892</v>
      </c>
      <c r="N589">
        <f>STDEV(Patient3_Healthy!H570,Patient4_Healthy!H570,Patient7_Healthy!H570,Patient32_Healthy!H570,Patient20_Healthy!H570)</f>
        <v>2116.5604187938252</v>
      </c>
      <c r="Q589" s="39" t="s">
        <v>34</v>
      </c>
      <c r="R589" s="36">
        <f>AVERAGE(Patient3_Healthy!M570,Patient4_Healthy!M570,Patient7_Healthy!M570,Patient32_Healthy!M570,Patient20_Healthy!M570)</f>
        <v>0.95559777405466428</v>
      </c>
      <c r="S589" s="43">
        <f>STDEV(Patient3_Healthy!M570,Patient4_Healthy!M570,Patient7_Healthy!M570,Patient32_Healthy!M570,Patient20_Healthy!M570)</f>
        <v>5.2884523599814943E-2</v>
      </c>
      <c r="T589">
        <f>AVERAGE(Patient3_Healthy!N570,Patient4_Healthy!N570,Patient7_Healthy!N570,Patient32_Healthy!N570,Patient20_Healthy!N570)</f>
        <v>0.89084321935517363</v>
      </c>
      <c r="U589">
        <f>STDEV(Patient3_Healthy!N570,Patient4_Healthy!N570,Patient7_Healthy!N570,Patient32_Healthy!N570,Patient20_Healthy!N570)</f>
        <v>0.12663073149654905</v>
      </c>
      <c r="V589" s="36">
        <f>AVERAGE(Patient3_Healthy!O570,Patient4_Healthy!O570,Patient7_Healthy!O570,Patient32_Healthy!O570,Patient20_Healthy!O570)</f>
        <v>0.91121472548279281</v>
      </c>
      <c r="W589" s="43">
        <f>STDEV(Patient3_Healthy!O570,Patient4_Healthy!O570,Patient7_Healthy!O570,Patient32_Healthy!O570,Patient20_Healthy!O570)</f>
        <v>8.3046175213911971E-2</v>
      </c>
      <c r="X589" s="36">
        <f>AVERAGE(Patient3_Healthy!P570,Patient4_Healthy!P570,Patient7_Healthy!P570,Patient32_Healthy!P570,Patient20_Healthy!P570)</f>
        <v>0.88725585810626195</v>
      </c>
      <c r="Y589" s="43">
        <f>STDEV(Patient3_Healthy!P570,Patient4_Healthy!P570,Patient7_Healthy!P570,Patient32_Healthy!P570,Patient20_Healthy!P570)</f>
        <v>0.16496127720487061</v>
      </c>
      <c r="Z589" s="36">
        <f>AVERAGE(Patient3_Healthy!Q570,Patient4_Healthy!Q570,Patient7_Healthy!Q570,Patient32_Healthy!Q570,Patient20_Healthy!Q570)</f>
        <v>0.9043397161275637</v>
      </c>
      <c r="AA589" s="43">
        <f>STDEV(Patient3_Healthy!Q570,Patient4_Healthy!Q570,Patient7_Healthy!Q570,Patient32_Healthy!Q570,Patient20_Healthy!Q570)</f>
        <v>0.11629101738932474</v>
      </c>
      <c r="AB589" s="36">
        <f>AVERAGE(Patient3_Healthy!R570,Patient4_Healthy!R570,Patient7_Healthy!R570,Patient32_Healthy!R570,Patient20_Healthy!R570)</f>
        <v>0.90470522402367803</v>
      </c>
      <c r="AC589" s="43">
        <f>STDEV(Patient3_Healthy!R570,Patient4_Healthy!R570,Patient7_Healthy!R570,Patient32_Healthy!R570,Patient20_Healthy!R570)</f>
        <v>0.14263100778085863</v>
      </c>
      <c r="AD589" s="36">
        <f>AVERAGE(Patient3_Healthy!S570,Patient4_Healthy!S570,Patient7_Healthy!S570,Patient32_Healthy!S570)</f>
        <v>0.87134816366226231</v>
      </c>
      <c r="AE589" s="43">
        <f>STDEV(Patient3_Healthy!S570,Patient4_Healthy!S570,Patient7_Healthy!S570,Patient32_Healthy!S570)</f>
        <v>0.24639808964794963</v>
      </c>
      <c r="AF589">
        <f>AVERAGE(Patient3_Healthy!T570,Patient4_Healthy!T570,Patient7_Healthy!T570,Patient32_Healthy!T570,Patient20_Healthy!T570)</f>
        <v>0.83301821073012761</v>
      </c>
      <c r="AG589">
        <f>STDEV(Patient3_Healthy!T570,Patient4_Healthy!T570,Patient7_Healthy!T570,Patient32_Healthy!T570,Patient20_Healthy!T570)</f>
        <v>0.24481113515524672</v>
      </c>
    </row>
    <row r="590" spans="1:33" x14ac:dyDescent="0.25">
      <c r="A590" s="35" t="s">
        <v>34</v>
      </c>
      <c r="B590" s="36">
        <f>AVERAGE(Patient3_Healthy!B571,Patient4_Healthy!B571,Patient7_Healthy!B571,Patient32_Healthy!B571,Patient20_Healthy!B571)</f>
        <v>13.734276127478731</v>
      </c>
      <c r="C590" s="43">
        <f>STDEV(Patient3_Healthy!B571,Patient4_Healthy!B571,Patient7_Healthy!B571,Patient32_Healthy!B571,Patient20_Healthy!B571)</f>
        <v>20.719763413942751</v>
      </c>
      <c r="D590">
        <f>AVERAGE(Patient3_Healthy!C571,Patient4_Healthy!C571,Patient7_Healthy!C571,Patient32_Healthy!C571,Patient20_Healthy!C571)</f>
        <v>6.6768240345479102</v>
      </c>
      <c r="E590" s="43">
        <f>STDEV(Patient3_Healthy!C571,Patient4_Healthy!C571,Patient7_Healthy!C571,Patient32_Healthy!C571,Patient20_Healthy!C571)</f>
        <v>17.595090795201504</v>
      </c>
      <c r="F590" s="36">
        <f>AVERAGE(Patient3_Healthy!D571,Patient4_Healthy!D571,Patient7_Healthy!D571,Patient32_Healthy!D571,Patient20_Healthy!D571)</f>
        <v>11.410508762139006</v>
      </c>
      <c r="G590" s="43">
        <f>STDEV(Patient3_Healthy!D571,Patient4_Healthy!D571,Patient7_Healthy!D571,Patient32_Healthy!D571,Patient20_Healthy!D571)</f>
        <v>11.298006105699677</v>
      </c>
      <c r="H590">
        <f>AVERAGE(Patient3_Healthy!E571,Patient4_Healthy!E571,Patient7_Healthy!E571,Patient32_Healthy!E571,Patient20_Healthy!E571)</f>
        <v>-4.7569848314316712</v>
      </c>
      <c r="I590">
        <f>STDEV(Patient3_Healthy!E571,Patient4_Healthy!E571,Patient7_Healthy!E571,Patient32_Healthy!E571,Patient20_Healthy!E571)</f>
        <v>12.071562377060154</v>
      </c>
      <c r="L590" s="37" t="s">
        <v>38</v>
      </c>
      <c r="M590">
        <f>AVERAGE(Patient3_Healthy!H571,Patient4_Healthy!H571,Patient7_Healthy!H571,Patient32_Healthy!H571,Patient20_Healthy!H571)</f>
        <v>403.35659644258601</v>
      </c>
      <c r="N590">
        <f>STDEV(Patient3_Healthy!H571,Patient4_Healthy!H571,Patient7_Healthy!H571,Patient32_Healthy!H571,Patient20_Healthy!H571)</f>
        <v>598.30875447015831</v>
      </c>
      <c r="Q590" s="39" t="s">
        <v>38</v>
      </c>
      <c r="R590" s="36">
        <f>AVERAGE(Patient3_Healthy!M571,Patient4_Healthy!M571,Patient7_Healthy!M571,Patient32_Healthy!M571,Patient20_Healthy!M571)</f>
        <v>0.89537985249154839</v>
      </c>
      <c r="S590" s="43">
        <f>STDEV(Patient3_Healthy!M571,Patient4_Healthy!M571,Patient7_Healthy!M571,Patient32_Healthy!M571,Patient20_Healthy!M571)</f>
        <v>5.4324935082598211E-2</v>
      </c>
      <c r="T590">
        <f>AVERAGE(Patient3_Healthy!N571,Patient4_Healthy!N571,Patient7_Healthy!N571,Patient32_Healthy!N571,Patient20_Healthy!N571)</f>
        <v>0.86210208674355049</v>
      </c>
      <c r="U590">
        <f>STDEV(Patient3_Healthy!N571,Patient4_Healthy!N571,Patient7_Healthy!N571,Patient32_Healthy!N571,Patient20_Healthy!N571)</f>
        <v>0.10687086068127641</v>
      </c>
      <c r="V590" s="36">
        <f>AVERAGE(Patient3_Healthy!O571,Patient4_Healthy!O571,Patient7_Healthy!O571,Patient32_Healthy!O571,Patient20_Healthy!O571)</f>
        <v>0.8024324593720269</v>
      </c>
      <c r="W590" s="43">
        <f>STDEV(Patient3_Healthy!O571,Patient4_Healthy!O571,Patient7_Healthy!O571,Patient32_Healthy!O571,Patient20_Healthy!O571)</f>
        <v>7.4746387964262639E-2</v>
      </c>
      <c r="X590" s="36">
        <f>AVERAGE(Patient3_Healthy!P571,Patient4_Healthy!P571,Patient7_Healthy!P571,Patient32_Healthy!P571,Patient20_Healthy!P571)</f>
        <v>0.76443462437711618</v>
      </c>
      <c r="Y590" s="43">
        <f>STDEV(Patient3_Healthy!P571,Patient4_Healthy!P571,Patient7_Healthy!P571,Patient32_Healthy!P571,Patient20_Healthy!P571)</f>
        <v>0.18125120539884726</v>
      </c>
      <c r="Z590" s="36">
        <f>AVERAGE(Patient3_Healthy!Q571,Patient4_Healthy!Q571,Patient7_Healthy!Q571,Patient32_Healthy!Q571,Patient20_Healthy!Q571)</f>
        <v>0.8668913491099467</v>
      </c>
      <c r="AA590" s="43">
        <f>STDEV(Patient3_Healthy!Q571,Patient4_Healthy!Q571,Patient7_Healthy!Q571,Patient32_Healthy!Q571,Patient20_Healthy!Q571)</f>
        <v>0.12493945006406269</v>
      </c>
      <c r="AB590" s="36">
        <f>AVERAGE(Patient3_Healthy!R571,Patient4_Healthy!R571,Patient7_Healthy!R571,Patient32_Healthy!R571,Patient20_Healthy!R571)</f>
        <v>0.8796874759877612</v>
      </c>
      <c r="AC590" s="43">
        <f>STDEV(Patient3_Healthy!R571,Patient4_Healthy!R571,Patient7_Healthy!R571,Patient32_Healthy!R571,Patient20_Healthy!R571)</f>
        <v>0.11317731738217408</v>
      </c>
      <c r="AD590" s="36">
        <f>AVERAGE(Patient3_Healthy!S571,Patient4_Healthy!S571,Patient7_Healthy!S571,Patient32_Healthy!S571)</f>
        <v>0.78654447750403467</v>
      </c>
      <c r="AE590" s="43">
        <f>STDEV(Patient3_Healthy!S571,Patient4_Healthy!S571,Patient7_Healthy!S571,Patient32_Healthy!S571)</f>
        <v>0.19419977737241428</v>
      </c>
      <c r="AF590">
        <f>AVERAGE(Patient3_Healthy!T571,Patient4_Healthy!T571,Patient7_Healthy!T571,Patient32_Healthy!T571,Patient20_Healthy!T571)</f>
        <v>0.79023068420591891</v>
      </c>
      <c r="AG590">
        <f>STDEV(Patient3_Healthy!T571,Patient4_Healthy!T571,Patient7_Healthy!T571,Patient32_Healthy!T571,Patient20_Healthy!T571)</f>
        <v>0.24446131884982358</v>
      </c>
    </row>
    <row r="591" spans="1:33" x14ac:dyDescent="0.25">
      <c r="A591" s="35" t="s">
        <v>38</v>
      </c>
      <c r="B591" s="36">
        <f>AVERAGE(Patient3_Healthy!B572,Patient4_Healthy!B572,Patient7_Healthy!B572,Patient32_Healthy!B572,Patient20_Healthy!B572)</f>
        <v>9.2032941507039645</v>
      </c>
      <c r="C591" s="43">
        <f>STDEV(Patient3_Healthy!B572,Patient4_Healthy!B572,Patient7_Healthy!B572,Patient32_Healthy!B572,Patient20_Healthy!B572)</f>
        <v>14.326183877208702</v>
      </c>
      <c r="D591">
        <f>AVERAGE(Patient3_Healthy!C572,Patient4_Healthy!C572,Patient7_Healthy!C572,Patient32_Healthy!C572,Patient20_Healthy!C572)</f>
        <v>-7.2338152296481351</v>
      </c>
      <c r="E591" s="43">
        <f>STDEV(Patient3_Healthy!C572,Patient4_Healthy!C572,Patient7_Healthy!C572,Patient32_Healthy!C572,Patient20_Healthy!C572)</f>
        <v>16.468621160414617</v>
      </c>
      <c r="F591" s="36">
        <f>AVERAGE(Patient3_Healthy!D572,Patient4_Healthy!D572,Patient7_Healthy!D572,Patient32_Healthy!D572,Patient20_Healthy!D572)</f>
        <v>10.326442677517168</v>
      </c>
      <c r="G591" s="43">
        <f>STDEV(Patient3_Healthy!D572,Patient4_Healthy!D572,Patient7_Healthy!D572,Patient32_Healthy!D572,Patient20_Healthy!D572)</f>
        <v>12.073199105879482</v>
      </c>
      <c r="H591">
        <f>AVERAGE(Patient3_Healthy!E572,Patient4_Healthy!E572,Patient7_Healthy!E572,Patient32_Healthy!E572,Patient20_Healthy!E572)</f>
        <v>6.3788147225448837</v>
      </c>
      <c r="I591">
        <f>STDEV(Patient3_Healthy!E572,Patient4_Healthy!E572,Patient7_Healthy!E572,Patient32_Healthy!E572,Patient20_Healthy!E572)</f>
        <v>13.412744597253301</v>
      </c>
      <c r="L591" s="37" t="s">
        <v>42</v>
      </c>
      <c r="M591">
        <f>AVERAGE(Patient3_Healthy!H572,Patient4_Healthy!H572,Patient7_Healthy!H572,Patient32_Healthy!H572,Patient20_Healthy!H572)</f>
        <v>233.84063218511514</v>
      </c>
      <c r="N591">
        <f>STDEV(Patient3_Healthy!H572,Patient4_Healthy!H572,Patient7_Healthy!H572,Patient32_Healthy!H572,Patient20_Healthy!H572)</f>
        <v>114.15666529408067</v>
      </c>
      <c r="Q591" s="39" t="s">
        <v>42</v>
      </c>
      <c r="R591" s="36">
        <f>AVERAGE(Patient3_Healthy!M572,Patient4_Healthy!M572,Patient7_Healthy!M572,Patient32_Healthy!M572,Patient20_Healthy!M572)</f>
        <v>0.85710593515136446</v>
      </c>
      <c r="S591" s="43">
        <f>STDEV(Patient3_Healthy!M572,Patient4_Healthy!M572,Patient7_Healthy!M572,Patient32_Healthy!M572,Patient20_Healthy!M572)</f>
        <v>0.11389188856616522</v>
      </c>
      <c r="T591">
        <f>AVERAGE(Patient3_Healthy!N572,Patient4_Healthy!N572,Patient7_Healthy!N572,Patient32_Healthy!N572,Patient20_Healthy!N572)</f>
        <v>0.83863182262482228</v>
      </c>
      <c r="U591">
        <f>STDEV(Patient3_Healthy!N572,Patient4_Healthy!N572,Patient7_Healthy!N572,Patient32_Healthy!N572,Patient20_Healthy!N572)</f>
        <v>8.9537736896640963E-2</v>
      </c>
      <c r="V591" s="36">
        <f>AVERAGE(Patient3_Healthy!O572,Patient4_Healthy!O572,Patient7_Healthy!O572,Patient32_Healthy!O572,Patient20_Healthy!O572)</f>
        <v>0.80864840537776872</v>
      </c>
      <c r="W591" s="43">
        <f>STDEV(Patient3_Healthy!O572,Patient4_Healthy!O572,Patient7_Healthy!O572,Patient32_Healthy!O572,Patient20_Healthy!O572)</f>
        <v>0.19996164732988581</v>
      </c>
      <c r="X591" s="36">
        <f>AVERAGE(Patient3_Healthy!P572,Patient4_Healthy!P572,Patient7_Healthy!P572,Patient32_Healthy!P572,Patient20_Healthy!P572)</f>
        <v>0.69345122671554338</v>
      </c>
      <c r="Y591" s="43">
        <f>STDEV(Patient3_Healthy!P572,Patient4_Healthy!P572,Patient7_Healthy!P572,Patient32_Healthy!P572,Patient20_Healthy!P572)</f>
        <v>0.18250180327299159</v>
      </c>
      <c r="Z591" s="36">
        <f>AVERAGE(Patient3_Healthy!Q572,Patient4_Healthy!Q572,Patient7_Healthy!Q572,Patient32_Healthy!Q572,Patient20_Healthy!Q572)</f>
        <v>0.79797653297279791</v>
      </c>
      <c r="AA591" s="43">
        <f>STDEV(Patient3_Healthy!Q572,Patient4_Healthy!Q572,Patient7_Healthy!Q572,Patient32_Healthy!Q572,Patient20_Healthy!Q572)</f>
        <v>4.2917710566321057E-2</v>
      </c>
      <c r="AB591" s="36">
        <f>AVERAGE(Patient3_Healthy!R572,Patient4_Healthy!R572,Patient7_Healthy!R572,Patient32_Healthy!R572,Patient20_Healthy!R572)</f>
        <v>0.84367052231973594</v>
      </c>
      <c r="AC591" s="43">
        <f>STDEV(Patient3_Healthy!R572,Patient4_Healthy!R572,Patient7_Healthy!R572,Patient32_Healthy!R572,Patient20_Healthy!R572)</f>
        <v>0.11814191405782862</v>
      </c>
      <c r="AD591" s="36">
        <f>AVERAGE(Patient3_Healthy!S572,Patient4_Healthy!S572,Patient7_Healthy!S572,Patient32_Healthy!S572)</f>
        <v>0.79268337099027342</v>
      </c>
      <c r="AE591" s="43">
        <f>STDEV(Patient3_Healthy!S572,Patient4_Healthy!S572,Patient7_Healthy!S572,Patient32_Healthy!S572)</f>
        <v>0.18260657376197736</v>
      </c>
      <c r="AF591">
        <f>AVERAGE(Patient3_Healthy!T572,Patient4_Healthy!T572,Patient7_Healthy!T572,Patient32_Healthy!T572,Patient20_Healthy!T572)</f>
        <v>0.774962467702491</v>
      </c>
      <c r="AG591">
        <f>STDEV(Patient3_Healthy!T572,Patient4_Healthy!T572,Patient7_Healthy!T572,Patient32_Healthy!T572,Patient20_Healthy!T572)</f>
        <v>0.23189835901611691</v>
      </c>
    </row>
    <row r="592" spans="1:33" x14ac:dyDescent="0.25">
      <c r="A592" s="35" t="s">
        <v>42</v>
      </c>
      <c r="B592" s="36">
        <f>AVERAGE(Patient3_Healthy!B573,Patient4_Healthy!B573,Patient7_Healthy!B573,Patient32_Healthy!B573,Patient20_Healthy!B573)</f>
        <v>5.1001121362459658</v>
      </c>
      <c r="C592" s="43">
        <f>STDEV(Patient3_Healthy!B573,Patient4_Healthy!B573,Patient7_Healthy!B573,Patient32_Healthy!B573,Patient20_Healthy!B573)</f>
        <v>1.9695436396791755</v>
      </c>
      <c r="D592">
        <f>AVERAGE(Patient3_Healthy!C573,Patient4_Healthy!C573,Patient7_Healthy!C573,Patient32_Healthy!C573,Patient20_Healthy!C573)</f>
        <v>1.4161849140821139</v>
      </c>
      <c r="E592" s="43">
        <f>STDEV(Patient3_Healthy!C573,Patient4_Healthy!C573,Patient7_Healthy!C573,Patient32_Healthy!C573,Patient20_Healthy!C573)</f>
        <v>3.3696525083326541</v>
      </c>
      <c r="F592" s="36">
        <f>AVERAGE(Patient3_Healthy!D573,Patient4_Healthy!D573,Patient7_Healthy!D573,Patient32_Healthy!D573,Patient20_Healthy!D573)</f>
        <v>6.9966805619790389</v>
      </c>
      <c r="G592" s="43">
        <f>STDEV(Patient3_Healthy!D573,Patient4_Healthy!D573,Patient7_Healthy!D573,Patient32_Healthy!D573,Patient20_Healthy!D573)</f>
        <v>2.3674739819129389</v>
      </c>
      <c r="H592">
        <f>AVERAGE(Patient3_Healthy!E573,Patient4_Healthy!E573,Patient7_Healthy!E573,Patient32_Healthy!E573,Patient20_Healthy!E573)</f>
        <v>-0.67927387528763561</v>
      </c>
      <c r="I592">
        <f>STDEV(Patient3_Healthy!E573,Patient4_Healthy!E573,Patient7_Healthy!E573,Patient32_Healthy!E573,Patient20_Healthy!E573)</f>
        <v>3.8754991339179039</v>
      </c>
      <c r="L592" s="37" t="s">
        <v>45</v>
      </c>
      <c r="M592">
        <f>AVERAGE(Patient3_Healthy!H573,Patient4_Healthy!H573,Patient7_Healthy!H573,Patient32_Healthy!H573,Patient20_Healthy!H573)</f>
        <v>158.11482102486372</v>
      </c>
      <c r="N592">
        <f>STDEV(Patient3_Healthy!H573,Patient4_Healthy!H573,Patient7_Healthy!H573,Patient32_Healthy!H573,Patient20_Healthy!H573)</f>
        <v>106.35277171742008</v>
      </c>
      <c r="Q592" s="39" t="s">
        <v>45</v>
      </c>
      <c r="R592" s="36">
        <f>AVERAGE(Patient3_Healthy!M573,Patient4_Healthy!M573,Patient7_Healthy!M573,Patient32_Healthy!M573,Patient20_Healthy!M573)</f>
        <v>0.9086029052291128</v>
      </c>
      <c r="S592" s="43">
        <f>STDEV(Patient3_Healthy!M573,Patient4_Healthy!M573,Patient7_Healthy!M573,Patient32_Healthy!M573,Patient20_Healthy!M573)</f>
        <v>6.8230929954656905E-2</v>
      </c>
      <c r="T592">
        <f>AVERAGE(Patient3_Healthy!N573,Patient4_Healthy!N573,Patient7_Healthy!N573,Patient32_Healthy!N573,Patient20_Healthy!N573)</f>
        <v>0.84406481625495788</v>
      </c>
      <c r="U592">
        <f>STDEV(Patient3_Healthy!N573,Patient4_Healthy!N573,Patient7_Healthy!N573,Patient32_Healthy!N573,Patient20_Healthy!N573)</f>
        <v>0.11359045121372657</v>
      </c>
      <c r="V592" s="36">
        <f>AVERAGE(Patient3_Healthy!O573,Patient4_Healthy!O573,Patient7_Healthy!O573,Patient32_Healthy!O573,Patient20_Healthy!O573)</f>
        <v>0.77433999987896518</v>
      </c>
      <c r="W592" s="43">
        <f>STDEV(Patient3_Healthy!O573,Patient4_Healthy!O573,Patient7_Healthy!O573,Patient32_Healthy!O573,Patient20_Healthy!O573)</f>
        <v>0.1608062776813414</v>
      </c>
      <c r="X592" s="36">
        <f>AVERAGE(Patient3_Healthy!P573,Patient4_Healthy!P573,Patient7_Healthy!P573,Patient32_Healthy!P573,Patient20_Healthy!P573)</f>
        <v>0.74141616971250301</v>
      </c>
      <c r="Y592" s="43">
        <f>STDEV(Patient3_Healthy!P573,Patient4_Healthy!P573,Patient7_Healthy!P573,Patient32_Healthy!P573,Patient20_Healthy!P573)</f>
        <v>0.18767669364367975</v>
      </c>
      <c r="Z592" s="36">
        <f>AVERAGE(Patient3_Healthy!Q573,Patient4_Healthy!Q573,Patient7_Healthy!Q573,Patient32_Healthy!Q573,Patient20_Healthy!Q573)</f>
        <v>0.80336282155775363</v>
      </c>
      <c r="AA592" s="43">
        <f>STDEV(Patient3_Healthy!Q573,Patient4_Healthy!Q573,Patient7_Healthy!Q573,Patient32_Healthy!Q573,Patient20_Healthy!Q573)</f>
        <v>0.10962993124958875</v>
      </c>
      <c r="AB592" s="36">
        <f>AVERAGE(Patient3_Healthy!R573,Patient4_Healthy!R573,Patient7_Healthy!R573,Patient32_Healthy!R573,Patient20_Healthy!R573)</f>
        <v>0.84502115011860712</v>
      </c>
      <c r="AC592" s="43">
        <f>STDEV(Patient3_Healthy!R573,Patient4_Healthy!R573,Patient7_Healthy!R573,Patient32_Healthy!R573,Patient20_Healthy!R573)</f>
        <v>0.13678499537082831</v>
      </c>
      <c r="AD592" s="36">
        <f>AVERAGE(Patient3_Healthy!S573,Patient4_Healthy!S573,Patient7_Healthy!S573,Patient32_Healthy!S573)</f>
        <v>0.76249650856989026</v>
      </c>
      <c r="AE592" s="43">
        <f>STDEV(Patient3_Healthy!S573,Patient4_Healthy!S573,Patient7_Healthy!S573,Patient32_Healthy!S573)</f>
        <v>0.17483626114562165</v>
      </c>
      <c r="AF592">
        <f>AVERAGE(Patient3_Healthy!T573,Patient4_Healthy!T573,Patient7_Healthy!T573,Patient32_Healthy!T573,Patient20_Healthy!T573)</f>
        <v>0.80004334316600123</v>
      </c>
      <c r="AG592">
        <f>STDEV(Patient3_Healthy!T573,Patient4_Healthy!T573,Patient7_Healthy!T573,Patient32_Healthy!T573,Patient20_Healthy!T573)</f>
        <v>0.25352886118227652</v>
      </c>
    </row>
    <row r="593" spans="1:33" x14ac:dyDescent="0.25">
      <c r="A593" s="35" t="s">
        <v>45</v>
      </c>
      <c r="B593" s="36">
        <f>AVERAGE(Patient3_Healthy!B574,Patient4_Healthy!B574,Patient7_Healthy!B574,Patient32_Healthy!B574,Patient20_Healthy!B574)</f>
        <v>4.0966795881732265</v>
      </c>
      <c r="C593" s="43">
        <f>STDEV(Patient3_Healthy!B574,Patient4_Healthy!B574,Patient7_Healthy!B574,Patient32_Healthy!B574,Patient20_Healthy!B574)</f>
        <v>1.9997738934745488</v>
      </c>
      <c r="D593">
        <f>AVERAGE(Patient3_Healthy!C574,Patient4_Healthy!C574,Patient7_Healthy!C574,Patient32_Healthy!C574,Patient20_Healthy!C574)</f>
        <v>-2.5602349436684668</v>
      </c>
      <c r="E593" s="43">
        <f>STDEV(Patient3_Healthy!C574,Patient4_Healthy!C574,Patient7_Healthy!C574,Patient32_Healthy!C574,Patient20_Healthy!C574)</f>
        <v>4.3143610173146349</v>
      </c>
      <c r="F593" s="36">
        <f>AVERAGE(Patient3_Healthy!D574,Patient4_Healthy!D574,Patient7_Healthy!D574,Patient32_Healthy!D574,Patient20_Healthy!D574)</f>
        <v>5.4279743313053377</v>
      </c>
      <c r="G593" s="43">
        <f>STDEV(Patient3_Healthy!D574,Patient4_Healthy!D574,Patient7_Healthy!D574,Patient32_Healthy!D574,Patient20_Healthy!D574)</f>
        <v>2.2576278010679607</v>
      </c>
      <c r="H593">
        <f>AVERAGE(Patient3_Healthy!E574,Patient4_Healthy!E574,Patient7_Healthy!E574,Patient32_Healthy!E574,Patient20_Healthy!E574)</f>
        <v>3.4395157148641866</v>
      </c>
      <c r="I593">
        <f>STDEV(Patient3_Healthy!E574,Patient4_Healthy!E574,Patient7_Healthy!E574,Patient32_Healthy!E574,Patient20_Healthy!E574)</f>
        <v>2.6030951222205734</v>
      </c>
      <c r="L593" s="37" t="s">
        <v>47</v>
      </c>
      <c r="M593">
        <f>AVERAGE(Patient3_Healthy!H574,Patient4_Healthy!H574,Patient7_Healthy!H574,Patient32_Healthy!H574,Patient20_Healthy!H574)</f>
        <v>147.97564123271337</v>
      </c>
      <c r="N593">
        <f>STDEV(Patient3_Healthy!H574,Patient4_Healthy!H574,Patient7_Healthy!H574,Patient32_Healthy!H574,Patient20_Healthy!H574)</f>
        <v>80.068470892658056</v>
      </c>
      <c r="Q593" s="39" t="s">
        <v>47</v>
      </c>
      <c r="R593" s="36">
        <f>AVERAGE(Patient3_Healthy!M574,Patient4_Healthy!M574,Patient7_Healthy!M574,Patient32_Healthy!M574,Patient20_Healthy!M574)</f>
        <v>0.87936000828277106</v>
      </c>
      <c r="S593" s="43">
        <f>STDEV(Patient3_Healthy!M574,Patient4_Healthy!M574,Patient7_Healthy!M574,Patient32_Healthy!M574,Patient20_Healthy!M574)</f>
        <v>7.8397732070833004E-2</v>
      </c>
      <c r="T593">
        <f>AVERAGE(Patient3_Healthy!N574,Patient4_Healthy!N574,Patient7_Healthy!N574,Patient32_Healthy!N574,Patient20_Healthy!N574)</f>
        <v>0.85867819087155817</v>
      </c>
      <c r="U593">
        <f>STDEV(Patient3_Healthy!N574,Patient4_Healthy!N574,Patient7_Healthy!N574,Patient32_Healthy!N574,Patient20_Healthy!N574)</f>
        <v>7.8507308366276396E-2</v>
      </c>
      <c r="V593" s="36">
        <f>AVERAGE(Patient3_Healthy!O574,Patient4_Healthy!O574,Patient7_Healthy!O574,Patient32_Healthy!O574,Patient20_Healthy!O574)</f>
        <v>0.83472928936555169</v>
      </c>
      <c r="W593" s="43">
        <f>STDEV(Patient3_Healthy!O574,Patient4_Healthy!O574,Patient7_Healthy!O574,Patient32_Healthy!O574,Patient20_Healthy!O574)</f>
        <v>0.15718623362727518</v>
      </c>
      <c r="X593" s="36">
        <f>AVERAGE(Patient3_Healthy!P574,Patient4_Healthy!P574,Patient7_Healthy!P574,Patient32_Healthy!P574,Patient20_Healthy!P574)</f>
        <v>0.75121289481929343</v>
      </c>
      <c r="Y593" s="43">
        <f>STDEV(Patient3_Healthy!P574,Patient4_Healthy!P574,Patient7_Healthy!P574,Patient32_Healthy!P574,Patient20_Healthy!P574)</f>
        <v>0.17483203704436964</v>
      </c>
      <c r="Z593" s="36">
        <f>AVERAGE(Patient3_Healthy!Q574,Patient4_Healthy!Q574,Patient7_Healthy!Q574,Patient32_Healthy!Q574,Patient20_Healthy!Q574)</f>
        <v>0.84728311939658629</v>
      </c>
      <c r="AA593" s="43">
        <f>STDEV(Patient3_Healthy!Q574,Patient4_Healthy!Q574,Patient7_Healthy!Q574,Patient32_Healthy!Q574,Patient20_Healthy!Q574)</f>
        <v>5.8284867326344338E-2</v>
      </c>
      <c r="AB593" s="36">
        <f>AVERAGE(Patient3_Healthy!R574,Patient4_Healthy!R574,Patient7_Healthy!R574,Patient32_Healthy!R574,Patient20_Healthy!R574)</f>
        <v>0.8504422025799101</v>
      </c>
      <c r="AC593" s="43">
        <f>STDEV(Patient3_Healthy!R574,Patient4_Healthy!R574,Patient7_Healthy!R574,Patient32_Healthy!R574,Patient20_Healthy!R574)</f>
        <v>8.7596707024709702E-2</v>
      </c>
      <c r="AD593" s="36">
        <f>AVERAGE(Patient3_Healthy!S574,Patient4_Healthy!S574,Patient7_Healthy!S574,Patient32_Healthy!S574)</f>
        <v>0.77532954377882235</v>
      </c>
      <c r="AE593" s="43">
        <f>STDEV(Patient3_Healthy!S574,Patient4_Healthy!S574,Patient7_Healthy!S574,Patient32_Healthy!S574)</f>
        <v>0.17392566223784589</v>
      </c>
      <c r="AF593">
        <f>AVERAGE(Patient3_Healthy!T574,Patient4_Healthy!T574,Patient7_Healthy!T574,Patient32_Healthy!T574,Patient20_Healthy!T574)</f>
        <v>0.7996539158533631</v>
      </c>
      <c r="AG593">
        <f>STDEV(Patient3_Healthy!T574,Patient4_Healthy!T574,Patient7_Healthy!T574,Patient32_Healthy!T574,Patient20_Healthy!T574)</f>
        <v>0.23345092088969599</v>
      </c>
    </row>
    <row r="594" spans="1:33" x14ac:dyDescent="0.25">
      <c r="A594" s="35" t="s">
        <v>47</v>
      </c>
      <c r="B594" s="36">
        <f>AVERAGE(Patient3_Healthy!B575,Patient4_Healthy!B575,Patient7_Healthy!B575,Patient32_Healthy!B575,Patient20_Healthy!B575)</f>
        <v>3.9388156732841884</v>
      </c>
      <c r="C594" s="43">
        <f>STDEV(Patient3_Healthy!B575,Patient4_Healthy!B575,Patient7_Healthy!B575,Patient32_Healthy!B575,Patient20_Healthy!B575)</f>
        <v>1.7083265748744978</v>
      </c>
      <c r="D594">
        <f>AVERAGE(Patient3_Healthy!C575,Patient4_Healthy!C575,Patient7_Healthy!C575,Patient32_Healthy!C575,Patient20_Healthy!C575)</f>
        <v>1.3674762913829384</v>
      </c>
      <c r="E594" s="43">
        <f>STDEV(Patient3_Healthy!C575,Patient4_Healthy!C575,Patient7_Healthy!C575,Patient32_Healthy!C575,Patient20_Healthy!C575)</f>
        <v>2.1925522890987144</v>
      </c>
      <c r="F594" s="36">
        <f>AVERAGE(Patient3_Healthy!D575,Patient4_Healthy!D575,Patient7_Healthy!D575,Patient32_Healthy!D575,Patient20_Healthy!D575)</f>
        <v>4.9745542648840635</v>
      </c>
      <c r="G594" s="43">
        <f>STDEV(Patient3_Healthy!D575,Patient4_Healthy!D575,Patient7_Healthy!D575,Patient32_Healthy!D575,Patient20_Healthy!D575)</f>
        <v>2.0503878064804946</v>
      </c>
      <c r="H594">
        <f>AVERAGE(Patient3_Healthy!E575,Patient4_Healthy!E575,Patient7_Healthy!E575,Patient32_Healthy!E575,Patient20_Healthy!E575)</f>
        <v>-0.98577212591359109</v>
      </c>
      <c r="I594">
        <f>STDEV(Patient3_Healthy!E575,Patient4_Healthy!E575,Patient7_Healthy!E575,Patient32_Healthy!E575,Patient20_Healthy!E575)</f>
        <v>2.6555304481671258</v>
      </c>
      <c r="L594" s="37" t="s">
        <v>50</v>
      </c>
      <c r="M594">
        <f>AVERAGE(Patient3_Healthy!H575,Patient4_Healthy!H575,Patient7_Healthy!H575,Patient32_Healthy!H575,Patient20_Healthy!H575)</f>
        <v>143.11837640727603</v>
      </c>
      <c r="N594">
        <f>STDEV(Patient3_Healthy!H575,Patient4_Healthy!H575,Patient7_Healthy!H575,Patient32_Healthy!H575,Patient20_Healthy!H575)</f>
        <v>94.752476633265559</v>
      </c>
      <c r="Q594" s="39" t="s">
        <v>50</v>
      </c>
      <c r="R594" s="36">
        <f>AVERAGE(Patient3_Healthy!M575,Patient4_Healthy!M575,Patient7_Healthy!M575,Patient32_Healthy!M575,Patient20_Healthy!M575)</f>
        <v>0.908653473686311</v>
      </c>
      <c r="S594" s="43">
        <f>STDEV(Patient3_Healthy!M575,Patient4_Healthy!M575,Patient7_Healthy!M575,Patient32_Healthy!M575,Patient20_Healthy!M575)</f>
        <v>3.9083390578593821E-2</v>
      </c>
      <c r="T594">
        <f>AVERAGE(Patient3_Healthy!N575,Patient4_Healthy!N575,Patient7_Healthy!N575,Patient32_Healthy!N575,Patient20_Healthy!N575)</f>
        <v>0.90796596842266342</v>
      </c>
      <c r="U594">
        <f>STDEV(Patient3_Healthy!N575,Patient4_Healthy!N575,Patient7_Healthy!N575,Patient32_Healthy!N575,Patient20_Healthy!N575)</f>
        <v>0.10729216592075265</v>
      </c>
      <c r="V594" s="36">
        <f>AVERAGE(Patient3_Healthy!O575,Patient4_Healthy!O575,Patient7_Healthy!O575,Patient32_Healthy!O575,Patient20_Healthy!O575)</f>
        <v>0.82686364937443491</v>
      </c>
      <c r="W594" s="43">
        <f>STDEV(Patient3_Healthy!O575,Patient4_Healthy!O575,Patient7_Healthy!O575,Patient32_Healthy!O575,Patient20_Healthy!O575)</f>
        <v>0.15956538658561392</v>
      </c>
      <c r="X594" s="36">
        <f>AVERAGE(Patient3_Healthy!P575,Patient4_Healthy!P575,Patient7_Healthy!P575,Patient32_Healthy!P575,Patient20_Healthy!P575)</f>
        <v>0.74740760463108824</v>
      </c>
      <c r="Y594" s="43">
        <f>STDEV(Patient3_Healthy!P575,Patient4_Healthy!P575,Patient7_Healthy!P575,Patient32_Healthy!P575,Patient20_Healthy!P575)</f>
        <v>0.20613154120209323</v>
      </c>
      <c r="Z594" s="36">
        <f>AVERAGE(Patient3_Healthy!Q575,Patient4_Healthy!Q575,Patient7_Healthy!Q575,Patient32_Healthy!Q575,Patient20_Healthy!Q575)</f>
        <v>0.94012298921522552</v>
      </c>
      <c r="AA594" s="43">
        <f>STDEV(Patient3_Healthy!Q575,Patient4_Healthy!Q575,Patient7_Healthy!Q575,Patient32_Healthy!Q575,Patient20_Healthy!Q575)</f>
        <v>6.1731405190814923E-2</v>
      </c>
      <c r="AB594" s="36">
        <f>AVERAGE(Patient3_Healthy!R575,Patient4_Healthy!R575,Patient7_Healthy!R575,Patient32_Healthy!R575,Patient20_Healthy!R575)</f>
        <v>0.86734198441199983</v>
      </c>
      <c r="AC594" s="43">
        <f>STDEV(Patient3_Healthy!R575,Patient4_Healthy!R575,Patient7_Healthy!R575,Patient32_Healthy!R575,Patient20_Healthy!R575)</f>
        <v>9.0833645105104555E-2</v>
      </c>
      <c r="AD594" s="36">
        <f>AVERAGE(Patient3_Healthy!S575,Patient4_Healthy!S575,Patient7_Healthy!S575,Patient32_Healthy!S575)</f>
        <v>0.78289734057136073</v>
      </c>
      <c r="AE594" s="43">
        <f>STDEV(Patient3_Healthy!S575,Patient4_Healthy!S575,Patient7_Healthy!S575,Patient32_Healthy!S575)</f>
        <v>0.15021665453409988</v>
      </c>
      <c r="AF594">
        <f>AVERAGE(Patient3_Healthy!T575,Patient4_Healthy!T575,Patient7_Healthy!T575,Patient32_Healthy!T575,Patient20_Healthy!T575)</f>
        <v>0.80345478753430566</v>
      </c>
      <c r="AG594">
        <f>STDEV(Patient3_Healthy!T575,Patient4_Healthy!T575,Patient7_Healthy!T575,Patient32_Healthy!T575,Patient20_Healthy!T575)</f>
        <v>0.14708150347807847</v>
      </c>
    </row>
    <row r="595" spans="1:33" x14ac:dyDescent="0.25">
      <c r="A595" s="35" t="s">
        <v>50</v>
      </c>
      <c r="B595" s="36">
        <f>AVERAGE(Patient3_Healthy!B576,Patient4_Healthy!B576,Patient7_Healthy!B576,Patient32_Healthy!B576,Patient20_Healthy!B576)</f>
        <v>3.8399568100223527</v>
      </c>
      <c r="C595" s="43">
        <f>STDEV(Patient3_Healthy!B576,Patient4_Healthy!B576,Patient7_Healthy!B576,Patient32_Healthy!B576,Patient20_Healthy!B576)</f>
        <v>1.3479237177004926</v>
      </c>
      <c r="D595">
        <f>AVERAGE(Patient3_Healthy!C576,Patient4_Healthy!C576,Patient7_Healthy!C576,Patient32_Healthy!C576,Patient20_Healthy!C576)</f>
        <v>-1.1662954865912709</v>
      </c>
      <c r="E595" s="43">
        <f>STDEV(Patient3_Healthy!C576,Patient4_Healthy!C576,Patient7_Healthy!C576,Patient32_Healthy!C576,Patient20_Healthy!C576)</f>
        <v>3.4410265847646957</v>
      </c>
      <c r="F595" s="36">
        <f>AVERAGE(Patient3_Healthy!D576,Patient4_Healthy!D576,Patient7_Healthy!D576,Patient32_Healthy!D576,Patient20_Healthy!D576)</f>
        <v>5.0191086561726523</v>
      </c>
      <c r="G595" s="43">
        <f>STDEV(Patient3_Healthy!D576,Patient4_Healthy!D576,Patient7_Healthy!D576,Patient32_Healthy!D576,Patient20_Healthy!D576)</f>
        <v>1.7379950497328247</v>
      </c>
      <c r="H595">
        <f>AVERAGE(Patient3_Healthy!E576,Patient4_Healthy!E576,Patient7_Healthy!E576,Patient32_Healthy!E576,Patient20_Healthy!E576)</f>
        <v>0.79755123723415111</v>
      </c>
      <c r="I595">
        <f>STDEV(Patient3_Healthy!E576,Patient4_Healthy!E576,Patient7_Healthy!E576,Patient32_Healthy!E576,Patient20_Healthy!E576)</f>
        <v>3.1200095087845496</v>
      </c>
      <c r="L595" s="37" t="s">
        <v>52</v>
      </c>
      <c r="M595">
        <f>AVERAGE(Patient3_Healthy!H576,Patient4_Healthy!H576,Patient7_Healthy!H576,Patient32_Healthy!H576,Patient20_Healthy!H576)</f>
        <v>134.71607813913641</v>
      </c>
      <c r="N595">
        <f>STDEV(Patient3_Healthy!H576,Patient4_Healthy!H576,Patient7_Healthy!H576,Patient32_Healthy!H576,Patient20_Healthy!H576)</f>
        <v>84.011533267281408</v>
      </c>
      <c r="Q595" s="39" t="s">
        <v>52</v>
      </c>
      <c r="R595" s="36">
        <f>AVERAGE(Patient3_Healthy!M576,Patient4_Healthy!M576,Patient7_Healthy!M576,Patient32_Healthy!M576,Patient20_Healthy!M576)</f>
        <v>0.89324486211435894</v>
      </c>
      <c r="S595" s="43">
        <f>STDEV(Patient3_Healthy!M576,Patient4_Healthy!M576,Patient7_Healthy!M576,Patient32_Healthy!M576,Patient20_Healthy!M576)</f>
        <v>7.0762990857802993E-2</v>
      </c>
      <c r="T595">
        <f>AVERAGE(Patient3_Healthy!N576,Patient4_Healthy!N576,Patient7_Healthy!N576,Patient32_Healthy!N576,Patient20_Healthy!N576)</f>
        <v>0.86277681724408684</v>
      </c>
      <c r="U595">
        <f>STDEV(Patient3_Healthy!N576,Patient4_Healthy!N576,Patient7_Healthy!N576,Patient32_Healthy!N576,Patient20_Healthy!N576)</f>
        <v>0.10877386250977529</v>
      </c>
      <c r="V595" s="36">
        <f>AVERAGE(Patient3_Healthy!O576,Patient4_Healthy!O576,Patient7_Healthy!O576,Patient32_Healthy!O576,Patient20_Healthy!O576)</f>
        <v>0.80439256924128288</v>
      </c>
      <c r="W595" s="43">
        <f>STDEV(Patient3_Healthy!O576,Patient4_Healthy!O576,Patient7_Healthy!O576,Patient32_Healthy!O576,Patient20_Healthy!O576)</f>
        <v>9.7817481379570678E-2</v>
      </c>
      <c r="X595" s="36">
        <f>AVERAGE(Patient3_Healthy!P576,Patient4_Healthy!P576,Patient7_Healthy!P576,Patient32_Healthy!P576,Patient20_Healthy!P576)</f>
        <v>0.72705884846449886</v>
      </c>
      <c r="Y595" s="43">
        <f>STDEV(Patient3_Healthy!P576,Patient4_Healthy!P576,Patient7_Healthy!P576,Patient32_Healthy!P576,Patient20_Healthy!P576)</f>
        <v>0.18865754950773234</v>
      </c>
      <c r="Z595" s="36">
        <f>AVERAGE(Patient3_Healthy!Q576,Patient4_Healthy!Q576,Patient7_Healthy!Q576,Patient32_Healthy!Q576,Patient20_Healthy!Q576)</f>
        <v>0.80891426188154514</v>
      </c>
      <c r="AA595" s="43">
        <f>STDEV(Patient3_Healthy!Q576,Patient4_Healthy!Q576,Patient7_Healthy!Q576,Patient32_Healthy!Q576,Patient20_Healthy!Q576)</f>
        <v>7.1897133541860656E-2</v>
      </c>
      <c r="AB595" s="36">
        <f>AVERAGE(Patient3_Healthy!R576,Patient4_Healthy!R576,Patient7_Healthy!R576,Patient32_Healthy!R576,Patient20_Healthy!R576)</f>
        <v>0.8472353810507437</v>
      </c>
      <c r="AC595" s="43">
        <f>STDEV(Patient3_Healthy!R576,Patient4_Healthy!R576,Patient7_Healthy!R576,Patient32_Healthy!R576,Patient20_Healthy!R576)</f>
        <v>0.11251959214616525</v>
      </c>
      <c r="AD595" s="36">
        <f>AVERAGE(Patient3_Healthy!S576,Patient4_Healthy!S576,Patient7_Healthy!S576,Patient32_Healthy!S576)</f>
        <v>0.7984017770068732</v>
      </c>
      <c r="AE595" s="43">
        <f>STDEV(Patient3_Healthy!S576,Patient4_Healthy!S576,Patient7_Healthy!S576,Patient32_Healthy!S576)</f>
        <v>0.21220063890714758</v>
      </c>
      <c r="AF595">
        <f>AVERAGE(Patient3_Healthy!T576,Patient4_Healthy!T576,Patient7_Healthy!T576,Patient32_Healthy!T576,Patient20_Healthy!T576)</f>
        <v>0.7818754812200831</v>
      </c>
      <c r="AG595">
        <f>STDEV(Patient3_Healthy!T576,Patient4_Healthy!T576,Patient7_Healthy!T576,Patient32_Healthy!T576,Patient20_Healthy!T576)</f>
        <v>0.22392578989367876</v>
      </c>
    </row>
    <row r="596" spans="1:33" x14ac:dyDescent="0.25">
      <c r="A596" s="35" t="s">
        <v>52</v>
      </c>
      <c r="B596" s="36">
        <f>AVERAGE(Patient3_Healthy!B577,Patient4_Healthy!B577,Patient7_Healthy!B577,Patient32_Healthy!B577,Patient20_Healthy!B577)</f>
        <v>2.9216403191544549</v>
      </c>
      <c r="C596" s="43">
        <f>STDEV(Patient3_Healthy!B577,Patient4_Healthy!B577,Patient7_Healthy!B577,Patient32_Healthy!B577,Patient20_Healthy!B577)</f>
        <v>1.2152273567969873</v>
      </c>
      <c r="D596">
        <f>AVERAGE(Patient3_Healthy!C577,Patient4_Healthy!C577,Patient7_Healthy!C577,Patient32_Healthy!C577,Patient20_Healthy!C577)</f>
        <v>-8.1790898255033981E-2</v>
      </c>
      <c r="E596" s="43">
        <f>STDEV(Patient3_Healthy!C577,Patient4_Healthy!C577,Patient7_Healthy!C577,Patient32_Healthy!C577,Patient20_Healthy!C577)</f>
        <v>3.0300939326373473</v>
      </c>
      <c r="F596" s="36">
        <f>AVERAGE(Patient3_Healthy!D577,Patient4_Healthy!D577,Patient7_Healthy!D577,Patient32_Healthy!D577,Patient20_Healthy!D577)</f>
        <v>4.1286139979423258</v>
      </c>
      <c r="G596" s="43">
        <f>STDEV(Patient3_Healthy!D577,Patient4_Healthy!D577,Patient7_Healthy!D577,Patient32_Healthy!D577,Patient20_Healthy!D577)</f>
        <v>1.3266855670386262</v>
      </c>
      <c r="H596">
        <f>AVERAGE(Patient3_Healthy!E577,Patient4_Healthy!E577,Patient7_Healthy!E577,Patient32_Healthy!E577,Patient20_Healthy!E577)</f>
        <v>0.10736469120518004</v>
      </c>
      <c r="I596">
        <f>STDEV(Patient3_Healthy!E577,Patient4_Healthy!E577,Patient7_Healthy!E577,Patient32_Healthy!E577,Patient20_Healthy!E577)</f>
        <v>2.749340766600413</v>
      </c>
      <c r="L596" s="37" t="s">
        <v>54</v>
      </c>
      <c r="M596">
        <f>AVERAGE(Patient3_Healthy!H577,Patient4_Healthy!H577,Patient7_Healthy!H577,Patient32_Healthy!H577,Patient20_Healthy!H577)</f>
        <v>117.34620949986504</v>
      </c>
      <c r="N596">
        <f>STDEV(Patient3_Healthy!H577,Patient4_Healthy!H577,Patient7_Healthy!H577,Patient32_Healthy!H577,Patient20_Healthy!H577)</f>
        <v>92.307831662451534</v>
      </c>
      <c r="Q596" s="39" t="s">
        <v>54</v>
      </c>
      <c r="R596" s="36">
        <f>AVERAGE(Patient3_Healthy!M577,Patient4_Healthy!M577,Patient7_Healthy!M577,Patient32_Healthy!M577,Patient20_Healthy!M577)</f>
        <v>0.88957269780877168</v>
      </c>
      <c r="S596" s="43">
        <f>STDEV(Patient3_Healthy!M577,Patient4_Healthy!M577,Patient7_Healthy!M577,Patient32_Healthy!M577,Patient20_Healthy!M577)</f>
        <v>0.11365772775248219</v>
      </c>
      <c r="T596">
        <f>AVERAGE(Patient3_Healthy!N577,Patient4_Healthy!N577,Patient7_Healthy!N577,Patient32_Healthy!N577,Patient20_Healthy!N577)</f>
        <v>0.88323391964177733</v>
      </c>
      <c r="U596">
        <f>STDEV(Patient3_Healthy!N577,Patient4_Healthy!N577,Patient7_Healthy!N577,Patient32_Healthy!N577,Patient20_Healthy!N577)</f>
        <v>0.11975328113774816</v>
      </c>
      <c r="V596" s="36">
        <f>AVERAGE(Patient3_Healthy!O577,Patient4_Healthy!O577,Patient7_Healthy!O577,Patient32_Healthy!O577,Patient20_Healthy!O577)</f>
        <v>0.88295763037725217</v>
      </c>
      <c r="W596" s="43">
        <f>STDEV(Patient3_Healthy!O577,Patient4_Healthy!O577,Patient7_Healthy!O577,Patient32_Healthy!O577,Patient20_Healthy!O577)</f>
        <v>9.4832503939465171E-2</v>
      </c>
      <c r="X596" s="36">
        <f>AVERAGE(Patient3_Healthy!P577,Patient4_Healthy!P577,Patient7_Healthy!P577,Patient32_Healthy!P577,Patient20_Healthy!P577)</f>
        <v>0.82559167131038413</v>
      </c>
      <c r="Y596" s="43">
        <f>STDEV(Patient3_Healthy!P577,Patient4_Healthy!P577,Patient7_Healthy!P577,Patient32_Healthy!P577,Patient20_Healthy!P577)</f>
        <v>0.16041787079407022</v>
      </c>
      <c r="Z596" s="36">
        <f>AVERAGE(Patient3_Healthy!Q577,Patient4_Healthy!Q577,Patient7_Healthy!Q577,Patient32_Healthy!Q577,Patient20_Healthy!Q577)</f>
        <v>0.88078519001960909</v>
      </c>
      <c r="AA596" s="43">
        <f>STDEV(Patient3_Healthy!Q577,Patient4_Healthy!Q577,Patient7_Healthy!Q577,Patient32_Healthy!Q577,Patient20_Healthy!Q577)</f>
        <v>8.1749898061513074E-2</v>
      </c>
      <c r="AB596" s="36">
        <f>AVERAGE(Patient3_Healthy!R577,Patient4_Healthy!R577,Patient7_Healthy!R577,Patient32_Healthy!R577,Patient20_Healthy!R577)</f>
        <v>0.91078174238580056</v>
      </c>
      <c r="AC596" s="43">
        <f>STDEV(Patient3_Healthy!R577,Patient4_Healthy!R577,Patient7_Healthy!R577,Patient32_Healthy!R577,Patient20_Healthy!R577)</f>
        <v>9.5931188882380086E-2</v>
      </c>
      <c r="AD596" s="36">
        <f>AVERAGE(Patient3_Healthy!S577,Patient4_Healthy!S577,Patient7_Healthy!S577,Patient32_Healthy!S577)</f>
        <v>0.8796128456996265</v>
      </c>
      <c r="AE596" s="43">
        <f>STDEV(Patient3_Healthy!S577,Patient4_Healthy!S577,Patient7_Healthy!S577,Patient32_Healthy!S577)</f>
        <v>8.2518451861396627E-2</v>
      </c>
      <c r="AF596">
        <f>AVERAGE(Patient3_Healthy!T577,Patient4_Healthy!T577,Patient7_Healthy!T577,Patient32_Healthy!T577,Patient20_Healthy!T577)</f>
        <v>0.94510115179584842</v>
      </c>
      <c r="AG596">
        <f>STDEV(Patient3_Healthy!T577,Patient4_Healthy!T577,Patient7_Healthy!T577,Patient32_Healthy!T577,Patient20_Healthy!T577)</f>
        <v>9.7529664807311234E-2</v>
      </c>
    </row>
    <row r="597" spans="1:33" x14ac:dyDescent="0.25">
      <c r="A597" s="35" t="s">
        <v>54</v>
      </c>
      <c r="B597" s="36">
        <f>AVERAGE(Patient3_Healthy!B578,Patient4_Healthy!B578,Patient7_Healthy!B578,Patient32_Healthy!B578,Patient20_Healthy!B578)</f>
        <v>2.7551087908160179</v>
      </c>
      <c r="C597" s="43">
        <f>STDEV(Patient3_Healthy!B578,Patient4_Healthy!B578,Patient7_Healthy!B578,Patient32_Healthy!B578,Patient20_Healthy!B578)</f>
        <v>1.5764366790764266</v>
      </c>
      <c r="D597">
        <f>AVERAGE(Patient3_Healthy!C578,Patient4_Healthy!C578,Patient7_Healthy!C578,Patient32_Healthy!C578,Patient20_Healthy!C578)</f>
        <v>0.52628527139001746</v>
      </c>
      <c r="E597" s="43">
        <f>STDEV(Patient3_Healthy!C578,Patient4_Healthy!C578,Patient7_Healthy!C578,Patient32_Healthy!C578,Patient20_Healthy!C578)</f>
        <v>1.1518179466420786</v>
      </c>
      <c r="F597" s="36">
        <f>AVERAGE(Patient3_Healthy!D578,Patient4_Healthy!D578,Patient7_Healthy!D578,Patient32_Healthy!D578,Patient20_Healthy!D578)</f>
        <v>4.1651768370134628</v>
      </c>
      <c r="G597" s="43">
        <f>STDEV(Patient3_Healthy!D578,Patient4_Healthy!D578,Patient7_Healthy!D578,Patient32_Healthy!D578,Patient20_Healthy!D578)</f>
        <v>1.2993449559386552</v>
      </c>
      <c r="H597">
        <f>AVERAGE(Patient3_Healthy!E578,Patient4_Healthy!E578,Patient7_Healthy!E578,Patient32_Healthy!E578,Patient20_Healthy!E578)</f>
        <v>-0.33129966561039431</v>
      </c>
      <c r="I597">
        <f>STDEV(Patient3_Healthy!E578,Patient4_Healthy!E578,Patient7_Healthy!E578,Patient32_Healthy!E578,Patient20_Healthy!E578)</f>
        <v>2.8744253903080526</v>
      </c>
      <c r="L597" s="37" t="s">
        <v>55</v>
      </c>
      <c r="M597">
        <f>AVERAGE(Patient3_Healthy!H578,Patient4_Healthy!H578,Patient7_Healthy!H578,Patient32_Healthy!H578,Patient20_Healthy!H578)</f>
        <v>165.02069861030321</v>
      </c>
      <c r="N597">
        <f>STDEV(Patient3_Healthy!H578,Patient4_Healthy!H578,Patient7_Healthy!H578,Patient32_Healthy!H578,Patient20_Healthy!H578)</f>
        <v>60.19727677261109</v>
      </c>
      <c r="Q597" s="39" t="s">
        <v>55</v>
      </c>
      <c r="R597" s="36">
        <f>AVERAGE(Patient3_Healthy!M578,Patient4_Healthy!M578,Patient7_Healthy!M578,Patient32_Healthy!M578,Patient20_Healthy!M578)</f>
        <v>0.84297042134408584</v>
      </c>
      <c r="S597" s="43">
        <f>STDEV(Patient3_Healthy!M578,Patient4_Healthy!M578,Patient7_Healthy!M578,Patient32_Healthy!M578,Patient20_Healthy!M578)</f>
        <v>0.16360032925887194</v>
      </c>
      <c r="T597">
        <f>AVERAGE(Patient3_Healthy!N578,Patient4_Healthy!N578,Patient7_Healthy!N578,Patient32_Healthy!N578,Patient20_Healthy!N578)</f>
        <v>0.90780342757063293</v>
      </c>
      <c r="U597">
        <f>STDEV(Patient3_Healthy!N578,Patient4_Healthy!N578,Patient7_Healthy!N578,Patient32_Healthy!N578,Patient20_Healthy!N578)</f>
        <v>8.9312843169253739E-2</v>
      </c>
      <c r="V597" s="36">
        <f>AVERAGE(Patient3_Healthy!O578,Patient4_Healthy!O578,Patient7_Healthy!O578,Patient32_Healthy!O578,Patient20_Healthy!O578)</f>
        <v>0.80269516483968073</v>
      </c>
      <c r="W597" s="43">
        <f>STDEV(Patient3_Healthy!O578,Patient4_Healthy!O578,Patient7_Healthy!O578,Patient32_Healthy!O578,Patient20_Healthy!O578)</f>
        <v>0.17956457421862362</v>
      </c>
      <c r="X597" s="36">
        <f>AVERAGE(Patient3_Healthy!P578,Patient4_Healthy!P578,Patient7_Healthy!P578,Patient32_Healthy!P578,Patient20_Healthy!P578)</f>
        <v>0.72691101424977211</v>
      </c>
      <c r="Y597" s="43">
        <f>STDEV(Patient3_Healthy!P578,Patient4_Healthy!P578,Patient7_Healthy!P578,Patient32_Healthy!P578,Patient20_Healthy!P578)</f>
        <v>0.17875667598340592</v>
      </c>
      <c r="Z597" s="36">
        <f>AVERAGE(Patient3_Healthy!Q578,Patient4_Healthy!Q578,Patient7_Healthy!Q578,Patient32_Healthy!Q578,Patient20_Healthy!Q578)</f>
        <v>0.83543284775888582</v>
      </c>
      <c r="AA597" s="43">
        <f>STDEV(Patient3_Healthy!Q578,Patient4_Healthy!Q578,Patient7_Healthy!Q578,Patient32_Healthy!Q578,Patient20_Healthy!Q578)</f>
        <v>0.11773538479126532</v>
      </c>
      <c r="AB597" s="36">
        <f>AVERAGE(Patient3_Healthy!R578,Patient4_Healthy!R578,Patient7_Healthy!R578,Patient32_Healthy!R578,Patient20_Healthy!R578)</f>
        <v>0.83301706346057425</v>
      </c>
      <c r="AC597" s="43">
        <f>STDEV(Patient3_Healthy!R578,Patient4_Healthy!R578,Patient7_Healthy!R578,Patient32_Healthy!R578,Patient20_Healthy!R578)</f>
        <v>6.1760543758831048E-2</v>
      </c>
      <c r="AD597" s="36">
        <f>AVERAGE(Patient3_Healthy!S578,Patient4_Healthy!S578,Patient7_Healthy!S578,Patient32_Healthy!S578)</f>
        <v>0.83843348847768495</v>
      </c>
      <c r="AE597" s="43">
        <f>STDEV(Patient3_Healthy!S578,Patient4_Healthy!S578,Patient7_Healthy!S578,Patient32_Healthy!S578)</f>
        <v>0.20506929880122046</v>
      </c>
      <c r="AF597">
        <f>AVERAGE(Patient3_Healthy!T578,Patient4_Healthy!T578,Patient7_Healthy!T578,Patient32_Healthy!T578,Patient20_Healthy!T578)</f>
        <v>0.75919564241601889</v>
      </c>
      <c r="AG597">
        <f>STDEV(Patient3_Healthy!T578,Patient4_Healthy!T578,Patient7_Healthy!T578,Patient32_Healthy!T578,Patient20_Healthy!T578)</f>
        <v>0.2151125184203897</v>
      </c>
    </row>
    <row r="598" spans="1:33" x14ac:dyDescent="0.25">
      <c r="A598" s="35" t="s">
        <v>55</v>
      </c>
      <c r="B598" s="36">
        <f>AVERAGE(Patient3_Healthy!B579,Patient4_Healthy!B579,Patient7_Healthy!B579,Patient32_Healthy!B579,Patient20_Healthy!B579)</f>
        <v>4.7507351376297331</v>
      </c>
      <c r="C598" s="43">
        <f>STDEV(Patient3_Healthy!B579,Patient4_Healthy!B579,Patient7_Healthy!B579,Patient32_Healthy!B579,Patient20_Healthy!B579)</f>
        <v>1.7789335297282387</v>
      </c>
      <c r="D598">
        <f>AVERAGE(Patient3_Healthy!C579,Patient4_Healthy!C579,Patient7_Healthy!C579,Patient32_Healthy!C579,Patient20_Healthy!C579)</f>
        <v>1.3612221577548833</v>
      </c>
      <c r="E598" s="43">
        <f>STDEV(Patient3_Healthy!C579,Patient4_Healthy!C579,Patient7_Healthy!C579,Patient32_Healthy!C579,Patient20_Healthy!C579)</f>
        <v>2.5646828449184471</v>
      </c>
      <c r="F598" s="36">
        <f>AVERAGE(Patient3_Healthy!D579,Patient4_Healthy!D579,Patient7_Healthy!D579,Patient32_Healthy!D579,Patient20_Healthy!D579)</f>
        <v>6.6520952657760093</v>
      </c>
      <c r="G598" s="43">
        <f>STDEV(Patient3_Healthy!D579,Patient4_Healthy!D579,Patient7_Healthy!D579,Patient32_Healthy!D579,Patient20_Healthy!D579)</f>
        <v>3.0015364022562343</v>
      </c>
      <c r="H598">
        <f>AVERAGE(Patient3_Healthy!E579,Patient4_Healthy!E579,Patient7_Healthy!E579,Patient32_Healthy!E579,Patient20_Healthy!E579)</f>
        <v>-3.7119720791073831</v>
      </c>
      <c r="I598">
        <f>STDEV(Patient3_Healthy!E579,Patient4_Healthy!E579,Patient7_Healthy!E579,Patient32_Healthy!E579,Patient20_Healthy!E579)</f>
        <v>4.0462539175936154</v>
      </c>
      <c r="L598" s="37" t="s">
        <v>56</v>
      </c>
      <c r="M598">
        <f>AVERAGE(Patient3_Healthy!H579,Patient4_Healthy!H579,Patient7_Healthy!H579,Patient32_Healthy!H579,Patient20_Healthy!H579)</f>
        <v>151.67411555750527</v>
      </c>
      <c r="N598">
        <f>STDEV(Patient3_Healthy!H579,Patient4_Healthy!H579,Patient7_Healthy!H579,Patient32_Healthy!H579,Patient20_Healthy!H579)</f>
        <v>92.640637718700816</v>
      </c>
      <c r="Q598" s="39" t="s">
        <v>56</v>
      </c>
      <c r="R598" s="36">
        <f>AVERAGE(Patient3_Healthy!M579,Patient4_Healthy!M579,Patient7_Healthy!M579,Patient32_Healthy!M579,Patient20_Healthy!M579)</f>
        <v>0.86106362412231707</v>
      </c>
      <c r="S598" s="43">
        <f>STDEV(Patient3_Healthy!M579,Patient4_Healthy!M579,Patient7_Healthy!M579,Patient32_Healthy!M579,Patient20_Healthy!M579)</f>
        <v>0.16552039578766747</v>
      </c>
      <c r="T598">
        <f>AVERAGE(Patient3_Healthy!N579,Patient4_Healthy!N579,Patient7_Healthy!N579,Patient32_Healthy!N579,Patient20_Healthy!N579)</f>
        <v>0.85738091074069978</v>
      </c>
      <c r="U598">
        <f>STDEV(Patient3_Healthy!N579,Patient4_Healthy!N579,Patient7_Healthy!N579,Patient32_Healthy!N579,Patient20_Healthy!N579)</f>
        <v>0.10511036839068075</v>
      </c>
      <c r="V598" s="36">
        <f>AVERAGE(Patient3_Healthy!O579,Patient4_Healthy!O579,Patient7_Healthy!O579,Patient32_Healthy!O579,Patient20_Healthy!O579)</f>
        <v>0.76133385915594454</v>
      </c>
      <c r="W598" s="43">
        <f>STDEV(Patient3_Healthy!O579,Patient4_Healthy!O579,Patient7_Healthy!O579,Patient32_Healthy!O579,Patient20_Healthy!O579)</f>
        <v>0.15918356575046988</v>
      </c>
      <c r="X598" s="36">
        <f>AVERAGE(Patient3_Healthy!P579,Patient4_Healthy!P579,Patient7_Healthy!P579,Patient32_Healthy!P579,Patient20_Healthy!P579)</f>
        <v>0.71446351581139356</v>
      </c>
      <c r="Y598" s="43">
        <f>STDEV(Patient3_Healthy!P579,Patient4_Healthy!P579,Patient7_Healthy!P579,Patient32_Healthy!P579,Patient20_Healthy!P579)</f>
        <v>0.21826300802368243</v>
      </c>
      <c r="Z598" s="36">
        <f>AVERAGE(Patient3_Healthy!Q579,Patient4_Healthy!Q579,Patient7_Healthy!Q579,Patient32_Healthy!Q579,Patient20_Healthy!Q579)</f>
        <v>0.80376640325295856</v>
      </c>
      <c r="AA598" s="43">
        <f>STDEV(Patient3_Healthy!Q579,Patient4_Healthy!Q579,Patient7_Healthy!Q579,Patient32_Healthy!Q579,Patient20_Healthy!Q579)</f>
        <v>5.6112764937331569E-2</v>
      </c>
      <c r="AB598" s="36">
        <f>AVERAGE(Patient3_Healthy!R579,Patient4_Healthy!R579,Patient7_Healthy!R579,Patient32_Healthy!R579,Patient20_Healthy!R579)</f>
        <v>0.85815766812314587</v>
      </c>
      <c r="AC598" s="43">
        <f>STDEV(Patient3_Healthy!R579,Patient4_Healthy!R579,Patient7_Healthy!R579,Patient32_Healthy!R579,Patient20_Healthy!R579)</f>
        <v>8.1761002950082082E-2</v>
      </c>
      <c r="AD598" s="36">
        <f>AVERAGE(Patient3_Healthy!S579,Patient4_Healthy!S579,Patient7_Healthy!S579,Patient32_Healthy!S579)</f>
        <v>0.78897568035596244</v>
      </c>
      <c r="AE598" s="43">
        <f>STDEV(Patient3_Healthy!S579,Patient4_Healthy!S579,Patient7_Healthy!S579,Patient32_Healthy!S579)</f>
        <v>0.18358855900572621</v>
      </c>
      <c r="AF598">
        <f>AVERAGE(Patient3_Healthy!T579,Patient4_Healthy!T579,Patient7_Healthy!T579,Patient32_Healthy!T579,Patient20_Healthy!T579)</f>
        <v>0.7654670536050947</v>
      </c>
      <c r="AG598">
        <f>STDEV(Patient3_Healthy!T579,Patient4_Healthy!T579,Patient7_Healthy!T579,Patient32_Healthy!T579,Patient20_Healthy!T579)</f>
        <v>0.16983220890206574</v>
      </c>
    </row>
    <row r="599" spans="1:33" x14ac:dyDescent="0.25">
      <c r="A599" s="35" t="s">
        <v>56</v>
      </c>
      <c r="B599" s="36">
        <f>AVERAGE(Patient3_Healthy!B580,Patient4_Healthy!B580,Patient7_Healthy!B580,Patient32_Healthy!B580,Patient20_Healthy!B580)</f>
        <v>3.538128170482973</v>
      </c>
      <c r="C599" s="43">
        <f>STDEV(Patient3_Healthy!B580,Patient4_Healthy!B580,Patient7_Healthy!B580,Patient32_Healthy!B580,Patient20_Healthy!B580)</f>
        <v>2.0817445928923197</v>
      </c>
      <c r="D599">
        <f>AVERAGE(Patient3_Healthy!C580,Patient4_Healthy!C580,Patient7_Healthy!C580,Patient32_Healthy!C580,Patient20_Healthy!C580)</f>
        <v>1.0485183473317992</v>
      </c>
      <c r="E599" s="43">
        <f>STDEV(Patient3_Healthy!C580,Patient4_Healthy!C580,Patient7_Healthy!C580,Patient32_Healthy!C580,Patient20_Healthy!C580)</f>
        <v>2.1848860497419849</v>
      </c>
      <c r="F599" s="36">
        <f>AVERAGE(Patient3_Healthy!D580,Patient4_Healthy!D580,Patient7_Healthy!D580,Patient32_Healthy!D580,Patient20_Healthy!D580)</f>
        <v>4.8206511938913632</v>
      </c>
      <c r="G599" s="43">
        <f>STDEV(Patient3_Healthy!D580,Patient4_Healthy!D580,Patient7_Healthy!D580,Patient32_Healthy!D580,Patient20_Healthy!D580)</f>
        <v>1.7482234580606397</v>
      </c>
      <c r="H599">
        <f>AVERAGE(Patient3_Healthy!E580,Patient4_Healthy!E580,Patient7_Healthy!E580,Patient32_Healthy!E580,Patient20_Healthy!E580)</f>
        <v>-8.0372168078832296E-2</v>
      </c>
      <c r="I599">
        <f>STDEV(Patient3_Healthy!E580,Patient4_Healthy!E580,Patient7_Healthy!E580,Patient32_Healthy!E580,Patient20_Healthy!E580)</f>
        <v>2.8750600382710378</v>
      </c>
      <c r="L599" s="37" t="s">
        <v>57</v>
      </c>
      <c r="M599">
        <f>AVERAGE(Patient3_Healthy!H580,Patient4_Healthy!H580,Patient7_Healthy!H580,Patient32_Healthy!H580,Patient20_Healthy!H580)</f>
        <v>171.53057564466383</v>
      </c>
      <c r="N599">
        <f>STDEV(Patient3_Healthy!H580,Patient4_Healthy!H580,Patient7_Healthy!H580,Patient32_Healthy!H580,Patient20_Healthy!H580)</f>
        <v>143.58049154661427</v>
      </c>
      <c r="Q599" s="39" t="s">
        <v>57</v>
      </c>
      <c r="R599" s="36">
        <f>AVERAGE(Patient3_Healthy!M580,Patient4_Healthy!M580,Patient7_Healthy!M580,Patient32_Healthy!M580,Patient20_Healthy!M580)</f>
        <v>0.8748313360827531</v>
      </c>
      <c r="S599" s="43">
        <f>STDEV(Patient3_Healthy!M580,Patient4_Healthy!M580,Patient7_Healthy!M580,Patient32_Healthy!M580,Patient20_Healthy!M580)</f>
        <v>0.16383932202577764</v>
      </c>
      <c r="T599">
        <f>AVERAGE(Patient3_Healthy!N580,Patient4_Healthy!N580,Patient7_Healthy!N580,Patient32_Healthy!N580,Patient20_Healthy!N580)</f>
        <v>0.89289016456507064</v>
      </c>
      <c r="U599">
        <f>STDEV(Patient3_Healthy!N580,Patient4_Healthy!N580,Patient7_Healthy!N580,Patient32_Healthy!N580,Patient20_Healthy!N580)</f>
        <v>9.4368002316409877E-2</v>
      </c>
      <c r="V599" s="36">
        <f>AVERAGE(Patient3_Healthy!O580,Patient4_Healthy!O580,Patient7_Healthy!O580,Patient32_Healthy!O580,Patient20_Healthy!O580)</f>
        <v>0.81138787822362468</v>
      </c>
      <c r="W599" s="43">
        <f>STDEV(Patient3_Healthy!O580,Patient4_Healthy!O580,Patient7_Healthy!O580,Patient32_Healthy!O580,Patient20_Healthy!O580)</f>
        <v>0.17873325675530949</v>
      </c>
      <c r="X599" s="36">
        <f>AVERAGE(Patient3_Healthy!P580,Patient4_Healthy!P580,Patient7_Healthy!P580,Patient32_Healthy!P580,Patient20_Healthy!P580)</f>
        <v>0.72104755791807718</v>
      </c>
      <c r="Y599" s="43">
        <f>STDEV(Patient3_Healthy!P580,Patient4_Healthy!P580,Patient7_Healthy!P580,Patient32_Healthy!P580,Patient20_Healthy!P580)</f>
        <v>0.1907381020682942</v>
      </c>
      <c r="Z599" s="36">
        <f>AVERAGE(Patient3_Healthy!Q580,Patient4_Healthy!Q580,Patient7_Healthy!Q580,Patient32_Healthy!Q580,Patient20_Healthy!Q580)</f>
        <v>0.86447601407719465</v>
      </c>
      <c r="AA599" s="43">
        <f>STDEV(Patient3_Healthy!Q580,Patient4_Healthy!Q580,Patient7_Healthy!Q580,Patient32_Healthy!Q580,Patient20_Healthy!Q580)</f>
        <v>3.4943109493654791E-2</v>
      </c>
      <c r="AB599" s="36">
        <f>AVERAGE(Patient3_Healthy!R580,Patient4_Healthy!R580,Patient7_Healthy!R580,Patient32_Healthy!R580,Patient20_Healthy!R580)</f>
        <v>0.89344414427930674</v>
      </c>
      <c r="AC599" s="43">
        <f>STDEV(Patient3_Healthy!R580,Patient4_Healthy!R580,Patient7_Healthy!R580,Patient32_Healthy!R580,Patient20_Healthy!R580)</f>
        <v>5.5952997003334878E-2</v>
      </c>
      <c r="AD599" s="36">
        <f>AVERAGE(Patient3_Healthy!S580,Patient4_Healthy!S580,Patient7_Healthy!S580,Patient32_Healthy!S580)</f>
        <v>0.7961193957225684</v>
      </c>
      <c r="AE599" s="43">
        <f>STDEV(Patient3_Healthy!S580,Patient4_Healthy!S580,Patient7_Healthy!S580,Patient32_Healthy!S580)</f>
        <v>0.20054038186973691</v>
      </c>
      <c r="AF599">
        <f>AVERAGE(Patient3_Healthy!T580,Patient4_Healthy!T580,Patient7_Healthy!T580,Patient32_Healthy!T580,Patient20_Healthy!T580)</f>
        <v>0.81050739404972916</v>
      </c>
      <c r="AG599">
        <f>STDEV(Patient3_Healthy!T580,Patient4_Healthy!T580,Patient7_Healthy!T580,Patient32_Healthy!T580,Patient20_Healthy!T580)</f>
        <v>0.19275840439967423</v>
      </c>
    </row>
    <row r="600" spans="1:33" x14ac:dyDescent="0.25">
      <c r="A600" s="35" t="s">
        <v>57</v>
      </c>
      <c r="B600" s="36">
        <f>AVERAGE(Patient3_Healthy!B581,Patient4_Healthy!B581,Patient7_Healthy!B581,Patient32_Healthy!B581,Patient20_Healthy!B581)</f>
        <v>3.5166475568329583</v>
      </c>
      <c r="C600" s="43">
        <f>STDEV(Patient3_Healthy!B581,Patient4_Healthy!B581,Patient7_Healthy!B581,Patient32_Healthy!B581,Patient20_Healthy!B581)</f>
        <v>1.8002185838176741</v>
      </c>
      <c r="D600">
        <f>AVERAGE(Patient3_Healthy!C581,Patient4_Healthy!C581,Patient7_Healthy!C581,Patient32_Healthy!C581,Patient20_Healthy!C581)</f>
        <v>-1.9278901385669645</v>
      </c>
      <c r="E600" s="43">
        <f>STDEV(Patient3_Healthy!C581,Patient4_Healthy!C581,Patient7_Healthy!C581,Patient32_Healthy!C581,Patient20_Healthy!C581)</f>
        <v>2.8452670015747699</v>
      </c>
      <c r="F600" s="36">
        <f>AVERAGE(Patient3_Healthy!D581,Patient4_Healthy!D581,Patient7_Healthy!D581,Patient32_Healthy!D581,Patient20_Healthy!D581)</f>
        <v>4.86901022866674</v>
      </c>
      <c r="G600" s="43">
        <f>STDEV(Patient3_Healthy!D581,Patient4_Healthy!D581,Patient7_Healthy!D581,Patient32_Healthy!D581,Patient20_Healthy!D581)</f>
        <v>2.154534269195338</v>
      </c>
      <c r="H600">
        <f>AVERAGE(Patient3_Healthy!E581,Patient4_Healthy!E581,Patient7_Healthy!E581,Patient32_Healthy!E581,Patient20_Healthy!E581)</f>
        <v>2.6771177805247914</v>
      </c>
      <c r="I600">
        <f>STDEV(Patient3_Healthy!E581,Patient4_Healthy!E581,Patient7_Healthy!E581,Patient32_Healthy!E581,Patient20_Healthy!E581)</f>
        <v>2.6185964021295582</v>
      </c>
      <c r="L600" s="37" t="s">
        <v>61</v>
      </c>
      <c r="M600">
        <f>AVERAGE(Patient3_Healthy!H581,Patient4_Healthy!H581,Patient7_Healthy!H581,Patient32_Healthy!H581,Patient20_Healthy!H581)</f>
        <v>179.86342730888674</v>
      </c>
      <c r="N600">
        <f>STDEV(Patient3_Healthy!H581,Patient4_Healthy!H581,Patient7_Healthy!H581,Patient32_Healthy!H581,Patient20_Healthy!H581)</f>
        <v>95.642218147208283</v>
      </c>
      <c r="Q600" s="39" t="s">
        <v>61</v>
      </c>
      <c r="R600" s="36">
        <f>AVERAGE(Patient3_Healthy!M581,Patient4_Healthy!M581,Patient7_Healthy!M581,Patient32_Healthy!M581,Patient20_Healthy!M581)</f>
        <v>0.90199931571763992</v>
      </c>
      <c r="S600" s="43">
        <f>STDEV(Patient3_Healthy!M581,Patient4_Healthy!M581,Patient7_Healthy!M581,Patient32_Healthy!M581,Patient20_Healthy!M581)</f>
        <v>6.5723487448769408E-2</v>
      </c>
      <c r="T600">
        <f>AVERAGE(Patient3_Healthy!N581,Patient4_Healthy!N581,Patient7_Healthy!N581,Patient32_Healthy!N581,Patient20_Healthy!N581)</f>
        <v>0.90981938482987668</v>
      </c>
      <c r="U600">
        <f>STDEV(Patient3_Healthy!N581,Patient4_Healthy!N581,Patient7_Healthy!N581,Patient32_Healthy!N581,Patient20_Healthy!N581)</f>
        <v>7.7097286081609165E-2</v>
      </c>
      <c r="V600" s="36">
        <f>AVERAGE(Patient3_Healthy!O581,Patient4_Healthy!O581,Patient7_Healthy!O581,Patient32_Healthy!O581,Patient20_Healthy!O581)</f>
        <v>0.8504899027356938</v>
      </c>
      <c r="W600" s="43">
        <f>STDEV(Patient3_Healthy!O581,Patient4_Healthy!O581,Patient7_Healthy!O581,Patient32_Healthy!O581,Patient20_Healthy!O581)</f>
        <v>0.15917211887463423</v>
      </c>
      <c r="X600" s="36">
        <f>AVERAGE(Patient3_Healthy!P581,Patient4_Healthy!P581,Patient7_Healthy!P581,Patient32_Healthy!P581,Patient20_Healthy!P581)</f>
        <v>0.76859337355635038</v>
      </c>
      <c r="Y600" s="43">
        <f>STDEV(Patient3_Healthy!P581,Patient4_Healthy!P581,Patient7_Healthy!P581,Patient32_Healthy!P581,Patient20_Healthy!P581)</f>
        <v>0.21484629716467557</v>
      </c>
      <c r="Z600" s="36">
        <f>AVERAGE(Patient3_Healthy!Q581,Patient4_Healthy!Q581,Patient7_Healthy!Q581,Patient32_Healthy!Q581,Patient20_Healthy!Q581)</f>
        <v>0.89833321517271914</v>
      </c>
      <c r="AA600" s="43">
        <f>STDEV(Patient3_Healthy!Q581,Patient4_Healthy!Q581,Patient7_Healthy!Q581,Patient32_Healthy!Q581,Patient20_Healthy!Q581)</f>
        <v>9.6842917908074755E-2</v>
      </c>
      <c r="AB600" s="36">
        <f>AVERAGE(Patient3_Healthy!R581,Patient4_Healthy!R581,Patient7_Healthy!R581,Patient32_Healthy!R581,Patient20_Healthy!R581)</f>
        <v>0.85517858194588503</v>
      </c>
      <c r="AC600" s="43">
        <f>STDEV(Patient3_Healthy!R581,Patient4_Healthy!R581,Patient7_Healthy!R581,Patient32_Healthy!R581,Patient20_Healthy!R581)</f>
        <v>8.2936834359308279E-2</v>
      </c>
      <c r="AD600" s="36">
        <f>AVERAGE(Patient3_Healthy!S581,Patient4_Healthy!S581,Patient7_Healthy!S581,Patient32_Healthy!S581)</f>
        <v>0.79633850398007355</v>
      </c>
      <c r="AE600" s="43">
        <f>STDEV(Patient3_Healthy!S581,Patient4_Healthy!S581,Patient7_Healthy!S581,Patient32_Healthy!S581)</f>
        <v>0.19974260869360833</v>
      </c>
      <c r="AF600">
        <f>AVERAGE(Patient3_Healthy!T581,Patient4_Healthy!T581,Patient7_Healthy!T581,Patient32_Healthy!T581,Patient20_Healthy!T581)</f>
        <v>0.86691566927115482</v>
      </c>
      <c r="AG600">
        <f>STDEV(Patient3_Healthy!T581,Patient4_Healthy!T581,Patient7_Healthy!T581,Patient32_Healthy!T581,Patient20_Healthy!T581)</f>
        <v>0.13750350094988315</v>
      </c>
    </row>
    <row r="601" spans="1:33" x14ac:dyDescent="0.25">
      <c r="A601" s="35" t="s">
        <v>61</v>
      </c>
      <c r="B601" s="36">
        <f>AVERAGE(Patient3_Healthy!B582,Patient4_Healthy!B582,Patient7_Healthy!B582,Patient32_Healthy!B582,Patient20_Healthy!B582)</f>
        <v>3.9605175563271056</v>
      </c>
      <c r="C601" s="43">
        <f>STDEV(Patient3_Healthy!B582,Patient4_Healthy!B582,Patient7_Healthy!B582,Patient32_Healthy!B582,Patient20_Healthy!B582)</f>
        <v>1.7874401451836535</v>
      </c>
      <c r="D601">
        <f>AVERAGE(Patient3_Healthy!C582,Patient4_Healthy!C582,Patient7_Healthy!C582,Patient32_Healthy!C582,Patient20_Healthy!C582)</f>
        <v>-0.48589670698285808</v>
      </c>
      <c r="E601" s="43">
        <f>STDEV(Patient3_Healthy!C582,Patient4_Healthy!C582,Patient7_Healthy!C582,Patient32_Healthy!C582,Patient20_Healthy!C582)</f>
        <v>4.291166718006358</v>
      </c>
      <c r="F601" s="36">
        <f>AVERAGE(Patient3_Healthy!D582,Patient4_Healthy!D582,Patient7_Healthy!D582,Patient32_Healthy!D582,Patient20_Healthy!D582)</f>
        <v>4.712776355112676</v>
      </c>
      <c r="G601" s="43">
        <f>STDEV(Patient3_Healthy!D582,Patient4_Healthy!D582,Patient7_Healthy!D582,Patient32_Healthy!D582,Patient20_Healthy!D582)</f>
        <v>1.2360448872136762</v>
      </c>
      <c r="H601">
        <f>AVERAGE(Patient3_Healthy!E582,Patient4_Healthy!E582,Patient7_Healthy!E582,Patient32_Healthy!E582,Patient20_Healthy!E582)</f>
        <v>-0.16171895308957626</v>
      </c>
      <c r="I601">
        <f>STDEV(Patient3_Healthy!E582,Patient4_Healthy!E582,Patient7_Healthy!E582,Patient32_Healthy!E582,Patient20_Healthy!E582)</f>
        <v>3.0922132606929735</v>
      </c>
    </row>
    <row r="602" spans="1:33" x14ac:dyDescent="0.25">
      <c r="A602" s="54"/>
    </row>
    <row r="603" spans="1:33" x14ac:dyDescent="0.25">
      <c r="A603" s="54"/>
    </row>
    <row r="604" spans="1:33" x14ac:dyDescent="0.25">
      <c r="A604" s="54"/>
    </row>
    <row r="605" spans="1:33" x14ac:dyDescent="0.25">
      <c r="A605" s="54"/>
    </row>
    <row r="606" spans="1:33" x14ac:dyDescent="0.25">
      <c r="A606" s="54"/>
    </row>
    <row r="607" spans="1:33" x14ac:dyDescent="0.25">
      <c r="A607" s="54"/>
    </row>
    <row r="609" spans="1:33" x14ac:dyDescent="0.25">
      <c r="A609" s="54" t="s">
        <v>168</v>
      </c>
      <c r="Q609" s="54" t="s">
        <v>169</v>
      </c>
    </row>
    <row r="610" spans="1:33" x14ac:dyDescent="0.25">
      <c r="A610" s="35"/>
      <c r="B610" s="84" t="s">
        <v>17</v>
      </c>
      <c r="C610" s="87"/>
      <c r="D610" s="87"/>
      <c r="E610" s="88"/>
      <c r="F610" s="87" t="s">
        <v>19</v>
      </c>
      <c r="G610" s="87"/>
      <c r="H610" s="87"/>
      <c r="I610" s="87"/>
      <c r="L610" s="76"/>
      <c r="M610" s="77" t="s">
        <v>20</v>
      </c>
      <c r="N610" s="77"/>
      <c r="Q610" s="39"/>
      <c r="R610" s="73" t="s">
        <v>21</v>
      </c>
      <c r="S610" s="74"/>
      <c r="T610" s="73" t="s">
        <v>22</v>
      </c>
      <c r="U610" s="74"/>
      <c r="V610" s="73" t="s">
        <v>23</v>
      </c>
      <c r="W610" s="74"/>
      <c r="X610" s="73" t="s">
        <v>24</v>
      </c>
      <c r="Y610" s="74"/>
      <c r="Z610" s="73" t="s">
        <v>25</v>
      </c>
      <c r="AA610" s="74"/>
      <c r="AB610" s="73" t="s">
        <v>26</v>
      </c>
      <c r="AC610" s="74"/>
      <c r="AD610" s="73" t="s">
        <v>27</v>
      </c>
      <c r="AE610" s="74"/>
      <c r="AF610" s="75" t="s">
        <v>28</v>
      </c>
      <c r="AG610" s="75"/>
    </row>
    <row r="611" spans="1:33" x14ac:dyDescent="0.25">
      <c r="A611" s="35"/>
      <c r="B611" s="78" t="s">
        <v>32</v>
      </c>
      <c r="C611" s="89"/>
      <c r="D611" s="80" t="s">
        <v>33</v>
      </c>
      <c r="E611" s="89"/>
      <c r="F611" s="78" t="s">
        <v>32</v>
      </c>
      <c r="G611" s="89"/>
      <c r="H611" s="80" t="s">
        <v>33</v>
      </c>
      <c r="I611" s="80"/>
      <c r="L611" s="76"/>
      <c r="M611" s="37" t="s">
        <v>200</v>
      </c>
      <c r="N611" s="37" t="s">
        <v>37</v>
      </c>
      <c r="Q611" s="39"/>
      <c r="R611" s="38" t="s">
        <v>200</v>
      </c>
      <c r="S611" s="40" t="s">
        <v>37</v>
      </c>
      <c r="T611" s="39" t="s">
        <v>200</v>
      </c>
      <c r="U611" s="39" t="s">
        <v>37</v>
      </c>
      <c r="V611" s="38" t="s">
        <v>200</v>
      </c>
      <c r="W611" s="40" t="s">
        <v>37</v>
      </c>
      <c r="X611" s="38" t="s">
        <v>200</v>
      </c>
      <c r="Y611" s="40" t="s">
        <v>37</v>
      </c>
      <c r="Z611" s="38" t="s">
        <v>200</v>
      </c>
      <c r="AA611" s="40" t="s">
        <v>37</v>
      </c>
      <c r="AB611" s="38" t="s">
        <v>200</v>
      </c>
      <c r="AC611" s="40" t="s">
        <v>37</v>
      </c>
      <c r="AD611" s="38" t="s">
        <v>200</v>
      </c>
      <c r="AE611" s="40" t="s">
        <v>37</v>
      </c>
      <c r="AF611" s="39" t="s">
        <v>200</v>
      </c>
      <c r="AG611" s="39" t="s">
        <v>37</v>
      </c>
    </row>
    <row r="612" spans="1:33" x14ac:dyDescent="0.25">
      <c r="A612" s="32"/>
      <c r="B612" s="33" t="s">
        <v>200</v>
      </c>
      <c r="C612" s="34" t="s">
        <v>37</v>
      </c>
      <c r="D612" s="35" t="s">
        <v>200</v>
      </c>
      <c r="E612" s="34" t="s">
        <v>37</v>
      </c>
      <c r="F612" s="33" t="s">
        <v>200</v>
      </c>
      <c r="G612" s="34" t="s">
        <v>37</v>
      </c>
      <c r="H612" s="35" t="s">
        <v>200</v>
      </c>
      <c r="I612" s="35" t="s">
        <v>37</v>
      </c>
      <c r="L612" s="44" t="s">
        <v>150</v>
      </c>
      <c r="M612">
        <f>AVERAGE(Patient3_Healthy!H593,Patient4_Healthy!H593,Patient7_Healthy!H593,Patient32_Healthy!H593,Patient20_Healthy!H593)</f>
        <v>323.42910167781724</v>
      </c>
      <c r="N612">
        <f>STDEV(Patient3_Healthy!H593,Patient4_Healthy!H593,Patient7_Healthy!H593,Patient32_Healthy!H593,Patient20_Healthy!H593)</f>
        <v>313.12559776315879</v>
      </c>
      <c r="Q612" s="39" t="s">
        <v>34</v>
      </c>
      <c r="R612" s="36">
        <f>AVERAGE(Patient3_Healthy!M593,Patient4_Healthy!M593,Patient7_Healthy!M593,Patient32_Healthy!M593,Patient20_Healthy!M593)</f>
        <v>0.70553797428469422</v>
      </c>
      <c r="S612" s="43">
        <f>STDEV(Patient3_Healthy!M593,Patient4_Healthy!M593,Patient7_Healthy!M593,Patient32_Healthy!M593,Patient20_Healthy!M593)</f>
        <v>0.18903875825366684</v>
      </c>
      <c r="T612">
        <f>AVERAGE(Patient3_Healthy!N593,Patient4_Healthy!N593,Patient7_Healthy!N593,Patient32_Healthy!N593,Patient20_Healthy!N593)</f>
        <v>0.69991779382901798</v>
      </c>
      <c r="U612">
        <f>STDEV(Patient3_Healthy!N593,Patient4_Healthy!N593,Patient7_Healthy!N593,Patient32_Healthy!N593,Patient20_Healthy!N593)</f>
        <v>0.28565483676045644</v>
      </c>
      <c r="V612" s="36">
        <f>AVERAGE(Patient3_Healthy!O593,Patient4_Healthy!O593,Patient7_Healthy!O593,Patient32_Healthy!O593,Patient20_Healthy!O593)</f>
        <v>0.44367899820580325</v>
      </c>
      <c r="W612" s="43">
        <f>STDEV(Patient3_Healthy!O593,Patient4_Healthy!O593,Patient7_Healthy!O593,Patient32_Healthy!O593,Patient20_Healthy!O593)</f>
        <v>0.19392965388163325</v>
      </c>
      <c r="X612" s="36">
        <f>AVERAGE(Patient3_Healthy!P593,Patient4_Healthy!P593,Patient7_Healthy!P593,Patient32_Healthy!P593,Patient20_Healthy!P593)</f>
        <v>0.3906951552627857</v>
      </c>
      <c r="Y612" s="43">
        <f>STDEV(Patient3_Healthy!P593,Patient4_Healthy!P593,Patient7_Healthy!P593,Patient32_Healthy!P593,Patient20_Healthy!P593)</f>
        <v>7.0398876121928924E-2</v>
      </c>
      <c r="Z612" s="36">
        <f>AVERAGE(Patient3_Healthy!Q593,Patient4_Healthy!Q593,Patient7_Healthy!Q593,Patient32_Healthy!Q593,Patient20_Healthy!Q593)</f>
        <v>0.51890975693051422</v>
      </c>
      <c r="AA612" s="43">
        <f>STDEV(Patient3_Healthy!Q593,Patient4_Healthy!Q593,Patient7_Healthy!Q593,Patient32_Healthy!Q593,Patient20_Healthy!Q593)</f>
        <v>0.25165315411439709</v>
      </c>
      <c r="AB612" s="36">
        <f>AVERAGE(Patient3_Healthy!R593,Patient4_Healthy!R593,Patient7_Healthy!R593,Patient32_Healthy!R593,Patient20_Healthy!R593)</f>
        <v>0.6442969041091311</v>
      </c>
      <c r="AC612" s="43">
        <f>STDEV(Patient3_Healthy!R593,Patient4_Healthy!R593,Patient7_Healthy!R593,Patient32_Healthy!R593,Patient20_Healthy!R593)</f>
        <v>0.1838271300238456</v>
      </c>
      <c r="AD612" s="36">
        <f>AVERAGE(Patient3_Healthy!S593,Patient4_Healthy!S593,Patient7_Healthy!S593,Patient32_Healthy!S593)</f>
        <v>0.51439329090047614</v>
      </c>
      <c r="AE612" s="43">
        <f>STDEV(Patient3_Healthy!S593,Patient4_Healthy!S593,Patient7_Healthy!S593,Patient32_Healthy!S593)</f>
        <v>0.23257435222931244</v>
      </c>
      <c r="AF612">
        <f>AVERAGE(Patient3_Healthy!T593,Patient4_Healthy!T593,Patient7_Healthy!T593,Patient32_Healthy!T593,Patient20_Healthy!T593)</f>
        <v>0.49663552072789152</v>
      </c>
      <c r="AG612">
        <f>STDEV(Patient3_Healthy!T593,Patient4_Healthy!T593,Patient7_Healthy!T593,Patient32_Healthy!T593,Patient20_Healthy!T593)</f>
        <v>0.12048163099794443</v>
      </c>
    </row>
    <row r="613" spans="1:33" x14ac:dyDescent="0.25">
      <c r="A613" s="44" t="s">
        <v>150</v>
      </c>
      <c r="B613" s="36">
        <f>AVERAGE(Patient3_Healthy!B594,Patient4_Healthy!B594,Patient7_Healthy!B594,Patient32_Healthy!B594,Patient20_Healthy!B594)</f>
        <v>5.9183604576653366</v>
      </c>
      <c r="C613" s="43">
        <f>STDEV(Patient3_Healthy!B594,Patient4_Healthy!B594,Patient7_Healthy!B594,Patient32_Healthy!B594,Patient20_Healthy!B594)</f>
        <v>4.749254130744915</v>
      </c>
      <c r="D613">
        <f>AVERAGE(Patient3_Healthy!C594,Patient4_Healthy!C594,Patient7_Healthy!C594,Patient32_Healthy!C594,Patient20_Healthy!C594)</f>
        <v>-5.7715838656437395</v>
      </c>
      <c r="E613" s="43">
        <f>STDEV(Patient3_Healthy!C594,Patient4_Healthy!C594,Patient7_Healthy!C594,Patient32_Healthy!C594,Patient20_Healthy!C594)</f>
        <v>12.240855062390773</v>
      </c>
      <c r="F613" s="36">
        <f>AVERAGE(Patient3_Healthy!D594,Patient4_Healthy!D594,Patient7_Healthy!D594,Patient32_Healthy!D594,Patient20_Healthy!D594)</f>
        <v>17.461173342031842</v>
      </c>
      <c r="G613" s="43">
        <f>STDEV(Patient3_Healthy!D594,Patient4_Healthy!D594,Patient7_Healthy!D594,Patient32_Healthy!D594,Patient20_Healthy!D594)</f>
        <v>18.506897904787749</v>
      </c>
      <c r="H613">
        <f>AVERAGE(Patient3_Healthy!E594,Patient4_Healthy!E594,Patient7_Healthy!E594,Patient32_Healthy!E594,Patient20_Healthy!E594)</f>
        <v>34.127507300384799</v>
      </c>
      <c r="I613">
        <f>STDEV(Patient3_Healthy!E594,Patient4_Healthy!E594,Patient7_Healthy!E594,Patient32_Healthy!E594,Patient20_Healthy!E594)</f>
        <v>31.986317880433248</v>
      </c>
      <c r="L613" s="44" t="s">
        <v>151</v>
      </c>
      <c r="M613">
        <f>AVERAGE(Patient3_Healthy!H594,Patient4_Healthy!H594,Patient7_Healthy!H594,Patient32_Healthy!H594,Patient20_Healthy!H594)</f>
        <v>368.76162200498328</v>
      </c>
      <c r="N613">
        <f>STDEV(Patient3_Healthy!H594,Patient4_Healthy!H594,Patient7_Healthy!H594,Patient32_Healthy!H594,Patient20_Healthy!H594)</f>
        <v>321.23493184022993</v>
      </c>
      <c r="Q613" s="39" t="s">
        <v>38</v>
      </c>
      <c r="R613" s="36">
        <f>AVERAGE(Patient3_Healthy!M594,Patient4_Healthy!M594,Patient7_Healthy!M594,Patient32_Healthy!M594,Patient20_Healthy!M594)</f>
        <v>0.66032357708694678</v>
      </c>
      <c r="S613" s="43">
        <f>STDEV(Patient3_Healthy!M594,Patient4_Healthy!M594,Patient7_Healthy!M594,Patient32_Healthy!M594,Patient20_Healthy!M594)</f>
        <v>0.22181197362292668</v>
      </c>
      <c r="T613">
        <f>AVERAGE(Patient3_Healthy!N594,Patient4_Healthy!N594,Patient7_Healthy!N594,Patient32_Healthy!N594,Patient20_Healthy!N594)</f>
        <v>0.7233696510311064</v>
      </c>
      <c r="U613">
        <f>STDEV(Patient3_Healthy!N594,Patient4_Healthy!N594,Patient7_Healthy!N594,Patient32_Healthy!N594,Patient20_Healthy!N594)</f>
        <v>0.30384422157114455</v>
      </c>
      <c r="V613" s="36">
        <f>AVERAGE(Patient3_Healthy!O594,Patient4_Healthy!O594,Patient7_Healthy!O594,Patient32_Healthy!O594,Patient20_Healthy!O594)</f>
        <v>0.42067034585023783</v>
      </c>
      <c r="W613" s="43">
        <f>STDEV(Patient3_Healthy!O594,Patient4_Healthy!O594,Patient7_Healthy!O594,Patient32_Healthy!O594,Patient20_Healthy!O594)</f>
        <v>0.14413102856262666</v>
      </c>
      <c r="X613" s="36">
        <f>AVERAGE(Patient3_Healthy!P594,Patient4_Healthy!P594,Patient7_Healthy!P594,Patient32_Healthy!P594,Patient20_Healthy!P594)</f>
        <v>0.43174446946642131</v>
      </c>
      <c r="Y613" s="43">
        <f>STDEV(Patient3_Healthy!P594,Patient4_Healthy!P594,Patient7_Healthy!P594,Patient32_Healthy!P594,Patient20_Healthy!P594)</f>
        <v>0.21483144617918112</v>
      </c>
      <c r="Z613" s="36">
        <f>AVERAGE(Patient3_Healthy!Q594,Patient4_Healthy!Q594,Patient7_Healthy!Q594,Patient32_Healthy!Q594,Patient20_Healthy!Q594)</f>
        <v>0.45597683865612593</v>
      </c>
      <c r="AA613" s="43">
        <f>STDEV(Patient3_Healthy!Q594,Patient4_Healthy!Q594,Patient7_Healthy!Q594,Patient32_Healthy!Q594,Patient20_Healthy!Q594)</f>
        <v>0.21500933492007782</v>
      </c>
      <c r="AB613" s="36">
        <f>AVERAGE(Patient3_Healthy!R594,Patient4_Healthy!R594,Patient7_Healthy!R594,Patient32_Healthy!R594,Patient20_Healthy!R594)</f>
        <v>0.68835708758401171</v>
      </c>
      <c r="AC613" s="43">
        <f>STDEV(Patient3_Healthy!R594,Patient4_Healthy!R594,Patient7_Healthy!R594,Patient32_Healthy!R594,Patient20_Healthy!R594)</f>
        <v>0.25846395060927874</v>
      </c>
      <c r="AD613" s="36">
        <f>AVERAGE(Patient3_Healthy!S594,Patient4_Healthy!S594,Patient7_Healthy!S594,Patient32_Healthy!S594)</f>
        <v>0.51878228780190261</v>
      </c>
      <c r="AE613" s="43">
        <f>STDEV(Patient3_Healthy!S594,Patient4_Healthy!S594,Patient7_Healthy!S594,Patient32_Healthy!S594)</f>
        <v>0.14274996437410972</v>
      </c>
      <c r="AF613">
        <f>AVERAGE(Patient3_Healthy!T594,Patient4_Healthy!T594,Patient7_Healthy!T594,Patient32_Healthy!T594,Patient20_Healthy!T594)</f>
        <v>0.47084878622340265</v>
      </c>
      <c r="AG613">
        <f>STDEV(Patient3_Healthy!T594,Patient4_Healthy!T594,Patient7_Healthy!T594,Patient32_Healthy!T594,Patient20_Healthy!T594)</f>
        <v>0.11686677045588656</v>
      </c>
    </row>
    <row r="614" spans="1:33" x14ac:dyDescent="0.25">
      <c r="A614" s="44" t="s">
        <v>151</v>
      </c>
      <c r="B614" s="36">
        <f>AVERAGE(Patient3_Healthy!B595,Patient4_Healthy!B595,Patient7_Healthy!B595,Patient32_Healthy!B595,Patient20_Healthy!B595)</f>
        <v>4.1405193520276109</v>
      </c>
      <c r="C614" s="43">
        <f>STDEV(Patient3_Healthy!B595,Patient4_Healthy!B595,Patient7_Healthy!B595,Patient32_Healthy!B595,Patient20_Healthy!B595)</f>
        <v>2.2350589793083628</v>
      </c>
      <c r="D614">
        <f>AVERAGE(Patient3_Healthy!C595,Patient4_Healthy!C595,Patient7_Healthy!C595,Patient32_Healthy!C595,Patient20_Healthy!C595)</f>
        <v>5.7682287025444348</v>
      </c>
      <c r="E614" s="43">
        <f>STDEV(Patient3_Healthy!C595,Patient4_Healthy!C595,Patient7_Healthy!C595,Patient32_Healthy!C595,Patient20_Healthy!C595)</f>
        <v>12.364661833621321</v>
      </c>
      <c r="F614" s="36">
        <f>AVERAGE(Patient3_Healthy!D595,Patient4_Healthy!D595,Patient7_Healthy!D595,Patient32_Healthy!D595,Patient20_Healthy!D595)</f>
        <v>16.165940887170827</v>
      </c>
      <c r="G614" s="43">
        <f>STDEV(Patient3_Healthy!D595,Patient4_Healthy!D595,Patient7_Healthy!D595,Patient32_Healthy!D595,Patient20_Healthy!D595)</f>
        <v>12.971309622966441</v>
      </c>
      <c r="H614">
        <f>AVERAGE(Patient3_Healthy!E595,Patient4_Healthy!E595,Patient7_Healthy!E595,Patient32_Healthy!E595,Patient20_Healthy!E595)</f>
        <v>-1.7949131753561964</v>
      </c>
      <c r="I614">
        <f>STDEV(Patient3_Healthy!E595,Patient4_Healthy!E595,Patient7_Healthy!E595,Patient32_Healthy!E595,Patient20_Healthy!E595)</f>
        <v>59.778898857051878</v>
      </c>
      <c r="L614" s="44" t="s">
        <v>152</v>
      </c>
      <c r="M614">
        <f>AVERAGE(Patient3_Healthy!H595,Patient4_Healthy!H595,Patient7_Healthy!H595,Patient32_Healthy!H595,Patient20_Healthy!H595)</f>
        <v>170.18382640023609</v>
      </c>
      <c r="N614">
        <f>STDEV(Patient3_Healthy!H595,Patient4_Healthy!H595,Patient7_Healthy!H595,Patient32_Healthy!H595,Patient20_Healthy!H595)</f>
        <v>170.09171949791417</v>
      </c>
      <c r="Q614" s="39" t="s">
        <v>42</v>
      </c>
      <c r="R614" s="36">
        <f>AVERAGE(Patient3_Healthy!M595,Patient4_Healthy!M595,Patient7_Healthy!M595,Patient32_Healthy!M595,Patient20_Healthy!M595)</f>
        <v>0.67725423424296149</v>
      </c>
      <c r="S614" s="43">
        <f>STDEV(Patient3_Healthy!M595,Patient4_Healthy!M595,Patient7_Healthy!M595,Patient32_Healthy!M595,Patient20_Healthy!M595)</f>
        <v>0.19820175640863008</v>
      </c>
      <c r="T614">
        <f>AVERAGE(Patient3_Healthy!N595,Patient4_Healthy!N595,Patient7_Healthy!N595,Patient32_Healthy!N595,Patient20_Healthy!N595)</f>
        <v>0.63604065136871157</v>
      </c>
      <c r="U614">
        <f>STDEV(Patient3_Healthy!N595,Patient4_Healthy!N595,Patient7_Healthy!N595,Patient32_Healthy!N595,Patient20_Healthy!N595)</f>
        <v>0.34322482545601202</v>
      </c>
      <c r="V614" s="36">
        <f>AVERAGE(Patient3_Healthy!O595,Patient4_Healthy!O595,Patient7_Healthy!O595,Patient32_Healthy!O595,Patient20_Healthy!O595)</f>
        <v>0.31816014353859334</v>
      </c>
      <c r="W614" s="43">
        <f>STDEV(Patient3_Healthy!O595,Patient4_Healthy!O595,Patient7_Healthy!O595,Patient32_Healthy!O595,Patient20_Healthy!O595)</f>
        <v>8.0911525406243578E-2</v>
      </c>
      <c r="X614" s="36">
        <f>AVERAGE(Patient3_Healthy!P595,Patient4_Healthy!P595,Patient7_Healthy!P595,Patient32_Healthy!P595,Patient20_Healthy!P595)</f>
        <v>0.28621395175798908</v>
      </c>
      <c r="Y614" s="43">
        <f>STDEV(Patient3_Healthy!P595,Patient4_Healthy!P595,Patient7_Healthy!P595,Patient32_Healthy!P595,Patient20_Healthy!P595)</f>
        <v>8.3095179962599602E-2</v>
      </c>
      <c r="Z614" s="36">
        <f>AVERAGE(Patient3_Healthy!Q595,Patient4_Healthy!Q595,Patient7_Healthy!Q595,Patient32_Healthy!Q595,Patient20_Healthy!Q595)</f>
        <v>0.34001018124477239</v>
      </c>
      <c r="AA614" s="43">
        <f>STDEV(Patient3_Healthy!Q595,Patient4_Healthy!Q595,Patient7_Healthy!Q595,Patient32_Healthy!Q595,Patient20_Healthy!Q595)</f>
        <v>3.6706811386749513E-2</v>
      </c>
      <c r="AB614" s="36">
        <f>AVERAGE(Patient3_Healthy!R595,Patient4_Healthy!R595,Patient7_Healthy!R595,Patient32_Healthy!R595,Patient20_Healthy!R595)</f>
        <v>0.5177869812293453</v>
      </c>
      <c r="AC614" s="43">
        <f>STDEV(Patient3_Healthy!R595,Patient4_Healthy!R595,Patient7_Healthy!R595,Patient32_Healthy!R595,Patient20_Healthy!R595)</f>
        <v>0.17000026232137003</v>
      </c>
      <c r="AD614" s="36">
        <f>AVERAGE(Patient3_Healthy!S595,Patient4_Healthy!S595,Patient7_Healthy!S595,Patient32_Healthy!S595)</f>
        <v>0.44372701731770003</v>
      </c>
      <c r="AE614" s="43">
        <f>STDEV(Patient3_Healthy!S595,Patient4_Healthy!S595,Patient7_Healthy!S595,Patient32_Healthy!S595)</f>
        <v>1.4514189509388719E-2</v>
      </c>
      <c r="AF614">
        <f>AVERAGE(Patient3_Healthy!T595,Patient4_Healthy!T595,Patient7_Healthy!T595,Patient32_Healthy!T595,Patient20_Healthy!T595)</f>
        <v>0.52481884441994109</v>
      </c>
      <c r="AG614">
        <f>STDEV(Patient3_Healthy!T595,Patient4_Healthy!T595,Patient7_Healthy!T595,Patient32_Healthy!T595,Patient20_Healthy!T595)</f>
        <v>9.5096381974591998E-2</v>
      </c>
    </row>
    <row r="615" spans="1:33" x14ac:dyDescent="0.25">
      <c r="A615" s="44" t="s">
        <v>152</v>
      </c>
      <c r="B615" s="36">
        <f>AVERAGE(Patient3_Healthy!B596,Patient4_Healthy!B596,Patient7_Healthy!B596,Patient32_Healthy!B596,Patient20_Healthy!B596)</f>
        <v>3.7130529315797882</v>
      </c>
      <c r="C615" s="43">
        <f>STDEV(Patient3_Healthy!B596,Patient4_Healthy!B596,Patient7_Healthy!B596,Patient32_Healthy!B596,Patient20_Healthy!B596)</f>
        <v>2.9256099921391394</v>
      </c>
      <c r="D615">
        <f>AVERAGE(Patient3_Healthy!C596,Patient4_Healthy!C596,Patient7_Healthy!C596,Patient32_Healthy!C596,Patient20_Healthy!C596)</f>
        <v>5.1633266837952485</v>
      </c>
      <c r="E615" s="43">
        <f>STDEV(Patient3_Healthy!C596,Patient4_Healthy!C596,Patient7_Healthy!C596,Patient32_Healthy!C596,Patient20_Healthy!C596)</f>
        <v>10.924585922332591</v>
      </c>
      <c r="F615" s="36">
        <f>AVERAGE(Patient3_Healthy!D596,Patient4_Healthy!D596,Patient7_Healthy!D596,Patient32_Healthy!D596,Patient20_Healthy!D596)</f>
        <v>5.8814450662143392</v>
      </c>
      <c r="G615" s="43">
        <f>STDEV(Patient3_Healthy!D596,Patient4_Healthy!D596,Patient7_Healthy!D596,Patient32_Healthy!D596,Patient20_Healthy!D596)</f>
        <v>5.7596856123372104</v>
      </c>
      <c r="H615">
        <f>AVERAGE(Patient3_Healthy!E596,Patient4_Healthy!E596,Patient7_Healthy!E596,Patient32_Healthy!E596,Patient20_Healthy!E596)</f>
        <v>-1.2610020452161255</v>
      </c>
      <c r="I615">
        <f>STDEV(Patient3_Healthy!E596,Patient4_Healthy!E596,Patient7_Healthy!E596,Patient32_Healthy!E596,Patient20_Healthy!E596)</f>
        <v>21.931363438423919</v>
      </c>
      <c r="L615" s="44" t="s">
        <v>153</v>
      </c>
      <c r="M615">
        <f>AVERAGE(Patient3_Healthy!H596,Patient4_Healthy!H596,Patient7_Healthy!H596,Patient32_Healthy!H596,Patient20_Healthy!H596)</f>
        <v>120.51007105459206</v>
      </c>
      <c r="N615">
        <f>STDEV(Patient3_Healthy!H596,Patient4_Healthy!H596,Patient7_Healthy!H596,Patient32_Healthy!H596,Patient20_Healthy!H596)</f>
        <v>91.542468855447439</v>
      </c>
      <c r="Q615" s="39" t="s">
        <v>45</v>
      </c>
      <c r="R615" s="36">
        <f>AVERAGE(Patient3_Healthy!M596,Patient4_Healthy!M596,Patient7_Healthy!M596,Patient32_Healthy!M596,Patient20_Healthy!M596)</f>
        <v>0.6716281030461726</v>
      </c>
      <c r="S615" s="43">
        <f>STDEV(Patient3_Healthy!M596,Patient4_Healthy!M596,Patient7_Healthy!M596,Patient32_Healthy!M596,Patient20_Healthy!M596)</f>
        <v>0.19751231373438013</v>
      </c>
      <c r="T615">
        <f>AVERAGE(Patient3_Healthy!N596,Patient4_Healthy!N596,Patient7_Healthy!N596,Patient32_Healthy!N596,Patient20_Healthy!N596)</f>
        <v>0.62043731180706696</v>
      </c>
      <c r="U615">
        <f>STDEV(Patient3_Healthy!N596,Patient4_Healthy!N596,Patient7_Healthy!N596,Patient32_Healthy!N596,Patient20_Healthy!N596)</f>
        <v>0.34931789994433443</v>
      </c>
      <c r="V615" s="36">
        <f>AVERAGE(Patient3_Healthy!O596,Patient4_Healthy!O596,Patient7_Healthy!O596,Patient32_Healthy!O596,Patient20_Healthy!O596)</f>
        <v>0.5127182716504679</v>
      </c>
      <c r="W615" s="43">
        <f>STDEV(Patient3_Healthy!O596,Patient4_Healthy!O596,Patient7_Healthy!O596,Patient32_Healthy!O596,Patient20_Healthy!O596)</f>
        <v>0.33238948696725473</v>
      </c>
      <c r="X615" s="36">
        <f>AVERAGE(Patient3_Healthy!P596,Patient4_Healthy!P596,Patient7_Healthy!P596,Patient32_Healthy!P596,Patient20_Healthy!P596)</f>
        <v>0.53984214615162129</v>
      </c>
      <c r="Y615" s="43">
        <f>STDEV(Patient3_Healthy!P596,Patient4_Healthy!P596,Patient7_Healthy!P596,Patient32_Healthy!P596,Patient20_Healthy!P596)</f>
        <v>0.40736878945477173</v>
      </c>
      <c r="Z615" s="36">
        <f>AVERAGE(Patient3_Healthy!Q596,Patient4_Healthy!Q596,Patient7_Healthy!Q596,Patient32_Healthy!Q596,Patient20_Healthy!Q596)</f>
        <v>0.35522669985263639</v>
      </c>
      <c r="AA615" s="43">
        <f>STDEV(Patient3_Healthy!Q596,Patient4_Healthy!Q596,Patient7_Healthy!Q596,Patient32_Healthy!Q596,Patient20_Healthy!Q596)</f>
        <v>2.9285336481293462E-2</v>
      </c>
      <c r="AB615" s="36">
        <f>AVERAGE(Patient3_Healthy!R596,Patient4_Healthy!R596,Patient7_Healthy!R596,Patient32_Healthy!R596,Patient20_Healthy!R596)</f>
        <v>0.6010494067053429</v>
      </c>
      <c r="AC615" s="43">
        <f>STDEV(Patient3_Healthy!R596,Patient4_Healthy!R596,Patient7_Healthy!R596,Patient32_Healthy!R596,Patient20_Healthy!R596)</f>
        <v>0.35057340151422034</v>
      </c>
      <c r="AD615" s="36">
        <f>AVERAGE(Patient3_Healthy!S596,Patient4_Healthy!S596,Patient7_Healthy!S596,Patient32_Healthy!S596)</f>
        <v>0.3981441363610585</v>
      </c>
      <c r="AE615" s="43">
        <f>STDEV(Patient3_Healthy!S596,Patient4_Healthy!S596,Patient7_Healthy!S596,Patient32_Healthy!S596)</f>
        <v>0.14316299395144819</v>
      </c>
      <c r="AF615">
        <f>AVERAGE(Patient3_Healthy!T596,Patient4_Healthy!T596,Patient7_Healthy!T596,Patient32_Healthy!T596,Patient20_Healthy!T596)</f>
        <v>0.68681695096816231</v>
      </c>
      <c r="AG615">
        <f>STDEV(Patient3_Healthy!T596,Patient4_Healthy!T596,Patient7_Healthy!T596,Patient32_Healthy!T596,Patient20_Healthy!T596)</f>
        <v>0.2793852675363287</v>
      </c>
    </row>
    <row r="616" spans="1:33" x14ac:dyDescent="0.25">
      <c r="A616" s="44" t="s">
        <v>153</v>
      </c>
      <c r="B616" s="36">
        <f>AVERAGE(Patient3_Healthy!B597,Patient4_Healthy!B597,Patient7_Healthy!B597,Patient32_Healthy!B597,Patient20_Healthy!B597)</f>
        <v>2.9755105364325063</v>
      </c>
      <c r="C616" s="43">
        <f>STDEV(Patient3_Healthy!B597,Patient4_Healthy!B597,Patient7_Healthy!B597,Patient32_Healthy!B597,Patient20_Healthy!B597)</f>
        <v>1.7229559311634408</v>
      </c>
      <c r="D616">
        <f>AVERAGE(Patient3_Healthy!C597,Patient4_Healthy!C597,Patient7_Healthy!C597,Patient32_Healthy!C597,Patient20_Healthy!C597)</f>
        <v>-6.2780937490938609</v>
      </c>
      <c r="E616" s="43">
        <f>STDEV(Patient3_Healthy!C597,Patient4_Healthy!C597,Patient7_Healthy!C597,Patient32_Healthy!C597,Patient20_Healthy!C597)</f>
        <v>12.076247513705265</v>
      </c>
      <c r="F616" s="36">
        <f>AVERAGE(Patient3_Healthy!D597,Patient4_Healthy!D597,Patient7_Healthy!D597,Patient32_Healthy!D597,Patient20_Healthy!D597)</f>
        <v>6.762640765496239</v>
      </c>
      <c r="G616" s="43">
        <f>STDEV(Patient3_Healthy!D597,Patient4_Healthy!D597,Patient7_Healthy!D597,Patient32_Healthy!D597,Patient20_Healthy!D597)</f>
        <v>1.5688685123217643</v>
      </c>
      <c r="H616">
        <f>AVERAGE(Patient3_Healthy!E597,Patient4_Healthy!E597,Patient7_Healthy!E597,Patient32_Healthy!E597,Patient20_Healthy!E597)</f>
        <v>7.9234867073215884</v>
      </c>
      <c r="I616">
        <f>STDEV(Patient3_Healthy!E597,Patient4_Healthy!E597,Patient7_Healthy!E597,Patient32_Healthy!E597,Patient20_Healthy!E597)</f>
        <v>19.751803272579611</v>
      </c>
      <c r="L616" s="44" t="s">
        <v>154</v>
      </c>
      <c r="M616">
        <f>AVERAGE(Patient3_Healthy!H597,Patient4_Healthy!H597,Patient7_Healthy!H597,Patient32_Healthy!H597,Patient20_Healthy!H597)</f>
        <v>331.55434142827153</v>
      </c>
      <c r="N616">
        <f>STDEV(Patient3_Healthy!H597,Patient4_Healthy!H597,Patient7_Healthy!H597,Patient32_Healthy!H597,Patient20_Healthy!H597)</f>
        <v>551.65823657339308</v>
      </c>
      <c r="Q616" s="39" t="s">
        <v>47</v>
      </c>
      <c r="R616" s="36">
        <f>AVERAGE(Patient3_Healthy!M597,Patient4_Healthy!M597,Patient7_Healthy!M597,Patient32_Healthy!M597,Patient20_Healthy!M597)</f>
        <v>0.89763120240632632</v>
      </c>
      <c r="S616" s="43">
        <f>STDEV(Patient3_Healthy!M597,Patient4_Healthy!M597,Patient7_Healthy!M597,Patient32_Healthy!M597,Patient20_Healthy!M597)</f>
        <v>0.15485234946569582</v>
      </c>
      <c r="T616">
        <f>AVERAGE(Patient3_Healthy!N597,Patient4_Healthy!N597,Patient7_Healthy!N597,Patient32_Healthy!N597,Patient20_Healthy!N597)</f>
        <v>0.83697346799885752</v>
      </c>
      <c r="U616">
        <f>STDEV(Patient3_Healthy!N597,Patient4_Healthy!N597,Patient7_Healthy!N597,Patient32_Healthy!N597,Patient20_Healthy!N597)</f>
        <v>0.13176576863741879</v>
      </c>
      <c r="V616" s="36">
        <f>AVERAGE(Patient3_Healthy!O597,Patient4_Healthy!O597,Patient7_Healthy!O597,Patient32_Healthy!O597,Patient20_Healthy!O597)</f>
        <v>0.54371965352655949</v>
      </c>
      <c r="W616" s="43">
        <f>STDEV(Patient3_Healthy!O597,Patient4_Healthy!O597,Patient7_Healthy!O597,Patient32_Healthy!O597,Patient20_Healthy!O597)</f>
        <v>0.39654016458694669</v>
      </c>
      <c r="X616" s="36">
        <f>AVERAGE(Patient3_Healthy!P597,Patient4_Healthy!P597,Patient7_Healthy!P597,Patient32_Healthy!P597,Patient20_Healthy!P597)</f>
        <v>0.52682194824760475</v>
      </c>
      <c r="Y616" s="43">
        <f>STDEV(Patient3_Healthy!P597,Patient4_Healthy!P597,Patient7_Healthy!P597,Patient32_Healthy!P597,Patient20_Healthy!P597)</f>
        <v>0.20504313574378669</v>
      </c>
      <c r="Z616" s="36">
        <f>AVERAGE(Patient3_Healthy!Q597,Patient4_Healthy!Q597,Patient7_Healthy!Q597,Patient32_Healthy!Q597,Patient20_Healthy!Q597)</f>
        <v>0.56602382803608364</v>
      </c>
      <c r="AA616" s="43">
        <f>STDEV(Patient3_Healthy!Q597,Patient4_Healthy!Q597,Patient7_Healthy!Q597,Patient32_Healthy!Q597,Patient20_Healthy!Q597)</f>
        <v>0.32580369895954392</v>
      </c>
      <c r="AB616" s="36">
        <f>AVERAGE(Patient3_Healthy!R597,Patient4_Healthy!R597,Patient7_Healthy!R597,Patient32_Healthy!R597,Patient20_Healthy!R597)</f>
        <v>0.68778789987061806</v>
      </c>
      <c r="AC616" s="43">
        <f>STDEV(Patient3_Healthy!R597,Patient4_Healthy!R597,Patient7_Healthy!R597,Patient32_Healthy!R597,Patient20_Healthy!R597)</f>
        <v>0.2591359012566134</v>
      </c>
      <c r="AD616" s="36">
        <f>AVERAGE(Patient3_Healthy!S597,Patient4_Healthy!S597,Patient7_Healthy!S597,Patient32_Healthy!S597)</f>
        <v>0.56856648219669093</v>
      </c>
      <c r="AE616" s="43">
        <f>STDEV(Patient3_Healthy!S597,Patient4_Healthy!S597,Patient7_Healthy!S597,Patient32_Healthy!S597)</f>
        <v>0.34912816813491893</v>
      </c>
      <c r="AF616">
        <f>AVERAGE(Patient3_Healthy!T597,Patient4_Healthy!T597,Patient7_Healthy!T597,Patient32_Healthy!T597,Patient20_Healthy!T597)</f>
        <v>0.74787555717534371</v>
      </c>
      <c r="AG616">
        <f>STDEV(Patient3_Healthy!T597,Patient4_Healthy!T597,Patient7_Healthy!T597,Patient32_Healthy!T597,Patient20_Healthy!T597)</f>
        <v>0.23472917489201334</v>
      </c>
    </row>
    <row r="617" spans="1:33" x14ac:dyDescent="0.25">
      <c r="A617" s="44" t="s">
        <v>154</v>
      </c>
      <c r="B617" s="36">
        <f>AVERAGE(Patient3_Healthy!B598,Patient4_Healthy!B598,Patient7_Healthy!B598,Patient32_Healthy!B598,Patient20_Healthy!B598)</f>
        <v>4.2286610465140519</v>
      </c>
      <c r="C617" s="43">
        <f>STDEV(Patient3_Healthy!B598,Patient4_Healthy!B598,Patient7_Healthy!B598,Patient32_Healthy!B598,Patient20_Healthy!B598)</f>
        <v>2.1668262675155519</v>
      </c>
      <c r="D617">
        <f>AVERAGE(Patient3_Healthy!C598,Patient4_Healthy!C598,Patient7_Healthy!C598,Patient32_Healthy!C598,Patient20_Healthy!C598)</f>
        <v>14.885545277637744</v>
      </c>
      <c r="E617" s="43">
        <f>STDEV(Patient3_Healthy!C598,Patient4_Healthy!C598,Patient7_Healthy!C598,Patient32_Healthy!C598,Patient20_Healthy!C598)</f>
        <v>12.532915802151392</v>
      </c>
      <c r="F617" s="36">
        <f>AVERAGE(Patient3_Healthy!D598,Patient4_Healthy!D598,Patient7_Healthy!D598,Patient32_Healthy!D598,Patient20_Healthy!D598)</f>
        <v>9.0732530421900321</v>
      </c>
      <c r="G617" s="43">
        <f>STDEV(Patient3_Healthy!D598,Patient4_Healthy!D598,Patient7_Healthy!D598,Patient32_Healthy!D598,Patient20_Healthy!D598)</f>
        <v>9.5458618487471032</v>
      </c>
      <c r="H617">
        <f>AVERAGE(Patient3_Healthy!E598,Patient4_Healthy!E598,Patient7_Healthy!E598,Patient32_Healthy!E598,Patient20_Healthy!E598)</f>
        <v>2.22543138974142</v>
      </c>
      <c r="I617">
        <f>STDEV(Patient3_Healthy!E598,Patient4_Healthy!E598,Patient7_Healthy!E598,Patient32_Healthy!E598,Patient20_Healthy!E598)</f>
        <v>29.858723752268642</v>
      </c>
      <c r="L617" s="44" t="s">
        <v>155</v>
      </c>
      <c r="M617">
        <f>AVERAGE(Patient3_Healthy!H598,Patient4_Healthy!H598,Patient7_Healthy!H598,Patient32_Healthy!H598,Patient20_Healthy!H598)</f>
        <v>432.2430308788023</v>
      </c>
      <c r="N617">
        <f>STDEV(Patient3_Healthy!H598,Patient4_Healthy!H598,Patient7_Healthy!H598,Patient32_Healthy!H598,Patient20_Healthy!H598)</f>
        <v>644.54184847922977</v>
      </c>
      <c r="Q617" s="39" t="s">
        <v>50</v>
      </c>
      <c r="R617" s="36">
        <f>AVERAGE(Patient3_Healthy!M598,Patient4_Healthy!M598,Patient7_Healthy!M598,Patient32_Healthy!M598,Patient20_Healthy!M598)</f>
        <v>0.87863958929747576</v>
      </c>
      <c r="S617" s="43">
        <f>STDEV(Patient3_Healthy!M598,Patient4_Healthy!M598,Patient7_Healthy!M598,Patient32_Healthy!M598,Patient20_Healthy!M598)</f>
        <v>0.20595290017867748</v>
      </c>
      <c r="T617">
        <f>AVERAGE(Patient3_Healthy!N598,Patient4_Healthy!N598,Patient7_Healthy!N598,Patient32_Healthy!N598,Patient20_Healthy!N598)</f>
        <v>0.92046361275768751</v>
      </c>
      <c r="U617">
        <f>STDEV(Patient3_Healthy!N598,Patient4_Healthy!N598,Patient7_Healthy!N598,Patient32_Healthy!N598,Patient20_Healthy!N598)</f>
        <v>6.8932008262875599E-2</v>
      </c>
      <c r="V617" s="36">
        <f>AVERAGE(Patient3_Healthy!O598,Patient4_Healthy!O598,Patient7_Healthy!O598,Patient32_Healthy!O598,Patient20_Healthy!O598)</f>
        <v>0.67976253361730754</v>
      </c>
      <c r="W617" s="43">
        <f>STDEV(Patient3_Healthy!O598,Patient4_Healthy!O598,Patient7_Healthy!O598,Patient32_Healthy!O598,Patient20_Healthy!O598)</f>
        <v>0.36712663055692235</v>
      </c>
      <c r="X617" s="36">
        <f>AVERAGE(Patient3_Healthy!P598,Patient4_Healthy!P598,Patient7_Healthy!P598,Patient32_Healthy!P598,Patient20_Healthy!P598)</f>
        <v>0.72208912362294464</v>
      </c>
      <c r="Y617" s="43">
        <f>STDEV(Patient3_Healthy!P598,Patient4_Healthy!P598,Patient7_Healthy!P598,Patient32_Healthy!P598,Patient20_Healthy!P598)</f>
        <v>0.31494414691301331</v>
      </c>
      <c r="Z617" s="36">
        <f>AVERAGE(Patient3_Healthy!Q598,Patient4_Healthy!Q598,Patient7_Healthy!Q598,Patient32_Healthy!Q598,Patient20_Healthy!Q598)</f>
        <v>0.7530000785775236</v>
      </c>
      <c r="AA617" s="43">
        <f>STDEV(Patient3_Healthy!Q598,Patient4_Healthy!Q598,Patient7_Healthy!Q598,Patient32_Healthy!Q598,Patient20_Healthy!Q598)</f>
        <v>0.30933277449185587</v>
      </c>
      <c r="AB617" s="36">
        <f>AVERAGE(Patient3_Healthy!R598,Patient4_Healthy!R598,Patient7_Healthy!R598,Patient32_Healthy!R598,Patient20_Healthy!R598)</f>
        <v>0.66108112079978898</v>
      </c>
      <c r="AC617" s="43">
        <f>STDEV(Patient3_Healthy!R598,Patient4_Healthy!R598,Patient7_Healthy!R598,Patient32_Healthy!R598,Patient20_Healthy!R598)</f>
        <v>0.29590746146864111</v>
      </c>
      <c r="AD617" s="36">
        <f>AVERAGE(Patient3_Healthy!S598,Patient4_Healthy!S598,Patient7_Healthy!S598,Patient32_Healthy!S598)</f>
        <v>0.66392670435526557</v>
      </c>
      <c r="AE617" s="43">
        <f>STDEV(Patient3_Healthy!S598,Patient4_Healthy!S598,Patient7_Healthy!S598,Patient32_Healthy!S598)</f>
        <v>0.47527941265220625</v>
      </c>
      <c r="AF617">
        <f>AVERAGE(Patient3_Healthy!T598,Patient4_Healthy!T598,Patient7_Healthy!T598,Patient32_Healthy!T598,Patient20_Healthy!T598)</f>
        <v>0.73922346151548624</v>
      </c>
      <c r="AG617">
        <f>STDEV(Patient3_Healthy!T598,Patient4_Healthy!T598,Patient7_Healthy!T598,Patient32_Healthy!T598,Patient20_Healthy!T598)</f>
        <v>0.28631283070200481</v>
      </c>
    </row>
    <row r="618" spans="1:33" x14ac:dyDescent="0.25">
      <c r="A618" s="44" t="s">
        <v>155</v>
      </c>
      <c r="B618" s="36">
        <f>AVERAGE(Patient3_Healthy!B599,Patient4_Healthy!B599,Patient7_Healthy!B599,Patient32_Healthy!B599,Patient20_Healthy!B599)</f>
        <v>5.269267603155888</v>
      </c>
      <c r="C618" s="43">
        <f>STDEV(Patient3_Healthy!B599,Patient4_Healthy!B599,Patient7_Healthy!B599,Patient32_Healthy!B599,Patient20_Healthy!B599)</f>
        <v>6.423867394514283</v>
      </c>
      <c r="D618">
        <f>AVERAGE(Patient3_Healthy!C599,Patient4_Healthy!C599,Patient7_Healthy!C599,Patient32_Healthy!C599,Patient20_Healthy!C599)</f>
        <v>-9.3889515690393122</v>
      </c>
      <c r="E618" s="43">
        <f>STDEV(Patient3_Healthy!C599,Patient4_Healthy!C599,Patient7_Healthy!C599,Patient32_Healthy!C599,Patient20_Healthy!C599)</f>
        <v>24.37119717288833</v>
      </c>
      <c r="F618" s="36">
        <f>AVERAGE(Patient3_Healthy!D599,Patient4_Healthy!D599,Patient7_Healthy!D599,Patient32_Healthy!D599,Patient20_Healthy!D599)</f>
        <v>9.0459289988290816</v>
      </c>
      <c r="G618" s="43">
        <f>STDEV(Patient3_Healthy!D599,Patient4_Healthy!D599,Patient7_Healthy!D599,Patient32_Healthy!D599,Patient20_Healthy!D599)</f>
        <v>7.9888810223403421</v>
      </c>
      <c r="H618">
        <f>AVERAGE(Patient3_Healthy!E599,Patient4_Healthy!E599,Patient7_Healthy!E599,Patient32_Healthy!E599,Patient20_Healthy!E599)</f>
        <v>-24.051106322200461</v>
      </c>
      <c r="I618">
        <f>STDEV(Patient3_Healthy!E599,Patient4_Healthy!E599,Patient7_Healthy!E599,Patient32_Healthy!E599,Patient20_Healthy!E599)</f>
        <v>22.179546936690404</v>
      </c>
      <c r="L618" s="44" t="s">
        <v>171</v>
      </c>
      <c r="M618">
        <f>AVERAGE(Patient3_Healthy!H599,Patient4_Healthy!H599,Patient7_Healthy!H599,Patient32_Healthy!H599,Patient20_Healthy!H599)</f>
        <v>42.911747859459524</v>
      </c>
      <c r="N618">
        <f>STDEV(Patient3_Healthy!H599,Patient4_Healthy!H599,Patient7_Healthy!H599,Patient32_Healthy!H599,Patient20_Healthy!H599)</f>
        <v>15.256426184372106</v>
      </c>
      <c r="Q618" s="39" t="s">
        <v>52</v>
      </c>
      <c r="R618" s="36">
        <f>AVERAGE(Patient3_Healthy!M599,Patient4_Healthy!M599,Patient7_Healthy!M599,Patient32_Healthy!M599,Patient20_Healthy!M599)</f>
        <v>0.74306148243108228</v>
      </c>
      <c r="S618" s="43">
        <f>STDEV(Patient3_Healthy!M599,Patient4_Healthy!M599,Patient7_Healthy!M599,Patient32_Healthy!M599,Patient20_Healthy!M599)</f>
        <v>0.24060514048117931</v>
      </c>
      <c r="T618">
        <f>AVERAGE(Patient3_Healthy!N599,Patient4_Healthy!N599,Patient7_Healthy!N599,Patient32_Healthy!N599,Patient20_Healthy!N599)</f>
        <v>0.66567158413816541</v>
      </c>
      <c r="U618">
        <f>STDEV(Patient3_Healthy!N599,Patient4_Healthy!N599,Patient7_Healthy!N599,Patient32_Healthy!N599,Patient20_Healthy!N599)</f>
        <v>0.34438316046909256</v>
      </c>
      <c r="V618" s="36">
        <f>AVERAGE(Patient3_Healthy!O599,Patient4_Healthy!O599,Patient7_Healthy!O599,Patient32_Healthy!O599,Patient20_Healthy!O599)</f>
        <v>0.34461363704289139</v>
      </c>
      <c r="W618" s="43">
        <f>STDEV(Patient3_Healthy!O599,Patient4_Healthy!O599,Patient7_Healthy!O599,Patient32_Healthy!O599,Patient20_Healthy!O599)</f>
        <v>7.9070710361925242E-2</v>
      </c>
      <c r="X618" s="36">
        <f>AVERAGE(Patient3_Healthy!P599,Patient4_Healthy!P599,Patient7_Healthy!P599,Patient32_Healthy!P599,Patient20_Healthy!P599)</f>
        <v>0.38196067334814882</v>
      </c>
      <c r="Y618" s="43">
        <f>STDEV(Patient3_Healthy!P599,Patient4_Healthy!P599,Patient7_Healthy!P599,Patient32_Healthy!P599,Patient20_Healthy!P599)</f>
        <v>0.12072825637118181</v>
      </c>
      <c r="Z618" s="36">
        <f>AVERAGE(Patient3_Healthy!Q599,Patient4_Healthy!Q599,Patient7_Healthy!Q599,Patient32_Healthy!Q599,Patient20_Healthy!Q599)</f>
        <v>0.35944315084476058</v>
      </c>
      <c r="AA618" s="43">
        <f>STDEV(Patient3_Healthy!Q599,Patient4_Healthy!Q599,Patient7_Healthy!Q599,Patient32_Healthy!Q599,Patient20_Healthy!Q599)</f>
        <v>3.3044770869565081E-2</v>
      </c>
      <c r="AB618" s="36">
        <f>AVERAGE(Patient3_Healthy!R599,Patient4_Healthy!R599,Patient7_Healthy!R599,Patient32_Healthy!R599,Patient20_Healthy!R599)</f>
        <v>0.56998305213948497</v>
      </c>
      <c r="AC618" s="43">
        <f>STDEV(Patient3_Healthy!R599,Patient4_Healthy!R599,Patient7_Healthy!R599,Patient32_Healthy!R599,Patient20_Healthy!R599)</f>
        <v>0.23858027860706599</v>
      </c>
      <c r="AD618" s="36">
        <f>AVERAGE(Patient3_Healthy!S599,Patient4_Healthy!S599,Patient7_Healthy!S599,Patient32_Healthy!S599)</f>
        <v>0.46374836544359926</v>
      </c>
      <c r="AE618" s="43">
        <f>STDEV(Patient3_Healthy!S599,Patient4_Healthy!S599,Patient7_Healthy!S599,Patient32_Healthy!S599)</f>
        <v>9.2174924992702953E-2</v>
      </c>
      <c r="AF618">
        <f>AVERAGE(Patient3_Healthy!T599,Patient4_Healthy!T599,Patient7_Healthy!T599,Patient32_Healthy!T599,Patient20_Healthy!T599)</f>
        <v>0.59762189523973996</v>
      </c>
      <c r="AG618">
        <f>STDEV(Patient3_Healthy!T599,Patient4_Healthy!T599,Patient7_Healthy!T599,Patient32_Healthy!T599,Patient20_Healthy!T599)</f>
        <v>8.1103456770848875E-2</v>
      </c>
    </row>
    <row r="619" spans="1:33" x14ac:dyDescent="0.25">
      <c r="A619" s="44" t="s">
        <v>171</v>
      </c>
      <c r="B619" s="36">
        <f>AVERAGE(Patient3_Healthy!B600,Patient4_Healthy!B600,Patient7_Healthy!B600,Patient32_Healthy!B600,Patient20_Healthy!B600)</f>
        <v>1.8938875474341292</v>
      </c>
      <c r="C619" s="43">
        <f>STDEV(Patient3_Healthy!B600,Patient4_Healthy!B600,Patient7_Healthy!B600,Patient32_Healthy!B600,Patient20_Healthy!B600)</f>
        <v>1.2960461684335125</v>
      </c>
      <c r="D619">
        <f>AVERAGE(Patient3_Healthy!C600,Patient4_Healthy!C600,Patient7_Healthy!C600,Patient32_Healthy!C600,Patient20_Healthy!C600)</f>
        <v>-1.1468958974520185</v>
      </c>
      <c r="E619" s="43">
        <f>STDEV(Patient3_Healthy!C600,Patient4_Healthy!C600,Patient7_Healthy!C600,Patient32_Healthy!C600,Patient20_Healthy!C600)</f>
        <v>8.2193729239046522</v>
      </c>
      <c r="F619" s="36">
        <f>AVERAGE(Patient3_Healthy!D600,Patient4_Healthy!D600,Patient7_Healthy!D600,Patient32_Healthy!D600,Patient20_Healthy!D600)</f>
        <v>5.0464323099601707</v>
      </c>
      <c r="G619" s="43">
        <f>STDEV(Patient3_Healthy!D600,Patient4_Healthy!D600,Patient7_Healthy!D600,Patient32_Healthy!D600,Patient20_Healthy!D600)</f>
        <v>3.272981906494727</v>
      </c>
      <c r="H619">
        <f>AVERAGE(Patient3_Healthy!E600,Patient4_Healthy!E600,Patient7_Healthy!E600,Patient32_Healthy!E600,Patient20_Healthy!E600)</f>
        <v>12.408308974718201</v>
      </c>
      <c r="I619">
        <f>STDEV(Patient3_Healthy!E600,Patient4_Healthy!E600,Patient7_Healthy!E600,Patient32_Healthy!E600,Patient20_Healthy!E600)</f>
        <v>16.540377525311051</v>
      </c>
      <c r="Q619" s="39" t="s">
        <v>54</v>
      </c>
      <c r="R619" s="36">
        <f>AVERAGE(Patient3_Healthy!M600,Patient4_Healthy!M600,Patient7_Healthy!M600,Patient32_Healthy!M600,Patient20_Healthy!M600)</f>
        <v>0.81045810416511854</v>
      </c>
      <c r="S619" s="43">
        <f>STDEV(Patient3_Healthy!M600,Patient4_Healthy!M600,Patient7_Healthy!M600,Patient32_Healthy!M600,Patient20_Healthy!M600)</f>
        <v>0.23833466097254366</v>
      </c>
      <c r="T619">
        <f>AVERAGE(Patient3_Healthy!N600,Patient4_Healthy!N600,Patient7_Healthy!N600,Patient32_Healthy!N600,Patient20_Healthy!N600)</f>
        <v>0.68636953662991307</v>
      </c>
      <c r="U619">
        <f>STDEV(Patient3_Healthy!N600,Patient4_Healthy!N600,Patient7_Healthy!N600,Patient32_Healthy!N600,Patient20_Healthy!N600)</f>
        <v>0.39119407764981079</v>
      </c>
      <c r="V619" s="36">
        <f>AVERAGE(Patient3_Healthy!O600,Patient4_Healthy!O600,Patient7_Healthy!O600,Patient32_Healthy!O600,Patient20_Healthy!O600)</f>
        <v>0.56734756096196748</v>
      </c>
      <c r="W619" s="43">
        <f>STDEV(Patient3_Healthy!O600,Patient4_Healthy!O600,Patient7_Healthy!O600,Patient32_Healthy!O600,Patient20_Healthy!O600)</f>
        <v>0.38086765614078594</v>
      </c>
      <c r="X619" s="36">
        <f>AVERAGE(Patient3_Healthy!P600,Patient4_Healthy!P600,Patient7_Healthy!P600,Patient32_Healthy!P600,Patient20_Healthy!P600)</f>
        <v>0.54152987756296433</v>
      </c>
      <c r="Y619" s="43">
        <f>STDEV(Patient3_Healthy!P600,Patient4_Healthy!P600,Patient7_Healthy!P600,Patient32_Healthy!P600,Patient20_Healthy!P600)</f>
        <v>0.39786504043921039</v>
      </c>
      <c r="Z619" s="36">
        <f>AVERAGE(Patient3_Healthy!Q600,Patient4_Healthy!Q600,Patient7_Healthy!Q600,Patient32_Healthy!Q600,Patient20_Healthy!Q600)</f>
        <v>0.78489046117493377</v>
      </c>
      <c r="AA619" s="43">
        <f>STDEV(Patient3_Healthy!Q600,Patient4_Healthy!Q600,Patient7_Healthy!Q600,Patient32_Healthy!Q600,Patient20_Healthy!Q600)</f>
        <v>0.37258065043772459</v>
      </c>
      <c r="AB619" s="36">
        <f>AVERAGE(Patient3_Healthy!R600,Patient4_Healthy!R600,Patient7_Healthy!R600,Patient32_Healthy!R600,Patient20_Healthy!R600)</f>
        <v>0.97092933295753825</v>
      </c>
      <c r="AC619" s="43">
        <f>STDEV(Patient3_Healthy!R600,Patient4_Healthy!R600,Patient7_Healthy!R600,Patient32_Healthy!R600,Patient20_Healthy!R600)</f>
        <v>5.0351872327461883E-2</v>
      </c>
      <c r="AD619" s="36">
        <f>AVERAGE(Patient3_Healthy!S600,Patient4_Healthy!S600,Patient7_Healthy!S600,Patient32_Healthy!S600)</f>
        <v>0.88955651592716245</v>
      </c>
      <c r="AE619" s="43">
        <f>STDEV(Patient3_Healthy!S600,Patient4_Healthy!S600,Patient7_Healthy!S600,Patient32_Healthy!S600)</f>
        <v>0.15619067305154372</v>
      </c>
      <c r="AF619">
        <f>AVERAGE(Patient3_Healthy!T600,Patient4_Healthy!T600,Patient7_Healthy!T600,Patient32_Healthy!T600,Patient20_Healthy!T600)</f>
        <v>0.84388331770679381</v>
      </c>
      <c r="AG619">
        <f>STDEV(Patient3_Healthy!T600,Patient4_Healthy!T600,Patient7_Healthy!T600,Patient32_Healthy!T600,Patient20_Healthy!T600)</f>
        <v>0.13639941638680808</v>
      </c>
    </row>
    <row r="620" spans="1:33" x14ac:dyDescent="0.25">
      <c r="Q620" s="39" t="s">
        <v>55</v>
      </c>
      <c r="R620" s="36">
        <f>AVERAGE(Patient3_Healthy!M601,Patient4_Healthy!M601,Patient7_Healthy!M601,Patient32_Healthy!M601,Patient20_Healthy!M601)</f>
        <v>0.71003999720316724</v>
      </c>
      <c r="S620" s="43">
        <f>STDEV(Patient3_Healthy!M601,Patient4_Healthy!M601,Patient7_Healthy!M601,Patient32_Healthy!M601,Patient20_Healthy!M601)</f>
        <v>0.17690711736562281</v>
      </c>
      <c r="T620">
        <f>AVERAGE(Patient3_Healthy!N601,Patient4_Healthy!N601,Patient7_Healthy!N601,Patient32_Healthy!N601,Patient20_Healthy!N601)</f>
        <v>0.53524378143384355</v>
      </c>
      <c r="U620">
        <f>STDEV(Patient3_Healthy!N601,Patient4_Healthy!N601,Patient7_Healthy!N601,Patient32_Healthy!N601,Patient20_Healthy!N601)</f>
        <v>0.4480311795946294</v>
      </c>
      <c r="V620" s="36">
        <f>AVERAGE(Patient3_Healthy!O601,Patient4_Healthy!O601,Patient7_Healthy!O601,Patient32_Healthy!O601,Patient20_Healthy!O601)</f>
        <v>0.38148106581615476</v>
      </c>
      <c r="W620" s="43">
        <f>STDEV(Patient3_Healthy!O601,Patient4_Healthy!O601,Patient7_Healthy!O601,Patient32_Healthy!O601,Patient20_Healthy!O601)</f>
        <v>5.1634427756678362E-2</v>
      </c>
      <c r="X620" s="36">
        <f>AVERAGE(Patient3_Healthy!P601,Patient4_Healthy!P601,Patient7_Healthy!P601,Patient32_Healthy!P601,Patient20_Healthy!P601)</f>
        <v>0.29207355945475155</v>
      </c>
      <c r="Y620" s="43">
        <f>STDEV(Patient3_Healthy!P601,Patient4_Healthy!P601,Patient7_Healthy!P601,Patient32_Healthy!P601,Patient20_Healthy!P601)</f>
        <v>3.8555053758029677E-3</v>
      </c>
      <c r="Z620" s="36">
        <f>AVERAGE(Patient3_Healthy!Q601,Patient4_Healthy!Q601,Patient7_Healthy!Q601,Patient32_Healthy!Q601,Patient20_Healthy!Q601)</f>
        <v>0.35479399028387926</v>
      </c>
      <c r="AA620" s="43">
        <f>STDEV(Patient3_Healthy!Q601,Patient4_Healthy!Q601,Patient7_Healthy!Q601,Patient32_Healthy!Q601,Patient20_Healthy!Q601)</f>
        <v>3.1289832715720924E-2</v>
      </c>
      <c r="AB620" s="36">
        <f>AVERAGE(Patient3_Healthy!R601,Patient4_Healthy!R601,Patient7_Healthy!R601,Patient32_Healthy!R601,Patient20_Healthy!R601)</f>
        <v>0.7786446428850623</v>
      </c>
      <c r="AC620" s="43">
        <f>STDEV(Patient3_Healthy!R601,Patient4_Healthy!R601,Patient7_Healthy!R601,Patient32_Healthy!R601,Patient20_Healthy!R601)</f>
        <v>3.6811396945007478E-2</v>
      </c>
      <c r="AD620" s="36">
        <f>AVERAGE(Patient3_Healthy!S601,Patient4_Healthy!S601,Patient7_Healthy!S601,Patient32_Healthy!S601)</f>
        <v>0.5943301436267534</v>
      </c>
      <c r="AE620" s="45" t="s">
        <v>201</v>
      </c>
      <c r="AF620">
        <f>AVERAGE(Patient3_Healthy!T601,Patient4_Healthy!T601,Patient7_Healthy!T601,Patient32_Healthy!T601,Patient20_Healthy!T601)</f>
        <v>0.68011959838162306</v>
      </c>
      <c r="AG620">
        <f>STDEV(Patient3_Healthy!T601,Patient4_Healthy!T601,Patient7_Healthy!T601,Patient32_Healthy!T601,Patient20_Healthy!T601)</f>
        <v>2.8301979910498848E-2</v>
      </c>
    </row>
    <row r="621" spans="1:33" x14ac:dyDescent="0.25">
      <c r="Q621" s="39" t="s">
        <v>56</v>
      </c>
      <c r="R621" s="36">
        <f>AVERAGE(Patient3_Healthy!M602,Patient4_Healthy!M602,Patient7_Healthy!M602,Patient32_Healthy!M602,Patient20_Healthy!M602)</f>
        <v>0.74909234368455502</v>
      </c>
      <c r="S621" s="43">
        <f>STDEV(Patient3_Healthy!M602,Patient4_Healthy!M602,Patient7_Healthy!M602,Patient32_Healthy!M602,Patient20_Healthy!M602)</f>
        <v>0.25935123424883938</v>
      </c>
      <c r="T621">
        <f>AVERAGE(Patient3_Healthy!N602,Patient4_Healthy!N602,Patient7_Healthy!N602,Patient32_Healthy!N602,Patient20_Healthy!N602)</f>
        <v>0.52539200057190871</v>
      </c>
      <c r="U621">
        <f>STDEV(Patient3_Healthy!N602,Patient4_Healthy!N602,Patient7_Healthy!N602,Patient32_Healthy!N602,Patient20_Healthy!N602)</f>
        <v>0.43256537896471658</v>
      </c>
      <c r="V621" s="36">
        <f>AVERAGE(Patient3_Healthy!O602,Patient4_Healthy!O602,Patient7_Healthy!O602,Patient32_Healthy!O602,Patient20_Healthy!O602)</f>
        <v>0.39130431498236828</v>
      </c>
      <c r="W621" s="43">
        <f>STDEV(Patient3_Healthy!O602,Patient4_Healthy!O602,Patient7_Healthy!O602,Patient32_Healthy!O602,Patient20_Healthy!O602)</f>
        <v>9.6983093619714023E-2</v>
      </c>
      <c r="X621" s="36">
        <f>AVERAGE(Patient3_Healthy!P602,Patient4_Healthy!P602,Patient7_Healthy!P602,Patient32_Healthy!P602,Patient20_Healthy!P602)</f>
        <v>0.25890757583745783</v>
      </c>
      <c r="Y621" s="43">
        <f>STDEV(Patient3_Healthy!P602,Patient4_Healthy!P602,Patient7_Healthy!P602,Patient32_Healthy!P602,Patient20_Healthy!P602)</f>
        <v>8.1378995398707271E-2</v>
      </c>
      <c r="Z621" s="36">
        <f>AVERAGE(Patient3_Healthy!Q602,Patient4_Healthy!Q602,Patient7_Healthy!Q602,Patient32_Healthy!Q602,Patient20_Healthy!Q602)</f>
        <v>0.35898760974671923</v>
      </c>
      <c r="AA621" s="43">
        <f>STDEV(Patient3_Healthy!Q602,Patient4_Healthy!Q602,Patient7_Healthy!Q602,Patient32_Healthy!Q602,Patient20_Healthy!Q602)</f>
        <v>1.6165563965344539E-4</v>
      </c>
      <c r="AB621" s="36">
        <f>AVERAGE(Patient3_Healthy!R602,Patient4_Healthy!R602,Patient7_Healthy!R602,Patient32_Healthy!R602,Patient20_Healthy!R602)</f>
        <v>0.74728163223557342</v>
      </c>
      <c r="AC621" s="43">
        <f>STDEV(Patient3_Healthy!R602,Patient4_Healthy!R602,Patient7_Healthy!R602,Patient32_Healthy!R602,Patient20_Healthy!R602)</f>
        <v>3.9926961062912776E-2</v>
      </c>
      <c r="AD621" s="36">
        <f>AVERAGE(Patient3_Healthy!S602,Patient4_Healthy!S602,Patient7_Healthy!S602,Patient32_Healthy!S602)</f>
        <v>0.60452784341672783</v>
      </c>
      <c r="AE621" s="45" t="s">
        <v>201</v>
      </c>
      <c r="AF621">
        <f>AVERAGE(Patient3_Healthy!T602,Patient4_Healthy!T602,Patient7_Healthy!T602,Patient32_Healthy!T602,Patient20_Healthy!T602)</f>
        <v>0.66231677922842458</v>
      </c>
      <c r="AG621">
        <f>STDEV(Patient3_Healthy!T602,Patient4_Healthy!T602,Patient7_Healthy!T602,Patient32_Healthy!T602,Patient20_Healthy!T602)</f>
        <v>4.9511262838752068E-2</v>
      </c>
    </row>
    <row r="622" spans="1:33" x14ac:dyDescent="0.25">
      <c r="Q622" s="39" t="s">
        <v>57</v>
      </c>
      <c r="R622" s="36">
        <f>AVERAGE(Patient3_Healthy!M603,Patient4_Healthy!M603,Patient7_Healthy!M603,Patient32_Healthy!M603,Patient20_Healthy!M603)</f>
        <v>0.84163291940150642</v>
      </c>
      <c r="S622" s="45" t="s">
        <v>201</v>
      </c>
      <c r="T622">
        <f>AVERAGE(Patient3_Healthy!N603,Patient4_Healthy!N603,Patient7_Healthy!N603,Patient32_Healthy!N603,Patient20_Healthy!N603)</f>
        <v>0.88007141871596051</v>
      </c>
      <c r="U622" s="45" t="s">
        <v>201</v>
      </c>
      <c r="V622" s="36">
        <f>AVERAGE(Patient3_Healthy!O603,Patient4_Healthy!O603,Patient7_Healthy!O603,Patient32_Healthy!O603,Patient20_Healthy!O603)</f>
        <v>0.37234022354231883</v>
      </c>
      <c r="W622" s="45" t="s">
        <v>201</v>
      </c>
      <c r="X622" s="36">
        <f>AVERAGE(Patient3_Healthy!P603,Patient4_Healthy!P603,Patient7_Healthy!P603,Patient32_Healthy!P603,Patient20_Healthy!P603)</f>
        <v>0.32177568988756727</v>
      </c>
      <c r="Y622" s="45" t="s">
        <v>201</v>
      </c>
      <c r="Z622" s="36">
        <f>AVERAGE(Patient3_Healthy!Q603,Patient4_Healthy!Q603,Patient7_Healthy!Q603,Patient32_Healthy!Q603,Patient20_Healthy!Q603)</f>
        <v>0.34193836424230423</v>
      </c>
      <c r="AA622" s="45" t="s">
        <v>201</v>
      </c>
      <c r="AB622" s="36">
        <f>AVERAGE(Patient3_Healthy!R603,Patient4_Healthy!R603,Patient7_Healthy!R603,Patient32_Healthy!R603,Patient20_Healthy!R603)</f>
        <v>0.8191683601221369</v>
      </c>
      <c r="AC622" s="45" t="s">
        <v>201</v>
      </c>
      <c r="AD622" s="45" t="s">
        <v>201</v>
      </c>
      <c r="AE622" s="45" t="s">
        <v>201</v>
      </c>
      <c r="AF622">
        <f>AVERAGE(Patient3_Healthy!T603,Patient4_Healthy!T603,Patient7_Healthy!T603,Patient32_Healthy!T603,Patient20_Healthy!T603)</f>
        <v>0.59173469840180415</v>
      </c>
      <c r="AG622" s="45" t="s">
        <v>201</v>
      </c>
    </row>
    <row r="623" spans="1:33" x14ac:dyDescent="0.25">
      <c r="Q623" s="39" t="s">
        <v>61</v>
      </c>
      <c r="R623" s="36">
        <f>AVERAGE(Patient3_Healthy!M604,Patient4_Healthy!M604,Patient7_Healthy!M604,Patient32_Healthy!M604,Patient20_Healthy!M604)</f>
        <v>0.91557612242972064</v>
      </c>
      <c r="S623" s="45" t="s">
        <v>201</v>
      </c>
      <c r="T623">
        <f>AVERAGE(Patient3_Healthy!N604,Patient4_Healthy!N604,Patient7_Healthy!N604,Patient32_Healthy!N604,Patient20_Healthy!N604)</f>
        <v>0.88770880392202411</v>
      </c>
      <c r="U623" s="45" t="s">
        <v>201</v>
      </c>
      <c r="V623" s="36">
        <f>AVERAGE(Patient3_Healthy!O604,Patient4_Healthy!O604,Patient7_Healthy!O604,Patient32_Healthy!O604,Patient20_Healthy!O604)</f>
        <v>0.68586487435875731</v>
      </c>
      <c r="W623" s="45" t="s">
        <v>201</v>
      </c>
      <c r="X623" s="36">
        <f>AVERAGE(Patient3_Healthy!P604,Patient4_Healthy!P604,Patient7_Healthy!P604,Patient32_Healthy!P604,Patient20_Healthy!P604)</f>
        <v>0.52844886311742278</v>
      </c>
      <c r="Y623" s="45" t="s">
        <v>201</v>
      </c>
      <c r="Z623" s="36">
        <f>AVERAGE(Patient3_Healthy!Q604,Patient4_Healthy!Q604,Patient7_Healthy!Q604,Patient32_Healthy!Q604,Patient20_Healthy!Q604)</f>
        <v>0.32363169478737669</v>
      </c>
      <c r="AA623" s="45" t="s">
        <v>201</v>
      </c>
      <c r="AB623" s="36">
        <f>AVERAGE(Patient3_Healthy!R604,Patient4_Healthy!R604,Patient7_Healthy!R604,Patient32_Healthy!R604,Patient20_Healthy!R604)</f>
        <v>0.69754311920166567</v>
      </c>
      <c r="AC623" s="45" t="s">
        <v>201</v>
      </c>
      <c r="AD623" s="45" t="s">
        <v>201</v>
      </c>
      <c r="AE623" s="45" t="s">
        <v>201</v>
      </c>
      <c r="AF623">
        <f>AVERAGE(Patient3_Healthy!T604,Patient4_Healthy!T604,Patient7_Healthy!T604,Patient32_Healthy!T604,Patient20_Healthy!T604)</f>
        <v>0.62503971384425305</v>
      </c>
      <c r="AG623" s="45" t="s">
        <v>201</v>
      </c>
    </row>
    <row r="780" spans="1:1" x14ac:dyDescent="0.25">
      <c r="A780" s="54" t="s">
        <v>203</v>
      </c>
    </row>
    <row r="803" spans="1:1" x14ac:dyDescent="0.25">
      <c r="A803" s="54" t="s">
        <v>204</v>
      </c>
    </row>
  </sheetData>
  <mergeCells count="356"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55" bestFit="1" customWidth="1"/>
    <col min="3" max="3" width="11.7109375" style="55" bestFit="1" customWidth="1"/>
    <col min="4" max="4" width="9.85546875" style="55" bestFit="1" customWidth="1"/>
    <col min="5" max="5" width="11.7109375" style="55" bestFit="1" customWidth="1"/>
    <col min="6" max="6" width="9.85546875" style="55" bestFit="1" customWidth="1"/>
    <col min="7" max="7" width="11.7109375" style="55" bestFit="1" customWidth="1"/>
    <col min="8" max="8" width="9.85546875" style="55" bestFit="1" customWidth="1"/>
    <col min="9" max="9" width="11.7109375" style="55" bestFit="1" customWidth="1"/>
    <col min="10" max="10" width="9.85546875" style="55" bestFit="1" customWidth="1"/>
  </cols>
  <sheetData>
    <row r="4" spans="2:10" x14ac:dyDescent="0.25">
      <c r="B4" s="18"/>
      <c r="C4" s="90" t="s">
        <v>129</v>
      </c>
      <c r="D4" s="90"/>
      <c r="E4" s="91" t="s">
        <v>130</v>
      </c>
      <c r="F4" s="92"/>
      <c r="G4" s="91" t="s">
        <v>131</v>
      </c>
      <c r="H4" s="92"/>
      <c r="I4" s="90" t="s">
        <v>132</v>
      </c>
      <c r="J4" s="90"/>
    </row>
    <row r="5" spans="2:10" x14ac:dyDescent="0.25">
      <c r="B5" s="18"/>
      <c r="C5" s="18" t="s">
        <v>179</v>
      </c>
      <c r="D5" s="18" t="s">
        <v>180</v>
      </c>
      <c r="E5" s="19" t="s">
        <v>179</v>
      </c>
      <c r="F5" s="20" t="s">
        <v>180</v>
      </c>
      <c r="G5" s="19" t="s">
        <v>179</v>
      </c>
      <c r="H5" s="20" t="s">
        <v>180</v>
      </c>
      <c r="I5" s="18" t="s">
        <v>179</v>
      </c>
      <c r="J5" s="18" t="s">
        <v>180</v>
      </c>
    </row>
    <row r="6" spans="2:10" x14ac:dyDescent="0.25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2017-07-06T15:17:42Z</dcterms:modified>
  <cp:category/>
  <dc:identifier/>
  <cp:contentStatus/>
  <dc:language/>
  <cp:version/>
</cp:coreProperties>
</file>