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1" sheetId="1" r:id="rId1"/>
    <s:sheet name="Patient3_Healthy" sheetId="2" r:id="rId2"/>
    <s:sheet name="Patient4_Healthy" sheetId="3" r:id="rId3"/>
    <s:sheet name="Patient7_Healthy" sheetId="4" r:id="rId4"/>
    <s:sheet name="Patient20_Healthy" sheetId="5" r:id="rId5"/>
    <s:sheet name="Patient32_Healthy" sheetId="6" r:id="rId6"/>
    <s:sheet name="Statistical Analysis over 30" sheetId="7" r:id="rId7"/>
    <s:sheet name="Folha1" sheetId="8" r:id="rId8"/>
  </s:sheets>
  <s:definedNames/>
  <s:calcPr calcId="124519" fullCalcOnLoad="1"/>
</s:workbook>
</file>

<file path=xl/sharedStrings.xml><?xml version="1.0" encoding="utf-8"?>
<sst xmlns="http://schemas.openxmlformats.org/spreadsheetml/2006/main" uniqueCount="223">
  <si>
    <t>Gender</t>
  </si>
  <si>
    <t>F</t>
  </si>
  <si>
    <t>Height(cm)</t>
  </si>
  <si>
    <t>Age</t>
  </si>
  <si>
    <t>Weight(kg)</t>
  </si>
  <si>
    <t>Condition</t>
  </si>
  <si>
    <t>Healthy</t>
  </si>
  <si>
    <t>Sports</t>
  </si>
  <si>
    <t>None</t>
  </si>
  <si>
    <t>Dominant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</si>
  <si>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</si>
  <si>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</si>
  <si>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</si>
  <si>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</si>
  <si>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>Evolution of COP parameters - OneFootStanding_R_EO</t>
  </si>
  <si>
    <t>Evolution of EMG values in percentage - OneFootStanding_R_EO</t>
  </si>
  <si>
    <t>Left</t>
  </si>
  <si>
    <t>COP X</t>
  </si>
  <si>
    <t>COP Y</t>
  </si>
  <si>
    <t>COP_Y</t>
  </si>
  <si>
    <t>Area (mm2)</t>
  </si>
  <si>
    <t>Rectus_A L</t>
  </si>
  <si>
    <t>Rectus_A R</t>
  </si>
  <si>
    <t>Obliques L</t>
  </si>
  <si>
    <t>Obliques R</t>
  </si>
  <si>
    <t>Ilicostalis L</t>
  </si>
  <si>
    <t>Ilicostalis R</t>
  </si>
  <si>
    <t>Multifidus L</t>
  </si>
  <si>
    <t>Multifidus R</t>
  </si>
  <si>
    <t>Rectus_A</t>
  </si>
  <si>
    <t>Rectus_A_L</t>
  </si>
  <si>
    <t>Mean Velocity</t>
  </si>
  <si>
    <t>STD (mm)</t>
  </si>
  <si>
    <t>Velocity (mm/s)</t>
  </si>
  <si>
    <t>[0-2.5] s</t>
  </si>
  <si>
    <t>Obliques</t>
  </si>
  <si>
    <t>Obliques_L</t>
  </si>
  <si>
    <t>STD</t>
  </si>
  <si>
    <t>[2.5-5.0] s</t>
  </si>
  <si>
    <t>Ilicostalis</t>
  </si>
  <si>
    <t>Ilicostalis_L</t>
  </si>
  <si>
    <t>Amplitude</t>
  </si>
  <si>
    <t>[5.0-7.5] s</t>
  </si>
  <si>
    <t>Multifidus</t>
  </si>
  <si>
    <t>Multifidus_L</t>
  </si>
  <si>
    <t>[7.5-10.0] s</t>
  </si>
  <si>
    <t>Rectus_A_R</t>
  </si>
  <si>
    <t>[10.0-12.5] s</t>
  </si>
  <si>
    <t>Obliques_R</t>
  </si>
  <si>
    <t>Area COP</t>
  </si>
  <si>
    <t>[12.5-15.0] s</t>
  </si>
  <si>
    <t>Ilicostalis_R</t>
  </si>
  <si>
    <t>[15.0-17.5] s</t>
  </si>
  <si>
    <t>Multifidus_R</t>
  </si>
  <si>
    <t>[17.5-20.0] s</t>
  </si>
  <si>
    <t>[20.0-22.5] s</t>
  </si>
  <si>
    <t>[22.5-25.0] s</t>
  </si>
  <si>
    <t>[25.0-27.5] s</t>
  </si>
  <si>
    <t>Max values of each muscle - Standing_EO</t>
  </si>
  <si>
    <t>Coherency values between each muscle and each COP direction - Reach_L</t>
  </si>
  <si>
    <t>COP important values - Standing_EO</t>
  </si>
  <si>
    <t>[27.5-30.0] s</t>
  </si>
  <si>
    <t>[30.0-32.5] s</t>
  </si>
  <si>
    <t>[32.5-35.0] s</t>
  </si>
  <si>
    <t>Evolution of COP parameters - Standing_EO</t>
  </si>
  <si>
    <t>Evolution of EMG values in percentage - Reach_L</t>
  </si>
  <si>
    <t>Max values of each muscle - Reach_L</t>
  </si>
  <si>
    <t>Coherency values between each muscle and each COP direction - Reach_C</t>
  </si>
  <si>
    <t>COP important values - Reach_L</t>
  </si>
  <si>
    <t>Evolution of COP parameters - Reach_L</t>
  </si>
  <si>
    <t>Evolution of EMG values in percentage - Reach_C</t>
  </si>
  <si>
    <t>Max values of each muscle - Reach_C</t>
  </si>
  <si>
    <t>Coherency values between each muscle and each COP direction - OneFootStanding_R_EC</t>
  </si>
  <si>
    <t>COP important values - Reach_C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</si>
  <si>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</si>
  <si>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</si>
  <si>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</si>
  <si>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</si>
  <si>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</si>
  <si>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</si>
  <si>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</si>
  <si>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Reach_R</t>
  </si>
  <si>
    <t>COP important values - OneFootStanding_L_EC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</si>
  <si>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</si>
  <si>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</si>
  <si>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</si>
  <si>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</si>
  <si>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</si>
  <si>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</si>
  <si>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Max values of each muscle - Relax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</si>
  <si>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</si>
  <si>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</si>
  <si>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</si>
  <si>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</si>
  <si>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</si>
  <si>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</si>
  <si>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</si>
  <si>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</si>
  <si>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</si>
  <si>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</si>
  <si>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</si>
  <si>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</si>
  <si>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</si>
  <si>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</si>
  <si>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</si>
  <si>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</si>
  <si>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</si>
  <si>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</si>
  <si>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</si>
  <si>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</si>
  <si>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</si>
  <si>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</si>
  <si>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</si>
  <si>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OneFootStanding_R_EC</t>
  </si>
  <si>
    <t>Correlation coeficient between each muscle and each COP direction - Reach_C</t>
  </si>
  <si>
    <t>Correlation values - OneFootStanding_L_EO</t>
  </si>
  <si>
    <t>Correlation coeficient between each muscle and each COP direction - OneFootStanding_R_EC</t>
  </si>
  <si>
    <t>Correlation values - Standing_EO</t>
  </si>
  <si>
    <t>Correlation values - Reach_R</t>
  </si>
  <si>
    <t>Correlation coeficient between each muscle and each COP direction - OneFootStanding_L_EO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</si>
  <si>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</si>
  <si>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</si>
  <si>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</si>
  <si>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Reach_R</t>
  </si>
  <si>
    <t>Correlation coeficient between each muscle and each COP direction - Standing_EC</t>
  </si>
  <si>
    <t>**Frequency analysis of EMG and COP</t>
  </si>
  <si>
    <t>Correlation coeficient between each muscle and each COP direction - OneFootStanding_L_EC</t>
  </si>
  <si>
    <t>Frequency EMG - OneFootStanding_R_EO</t>
  </si>
  <si>
    <t>Frequency COP - OneFootStanding_R_EO</t>
  </si>
  <si>
    <t>Peak Freq (Hz)</t>
  </si>
  <si>
    <t>Mean Freq (Hz)</t>
  </si>
  <si>
    <t>Median Freq (Hz)</t>
  </si>
  <si>
    <t>80% Freq (Hz)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</si>
  <si>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</si>
  <si>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</si>
  <si>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</si>
  <si>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</si>
  <si>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</si>
  <si>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</si>
  <si>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</si>
  <si>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</si>
  <si>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</si>
  <si>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</si>
  <si>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</si>
  <si>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</si>
  <si>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</si>
  <si>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</si>
  <si>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</si>
  <si>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</si>
  <si>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Correlation coeficient between each muscle and each COP direction - Relax</t>
  </si>
  <si>
    <t>[0-1] s</t>
  </si>
  <si>
    <t>[1-2] s</t>
  </si>
  <si>
    <t>[2-3] s</t>
  </si>
  <si>
    <t>[3-4] s</t>
  </si>
  <si>
    <t>[4-5] s</t>
  </si>
  <si>
    <t>[5-6] s</t>
  </si>
  <si>
    <t>Evolution of COP parameters - Reach_C</t>
  </si>
  <si>
    <t>Evolution of EMG values in percentage - OneFootStanding_R_EC</t>
  </si>
  <si>
    <t>Evolution of COP parameters - OneFootStanding_R_EC</t>
  </si>
  <si>
    <t>Evolution of EMG values in percentage - OneFootStanding_L_EO</t>
  </si>
  <si>
    <t>[35.0-37.5] s</t>
  </si>
  <si>
    <t>[37.5-40.0] s</t>
  </si>
  <si>
    <t>Evolution of COP parameters - Standing_EC</t>
  </si>
  <si>
    <t>Evolution of EMG values in percentage - Standing_EO</t>
  </si>
  <si>
    <t>Evolution of COP parameters - OneFootStanding_L_EC</t>
  </si>
  <si>
    <t>Evolution of EMG values in percentage - Reach_R</t>
  </si>
  <si>
    <t>Evolution of COP parameters - OneFootStanding_L_EO</t>
  </si>
  <si>
    <t>Evolution of EMG values in percentage - Standing_EC</t>
  </si>
  <si>
    <t>Evolution of COP parameters - Reach_R</t>
  </si>
  <si>
    <t>Evolution of EMG values in percentage - OneFootStanding_L_EC</t>
  </si>
  <si>
    <t>Mean values of each muscle - OneFootStanding_R_EO</t>
  </si>
  <si>
    <t>Mean values of each muscle - Standing_EO</t>
  </si>
  <si>
    <t>Mean values of each muscle - Reach_L</t>
  </si>
  <si>
    <t>Mean values of each muscle - Reach_C</t>
  </si>
  <si>
    <t>Mean values of each muscle - OneFootStanding_R_EC</t>
  </si>
  <si>
    <t>Mean values of each muscle - Standing_EC</t>
  </si>
  <si>
    <t>Mean values of each muscle - OneFootStanding_L_EC</t>
  </si>
  <si>
    <t>Mean values of each muscle - OneFootStanding_L_EO</t>
  </si>
  <si>
    <t>Mean values of each muscle - Reach_R</t>
  </si>
  <si>
    <t>M</t>
  </si>
  <si>
    <t>[6-7] s</t>
  </si>
  <si>
    <t>[7-8] s</t>
  </si>
  <si>
    <t>[8-9] s</t>
  </si>
  <si>
    <t>[9-10] s</t>
  </si>
  <si>
    <t>Não utilizar o Multifidus L</t>
  </si>
  <si>
    <t>Healthy/Chron Disease</t>
  </si>
  <si>
    <t>NÃO UTILIZAR O MULTIFIDUS ESQUERDO NO REACH_L</t>
  </si>
  <si>
    <t>Mean Ages</t>
  </si>
  <si>
    <t>Mean Weight</t>
  </si>
  <si>
    <t>(KG)</t>
  </si>
  <si>
    <t>MEAN H</t>
  </si>
  <si>
    <t>(CM)</t>
  </si>
  <si>
    <t>min age</t>
  </si>
  <si>
    <t>min Weight</t>
  </si>
  <si>
    <t>MIN H</t>
  </si>
  <si>
    <t>max age</t>
  </si>
  <si>
    <t>max Weight</t>
  </si>
  <si>
    <t>MAX H</t>
  </si>
  <si>
    <t>Mean Value</t>
  </si>
  <si>
    <t>STD Value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</si>
  <si>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</si>
  <si>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</si>
  <si>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</si>
  <si>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</si>
  <si>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</si>
  <si>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</si>
  <si>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</si>
  <si>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</si>
  <si>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</si>
  <si>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</si>
  <si>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</si>
  <si>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</si>
  <si>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</si>
  <si>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</si>
  <si>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</si>
  <si>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</si>
  <si>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</si>
  <si>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Frequencys COP - OneFootStanding_L_EC</t>
  </si>
  <si>
    <t>Frequencys EMG- Relax</t>
  </si>
  <si>
    <t>Mean</t>
  </si>
  <si>
    <t>------</t>
  </si>
  <si>
    <t>Moscular Tonus - Relax VS Task</t>
  </si>
  <si>
    <t>Mean and STD and each point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</si>
</sst>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</fonts>
  <fills count="47">
    <fill>
      <patternFill/>
    </fill>
    <fill>
      <patternFill patternType="gray125"/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1E90FF"/>
        <bgColor rgb="FF1E90FF"/>
      </patternFill>
    </fill>
    <fill>
      <patternFill patternType="solid">
        <fgColor rgb="FF00BFFF"/>
        <bgColor rgb="FF00BFFF"/>
      </patternFill>
    </fill>
    <fill>
      <patternFill patternType="solid">
        <fgColor rgb="00BCC2BC"/>
        <bgColor rgb="00BCC2BC"/>
      </patternFill>
    </fill>
    <fill>
      <patternFill patternType="solid">
        <fgColor rgb="00FF6600"/>
        <bgColor rgb="00FF6600"/>
      </patternFill>
    </fill>
    <fill>
      <patternFill patternType="solid">
        <fgColor rgb="00FFFF00"/>
        <bgColor rgb="00FFFF00"/>
      </patternFill>
    </fill>
    <fill>
      <patternFill patternType="solid">
        <fgColor rgb="001E90FF"/>
        <bgColor rgb="001E90FF"/>
      </patternFill>
    </fill>
    <fill>
      <patternFill patternType="solid">
        <fgColor rgb="0000BFFF"/>
        <bgColor rgb="0000BFFF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3">
    <xf borderId="0" fillId="0" fontId="0" numFmtId="0" xfId="0"/>
    <xf applyAlignment="1" borderId="0" fillId="0" fontId="0" numFmtId="0" xfId="0">
      <alignment horizontal="center" vertical="center"/>
    </xf>
    <xf borderId="0" fillId="2" fontId="1" numFmtId="0" xfId="0"/>
    <xf borderId="0" fillId="3" fontId="1" numFmtId="0" xfId="0"/>
    <xf borderId="0" fillId="4" fontId="1" numFmtId="0" xfId="0"/>
    <xf borderId="0" fillId="5" fontId="0" numFmtId="0" xfId="0"/>
    <xf borderId="3" fillId="6" fontId="1" numFmtId="0" xfId="0"/>
    <xf borderId="0" fillId="6" fontId="1" numFmtId="0" xfId="0"/>
    <xf borderId="3" fillId="7" fontId="1" numFmtId="0" xfId="0"/>
    <xf borderId="0" fillId="7" fontId="1" numFmtId="0" xfId="0"/>
    <xf borderId="1" fillId="7" fontId="1" numFmtId="0" xfId="0"/>
    <xf borderId="2" fillId="7" fontId="1" numFmtId="0" xfId="0"/>
    <xf borderId="0" fillId="8" fontId="1" numFmtId="0" xfId="0"/>
    <xf borderId="0" fillId="9" fontId="1" numFmtId="0" xfId="0"/>
    <xf borderId="3" fillId="9" fontId="1" numFmtId="0" xfId="0"/>
    <xf borderId="5" fillId="9" fontId="1" numFmtId="0" xfId="0"/>
    <xf borderId="0" fillId="10" fontId="1" numFmtId="0" xfId="0"/>
    <xf borderId="3" fillId="10" fontId="1" numFmtId="0" xfId="0"/>
    <xf borderId="5" fillId="10" fontId="1" numFmtId="0" xfId="0"/>
    <xf borderId="0" fillId="11" fontId="1" numFmtId="0" xfId="0"/>
    <xf borderId="5" fillId="11" fontId="1" numFmtId="0" xfId="0"/>
    <xf borderId="3" fillId="11" fontId="1" numFmtId="0" xfId="0"/>
    <xf borderId="0" fillId="12" fontId="1" numFmtId="0" xfId="0"/>
    <xf borderId="0" fillId="13" fontId="1" numFmtId="0" xfId="0"/>
    <xf borderId="0" fillId="14" fontId="1" numFmtId="0" xfId="0"/>
    <xf borderId="0" fillId="15" fontId="1" numFmtId="0" xfId="0"/>
    <xf borderId="0" fillId="16" fontId="1" numFmtId="0" xfId="0"/>
    <xf borderId="0" fillId="17" fontId="1" numFmtId="0" xfId="0"/>
    <xf borderId="0" fillId="18" fontId="1" numFmtId="0" xfId="0"/>
    <xf borderId="0" fillId="5" fontId="1" numFmtId="0" xfId="0"/>
    <xf borderId="0" fillId="19" fontId="1" numFmtId="0" xfId="0"/>
    <xf borderId="3" fillId="20" fontId="1" numFmtId="0" xfId="0"/>
    <xf borderId="5" fillId="20" fontId="1" numFmtId="0" xfId="0"/>
    <xf borderId="0" fillId="20" fontId="1" numFmtId="0" xfId="0"/>
    <xf borderId="3" fillId="0" fontId="0" numFmtId="0" xfId="0"/>
    <xf borderId="0" fillId="21" fontId="1" numFmtId="0" xfId="0"/>
    <xf borderId="3" fillId="22" fontId="1" numFmtId="0" xfId="0"/>
    <xf borderId="0" fillId="22" fontId="1" numFmtId="0" xfId="0"/>
    <xf borderId="5" fillId="22" fontId="1" numFmtId="0" xfId="0"/>
    <xf borderId="0" fillId="23" fontId="1" numFmtId="0" xfId="0"/>
    <xf borderId="0" fillId="24" fontId="1" numFmtId="0" xfId="0"/>
    <xf borderId="5" fillId="0" fontId="0" numFmtId="0" xfId="0"/>
    <xf borderId="0" fillId="25" fontId="1" numFmtId="0" xfId="0"/>
    <xf applyAlignment="1" borderId="5" fillId="0" fontId="0" numFmtId="0" quotePrefix="1" xfId="0">
      <alignment horizontal="center"/>
    </xf>
    <xf borderId="0" fillId="26" fontId="1" numFmtId="0" xfId="0"/>
    <xf borderId="0" fillId="27" fontId="1" numFmtId="0" xfId="0"/>
    <xf borderId="0" fillId="28" fontId="1" numFmtId="0" xfId="0"/>
    <xf borderId="0" fillId="29" fontId="1" numFmtId="0" xfId="0"/>
    <xf borderId="0" fillId="30" fontId="1" numFmtId="0" xfId="0"/>
    <xf borderId="0" fillId="31" fontId="1" numFmtId="0" xfId="0"/>
    <xf borderId="0" fillId="0" fontId="1" numFmtId="0" xfId="0"/>
    <xf borderId="0" fillId="0" fontId="0" numFmtId="0" xfId="0"/>
    <xf applyAlignment="1" borderId="0" fillId="0" fontId="0" numFmtId="0" quotePrefix="1" xfId="0">
      <alignment horizontal="center"/>
    </xf>
    <xf applyAlignment="1" borderId="0" fillId="0" fontId="0" numFmtId="0" xfId="0">
      <alignment horizontal="center"/>
    </xf>
    <xf borderId="0" fillId="32" fontId="1" numFmtId="0" xfId="0"/>
    <xf borderId="0" fillId="33" fontId="1" numFmtId="0" xfId="0"/>
    <xf borderId="0" fillId="34" fontId="1" numFmtId="0" xfId="0"/>
    <xf borderId="0" fillId="35" fontId="1" numFmtId="0" xfId="0"/>
    <xf borderId="0" fillId="36" fontId="1" numFmtId="0" xfId="0"/>
    <xf applyAlignment="1" borderId="1" fillId="9" fontId="1" numFmtId="0" xfId="0">
      <alignment horizontal="center"/>
    </xf>
    <xf applyAlignment="1" borderId="2" fillId="9" fontId="1" numFmtId="0" xfId="0">
      <alignment horizontal="center"/>
    </xf>
    <xf applyAlignment="1" borderId="4" fillId="9" fontId="1" numFmtId="0" xfId="0">
      <alignment horizontal="center"/>
    </xf>
    <xf borderId="0" fillId="37" fontId="1" numFmtId="0" xfId="0"/>
    <xf borderId="0" fillId="38" fontId="1" numFmtId="0" xfId="0"/>
    <xf borderId="0" fillId="39" fontId="1" numFmtId="0" xfId="0"/>
    <xf borderId="0" fillId="40" fontId="1" numFmtId="0" xfId="0"/>
    <xf borderId="0" fillId="41" fontId="1" numFmtId="0" xfId="0"/>
    <xf applyAlignment="1" borderId="0" fillId="23" fontId="1" numFmtId="0" xfId="0">
      <alignment horizontal="center"/>
    </xf>
    <xf applyAlignment="1" borderId="0" fillId="40" fontId="1" numFmtId="0" xfId="0">
      <alignment horizontal="center"/>
    </xf>
    <xf applyAlignment="1" borderId="0" fillId="0" fontId="1" numFmtId="0" xfId="0">
      <alignment horizontal="center"/>
    </xf>
    <xf applyAlignment="1" borderId="0" fillId="28" fontId="1" numFmtId="0" xfId="0">
      <alignment horizontal="center"/>
    </xf>
    <xf applyAlignment="1" borderId="0" fillId="26" fontId="1" numFmtId="0" xfId="0">
      <alignment horizontal="center"/>
    </xf>
    <xf applyAlignment="1" borderId="0" fillId="0" fontId="2" numFmtId="0" xfId="0">
      <alignment horizontal="center"/>
    </xf>
    <xf applyAlignment="1" borderId="3" fillId="22" fontId="1" numFmtId="0" xfId="0">
      <alignment horizontal="center"/>
    </xf>
    <xf applyAlignment="1" borderId="5" fillId="22" fontId="1" numFmtId="0" xfId="0">
      <alignment horizontal="center"/>
    </xf>
    <xf applyAlignment="1" borderId="0" fillId="22" fontId="1" numFmtId="0" xfId="0">
      <alignment horizontal="center"/>
    </xf>
    <xf applyAlignment="1" borderId="0" fillId="21" fontId="1" numFmtId="0" xfId="0">
      <alignment horizontal="center"/>
    </xf>
    <xf applyAlignment="1" borderId="1" fillId="21" fontId="1" numFmtId="0" xfId="0">
      <alignment horizontal="center"/>
    </xf>
    <xf applyAlignment="1" borderId="8" fillId="20" fontId="1" numFmtId="0" xfId="0">
      <alignment horizontal="center"/>
    </xf>
    <xf applyAlignment="1" borderId="7" fillId="0" fontId="1" numFmtId="0" xfId="0">
      <alignment horizontal="center"/>
    </xf>
    <xf applyAlignment="1" borderId="6" fillId="20" fontId="1" numFmtId="0" xfId="0">
      <alignment horizontal="center"/>
    </xf>
    <xf applyAlignment="1" borderId="6" fillId="0" fontId="1" numFmtId="0" xfId="0">
      <alignment horizontal="center"/>
    </xf>
    <xf applyAlignment="1" borderId="0" fillId="20" fontId="1" numFmtId="0" xfId="0">
      <alignment horizontal="center"/>
    </xf>
    <xf applyAlignment="1" borderId="0" fillId="19" fontId="1" numFmtId="0" xfId="0">
      <alignment horizontal="center"/>
    </xf>
    <xf applyAlignment="1" borderId="2" fillId="20" fontId="1" numFmtId="0" xfId="0">
      <alignment horizontal="center"/>
    </xf>
    <xf applyAlignment="1" borderId="1" fillId="0" fontId="1" numFmtId="0" xfId="0">
      <alignment horizontal="center"/>
    </xf>
    <xf applyAlignment="1" borderId="4" fillId="0" fontId="1" numFmtId="0" xfId="0">
      <alignment horizontal="center"/>
    </xf>
    <xf applyAlignment="1" borderId="1" fillId="20" fontId="1" numFmtId="0" xfId="0">
      <alignment horizontal="center"/>
    </xf>
    <xf applyAlignment="1" borderId="4" fillId="20" fontId="1" numFmtId="0" xfId="0">
      <alignment horizontal="center"/>
    </xf>
    <xf applyAlignment="1" borderId="7" fillId="20" fontId="1" numFmtId="0" xfId="0">
      <alignment horizontal="center"/>
    </xf>
    <xf applyAlignment="1" borderId="1" fillId="10" fontId="1" numFmtId="0" xfId="0">
      <alignment horizontal="center"/>
    </xf>
    <xf applyAlignment="1" borderId="2" fillId="10" fontId="1" numFmtId="0" xfId="0">
      <alignment horizontal="center"/>
    </xf>
    <xf applyAlignment="1" borderId="4" fillId="10" fontId="1" numFmtId="0" xfId="0">
      <alignment horizontal="center"/>
    </xf>
    <xf applyAlignment="1" borderId="2" fillId="11" fontId="1" numFmtId="0" xfId="0">
      <alignment horizontal="center"/>
    </xf>
    <xf applyAlignment="1" borderId="4" fillId="11" fontId="1" numFmtId="0" xfId="0">
      <alignment horizontal="center"/>
    </xf>
    <xf applyAlignment="1" borderId="1" fillId="11" fontId="1" numFmtId="0" xfId="0">
      <alignment horizontal="center"/>
    </xf>
    <xf applyAlignment="1" borderId="1" fillId="5" fontId="1" numFmtId="0" xfId="0">
      <alignment horizontal="center"/>
    </xf>
    <xf applyAlignment="1" borderId="2" fillId="5" fontId="1" numFmtId="0" xfId="0">
      <alignment horizontal="center"/>
    </xf>
    <xf applyAlignment="1" borderId="1" fillId="9" fontId="1" numFmtId="0" xfId="0">
      <alignment horizontal="center"/>
    </xf>
    <xf applyAlignment="1" borderId="1" fillId="8" fontId="1" numFmtId="0" xfId="0">
      <alignment horizontal="center"/>
    </xf>
    <xf applyAlignment="1" borderId="2" fillId="9" fontId="1" numFmtId="0" xfId="0">
      <alignment horizontal="center"/>
    </xf>
    <xf applyAlignment="1" borderId="4" fillId="8" fontId="1" numFmtId="0" xfId="0">
      <alignment horizontal="center"/>
    </xf>
    <xf applyAlignment="1" borderId="4" fillId="9" fontId="1" numFmtId="0" xfId="0">
      <alignment horizontal="center"/>
    </xf>
    <xf applyAlignment="1" borderId="1" fillId="6" fontId="1" numFmtId="0" xfId="0">
      <alignment horizontal="center"/>
    </xf>
    <xf applyAlignment="1" borderId="2" fillId="6" fontId="1" numFmtId="0" xfId="0">
      <alignment horizontal="center"/>
    </xf>
    <xf applyAlignment="1" borderId="1" fillId="7" fontId="1" numFmtId="0" xfId="0">
      <alignment horizontal="center"/>
    </xf>
    <xf applyAlignment="1" borderId="2" fillId="7" fontId="1" numFmtId="0" xfId="0">
      <alignment horizontal="center"/>
    </xf>
    <xf borderId="0" fillId="42" fontId="1" numFmtId="0" xfId="0"/>
    <xf borderId="0" fillId="43" fontId="1" numFmtId="0" xfId="0"/>
    <xf borderId="0" fillId="44" fontId="1" numFmtId="0" xfId="0"/>
    <xf borderId="0" fillId="45" fontId="1" numFmtId="0" xfId="0"/>
    <xf applyAlignment="1" borderId="0" fillId="45" fontId="1" numFmtId="0" xfId="0">
      <alignment horizontal="center"/>
    </xf>
    <xf borderId="0" fillId="46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sharedStrings.xml" Type="http://schemas.openxmlformats.org/officeDocument/2006/relationships/sharedStrings"/><Relationship Id="rId10" Target="styles.xml" Type="http://schemas.openxmlformats.org/officeDocument/2006/relationships/styles"/><Relationship Id="rId1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N739"/>
  <sheetViews>
    <sheetView tabSelected="1" topLeftCell="A303" workbookViewId="0" zoomScale="90" zoomScaleNormal="90">
      <selection activeCell="L455" sqref="L455:L460"/>
    </sheetView>
  </sheetViews>
  <sheetFormatPr baseColWidth="10" defaultRowHeight="15"/>
  <cols>
    <col customWidth="1" max="2" min="2" style="51" width="10.85546875"/>
    <col bestFit="1" customWidth="1" max="3" min="3" style="51" width="15.42578125"/>
    <col bestFit="1" customWidth="1" max="5" min="5" style="51" width="15.42578125"/>
    <col bestFit="1" customWidth="1" max="24" min="24" style="51" width="15.42578125"/>
    <col bestFit="1" customWidth="1" max="26" min="26" style="51" width="15.42578125"/>
  </cols>
  <sheetData>
    <row r="1" spans="1:40">
      <c r="A1" s="50" t="s">
        <v>0</v>
      </c>
      <c r="B1" s="1" t="s">
        <v>1</v>
      </c>
      <c r="C1" s="50" t="s">
        <v>2</v>
      </c>
      <c r="D1" s="1" t="n">
        <v>160</v>
      </c>
    </row>
    <row r="2" spans="1:40">
      <c r="A2" s="50" t="s">
        <v>3</v>
      </c>
      <c r="B2" s="1" t="n">
        <v>53</v>
      </c>
      <c r="C2" s="50" t="s">
        <v>4</v>
      </c>
      <c r="D2" s="1" t="n">
        <v>67</v>
      </c>
    </row>
    <row r="3" spans="1:40">
      <c r="A3" s="50" t="s">
        <v>5</v>
      </c>
      <c r="B3" s="1" t="s">
        <v>6</v>
      </c>
      <c r="C3" s="50" t="s">
        <v>7</v>
      </c>
      <c r="D3" s="1" t="s">
        <v>8</v>
      </c>
    </row>
    <row r="4" spans="1:40">
      <c r="A4" s="50" t="s">
        <v>9</v>
      </c>
      <c r="B4" s="1" t="s">
        <v>10</v>
      </c>
    </row>
    <row r="6" spans="1:40">
      <c r="B6" s="50" t="s">
        <v>11</v>
      </c>
      <c r="H6" s="50" t="s">
        <v>12</v>
      </c>
      <c r="P6" s="50" t="s">
        <v>13</v>
      </c>
      <c r="V6" s="50" t="s">
        <v>14</v>
      </c>
      <c r="AF6" s="50" t="s">
        <v>15</v>
      </c>
    </row>
    <row r="7" spans="1:40">
      <c r="A7" s="50" t="n"/>
      <c r="B7" s="50" t="s">
        <v>16</v>
      </c>
      <c r="C7" s="50" t="s">
        <v>10</v>
      </c>
      <c r="H7" s="62" t="n"/>
      <c r="I7" s="62" t="s">
        <v>17</v>
      </c>
      <c r="J7" s="62" t="s">
        <v>18</v>
      </c>
      <c r="P7" s="62" t="n"/>
      <c r="Q7" s="62" t="s">
        <v>17</v>
      </c>
      <c r="R7" s="62" t="s">
        <v>18</v>
      </c>
      <c r="V7" s="39" t="n"/>
      <c r="W7" s="67" t="s">
        <v>17</v>
      </c>
      <c r="X7" s="67" t="n"/>
      <c r="Y7" s="67" t="s">
        <v>19</v>
      </c>
      <c r="Z7" s="67" t="n"/>
      <c r="AB7" s="39" t="n"/>
      <c r="AC7" s="39" t="s">
        <v>20</v>
      </c>
      <c r="AF7" s="40" t="n"/>
      <c r="AG7" s="40" t="s">
        <v>21</v>
      </c>
      <c r="AH7" s="40" t="s">
        <v>22</v>
      </c>
      <c r="AI7" s="40" t="s">
        <v>23</v>
      </c>
      <c r="AJ7" s="40" t="s">
        <v>24</v>
      </c>
      <c r="AK7" s="40" t="s">
        <v>25</v>
      </c>
      <c r="AL7" s="40" t="s">
        <v>26</v>
      </c>
      <c r="AM7" s="40" t="s">
        <v>27</v>
      </c>
      <c r="AN7" s="40" t="s">
        <v>28</v>
      </c>
    </row>
    <row r="8" spans="1:40">
      <c r="A8" s="50" t="s">
        <v>29</v>
      </c>
      <c r="B8" t="n">
        <v>9.216857223275813</v>
      </c>
      <c r="C8" t="n">
        <v>6.292484221658384</v>
      </c>
      <c r="H8" s="62" t="s">
        <v>30</v>
      </c>
      <c r="I8" t="n">
        <v>0.06376577538438845</v>
      </c>
      <c r="J8" t="n">
        <v>0.04368263871387017</v>
      </c>
      <c r="P8" s="62" t="s">
        <v>31</v>
      </c>
      <c r="Q8" t="n">
        <v>0.1391265678985804</v>
      </c>
      <c r="R8" t="n">
        <v>-0.9884667396515058</v>
      </c>
      <c r="V8" s="39" t="n"/>
      <c r="W8" s="39" t="s">
        <v>32</v>
      </c>
      <c r="X8" s="39" t="s">
        <v>33</v>
      </c>
      <c r="Y8" s="39" t="s">
        <v>32</v>
      </c>
      <c r="Z8" s="39" t="s">
        <v>33</v>
      </c>
      <c r="AB8" s="39" t="s">
        <v>34</v>
      </c>
      <c r="AF8" s="40" t="s">
        <v>34</v>
      </c>
      <c r="AG8" t="n">
        <v>0.7346962129533585</v>
      </c>
      <c r="AH8" t="n">
        <v>0.9143171596679618</v>
      </c>
      <c r="AI8" t="n">
        <v>0.8857503187715313</v>
      </c>
      <c r="AJ8" t="n">
        <v>0.7562488103936827</v>
      </c>
      <c r="AK8" t="n">
        <v>1</v>
      </c>
      <c r="AL8" t="n">
        <v>1</v>
      </c>
      <c r="AM8" t="n">
        <v>1</v>
      </c>
      <c r="AN8" t="n">
        <v>1</v>
      </c>
    </row>
    <row r="9" spans="1:40">
      <c r="A9" s="50" t="s">
        <v>35</v>
      </c>
      <c r="B9" t="n">
        <v>25.31439909866276</v>
      </c>
      <c r="C9" t="n">
        <v>14.45372291031024</v>
      </c>
      <c r="H9" s="62" t="s">
        <v>36</v>
      </c>
      <c r="I9" t="n">
        <v>0.06608429982556942</v>
      </c>
      <c r="J9" t="n">
        <v>0.0408899799463395</v>
      </c>
      <c r="P9" s="62" t="s">
        <v>37</v>
      </c>
      <c r="Q9" t="n">
        <v>5.766409571188186</v>
      </c>
      <c r="R9" t="n">
        <v>8.17155548030092</v>
      </c>
      <c r="V9" s="39" t="s">
        <v>34</v>
      </c>
      <c r="W9" t="n">
        <v>4.901517300636403</v>
      </c>
      <c r="X9" t="n">
        <v>0.9398066795582497</v>
      </c>
      <c r="Y9" t="n">
        <v>9.823010142589197</v>
      </c>
      <c r="Z9" t="n">
        <v>-9.035588766857968</v>
      </c>
      <c r="AB9" s="39" t="s">
        <v>38</v>
      </c>
      <c r="AF9" s="40" t="s">
        <v>38</v>
      </c>
      <c r="AG9" t="n">
        <v>0.7367911600417726</v>
      </c>
      <c r="AH9" t="n">
        <v>0.8597355490776096</v>
      </c>
      <c r="AI9" t="n">
        <v>0.8846017669028936</v>
      </c>
      <c r="AJ9" t="n">
        <v>0.6607118497058783</v>
      </c>
      <c r="AK9" t="n">
        <v>0.5575474403989374</v>
      </c>
      <c r="AL9" t="n">
        <v>0.8148767393599303</v>
      </c>
      <c r="AM9" t="n">
        <v>0.8996389279736453</v>
      </c>
      <c r="AN9" t="n">
        <v>0.8128127800605933</v>
      </c>
    </row>
    <row r="10" spans="1:40">
      <c r="A10" s="50" t="s">
        <v>39</v>
      </c>
      <c r="B10" t="n">
        <v>12.36210552570313</v>
      </c>
      <c r="C10" t="n">
        <v>9.451965629430521</v>
      </c>
      <c r="H10" s="62" t="s">
        <v>40</v>
      </c>
      <c r="I10" t="n">
        <v>0.2054991423413154</v>
      </c>
      <c r="J10" t="n">
        <v>0.1607682894024838</v>
      </c>
      <c r="P10" s="62" t="s">
        <v>41</v>
      </c>
      <c r="Q10" t="n">
        <v>31.83034758818462</v>
      </c>
      <c r="R10" t="n">
        <v>53.76879722350959</v>
      </c>
      <c r="V10" s="39" t="s">
        <v>38</v>
      </c>
      <c r="W10" t="n">
        <v>5.593235192655177</v>
      </c>
      <c r="X10" t="n">
        <v>0.7442813522502584</v>
      </c>
      <c r="Y10" t="n">
        <v>5.551138485182533</v>
      </c>
      <c r="Z10" t="n">
        <v>-0.8105716890640929</v>
      </c>
      <c r="AB10" s="39" t="s">
        <v>42</v>
      </c>
      <c r="AF10" s="40" t="s">
        <v>42</v>
      </c>
      <c r="AG10" t="n">
        <v>0.8131727925742553</v>
      </c>
      <c r="AH10" t="n">
        <v>0.9118357093792911</v>
      </c>
      <c r="AI10" t="n">
        <v>0.9872415425506611</v>
      </c>
      <c r="AJ10" t="n">
        <v>0.8365899943201762</v>
      </c>
      <c r="AK10" t="n">
        <v>0.6910550088761624</v>
      </c>
      <c r="AL10" t="n">
        <v>0.6899325616382038</v>
      </c>
      <c r="AM10" t="n">
        <v>0.8918277381520403</v>
      </c>
      <c r="AN10" t="n">
        <v>0.8238586306179683</v>
      </c>
    </row>
    <row r="11" spans="1:40">
      <c r="A11" s="50" t="s">
        <v>43</v>
      </c>
      <c r="B11" t="n">
        <v>15.34518967641903</v>
      </c>
      <c r="C11" t="n">
        <v>9.086954689330579</v>
      </c>
      <c r="H11" s="62" t="s">
        <v>44</v>
      </c>
      <c r="I11" t="n">
        <v>0.2065731701754585</v>
      </c>
      <c r="J11" t="n">
        <v>0.1587330671029752</v>
      </c>
      <c r="V11" s="39" t="s">
        <v>42</v>
      </c>
      <c r="W11" t="n">
        <v>6.579485428022837</v>
      </c>
      <c r="X11" t="n">
        <v>-3.051752681575189</v>
      </c>
      <c r="Y11" t="n">
        <v>8.446284480470787</v>
      </c>
      <c r="Z11" t="n">
        <v>4.918497843358126</v>
      </c>
      <c r="AB11" s="39" t="s">
        <v>45</v>
      </c>
      <c r="AF11" s="40" t="s">
        <v>45</v>
      </c>
      <c r="AG11" t="n">
        <v>0.7714388239144236</v>
      </c>
      <c r="AH11" t="n">
        <v>0.8387064403324502</v>
      </c>
      <c r="AI11" t="n">
        <v>0.7557076322747023</v>
      </c>
      <c r="AJ11" t="n">
        <v>0.7774068183917239</v>
      </c>
      <c r="AK11" t="n">
        <v>0.611907695831849</v>
      </c>
      <c r="AL11" t="n">
        <v>0.7928598195785986</v>
      </c>
      <c r="AM11" t="n">
        <v>0.7413950463278266</v>
      </c>
      <c r="AN11" t="n">
        <v>0.7228001968488031</v>
      </c>
    </row>
    <row r="12" spans="1:40">
      <c r="H12" s="62" t="s">
        <v>46</v>
      </c>
      <c r="I12" t="n">
        <v>0.05092717321351987</v>
      </c>
      <c r="J12" t="n">
        <v>0.03903277759504117</v>
      </c>
      <c r="V12" s="39" t="s">
        <v>45</v>
      </c>
      <c r="W12" t="n">
        <v>3.035181426175787</v>
      </c>
      <c r="X12" t="n">
        <v>4.360127614768231</v>
      </c>
      <c r="Y12" t="n">
        <v>4.560855279990208</v>
      </c>
      <c r="Z12" t="n">
        <v>-9.689292970671843</v>
      </c>
      <c r="AB12" s="39" t="s">
        <v>47</v>
      </c>
      <c r="AF12" s="40" t="s">
        <v>47</v>
      </c>
      <c r="AG12" t="n">
        <v>0.834245231463839</v>
      </c>
      <c r="AH12" t="n">
        <v>0.8794732986286731</v>
      </c>
      <c r="AI12" t="n">
        <v>0.9778299806881875</v>
      </c>
      <c r="AJ12" t="n">
        <v>0.7578338052085922</v>
      </c>
      <c r="AK12" t="n">
        <v>0.529008428491871</v>
      </c>
      <c r="AL12" t="n">
        <v>0.7061309447473014</v>
      </c>
      <c r="AM12" t="n">
        <v>0.7645985163672786</v>
      </c>
      <c r="AN12" t="n">
        <v>0.9182385489914329</v>
      </c>
    </row>
    <row r="13" spans="1:40">
      <c r="H13" s="62" t="s">
        <v>48</v>
      </c>
      <c r="I13" t="n">
        <v>0.08512801876953346</v>
      </c>
      <c r="J13" t="n">
        <v>0.05001238777725359</v>
      </c>
      <c r="P13" s="62" t="s">
        <v>49</v>
      </c>
      <c r="Q13" t="n">
        <v>788.1739590324554</v>
      </c>
      <c r="V13" s="39" t="s">
        <v>47</v>
      </c>
      <c r="W13" t="n">
        <v>4.487563532638996</v>
      </c>
      <c r="X13" t="n">
        <v>-2.270629319457424</v>
      </c>
      <c r="Y13" t="n">
        <v>5.333710595649135</v>
      </c>
      <c r="Z13" t="n">
        <v>1.640388861457418</v>
      </c>
      <c r="AB13" s="39" t="s">
        <v>50</v>
      </c>
      <c r="AF13" s="40" t="s">
        <v>50</v>
      </c>
      <c r="AG13" t="n">
        <v>0.8600324803500484</v>
      </c>
      <c r="AH13" t="n">
        <v>0.9300517684056585</v>
      </c>
      <c r="AI13" t="n">
        <v>0.882915564497506</v>
      </c>
      <c r="AJ13" t="n">
        <v>0.7368107720196569</v>
      </c>
      <c r="AK13" t="n">
        <v>0.4830367186850478</v>
      </c>
      <c r="AL13" t="n">
        <v>0.74465382928444</v>
      </c>
      <c r="AM13" t="n">
        <v>0.7634763236694577</v>
      </c>
      <c r="AN13" t="n">
        <v>0.754253384309469</v>
      </c>
    </row>
    <row r="14" spans="1:40">
      <c r="H14" s="62" t="s">
        <v>51</v>
      </c>
      <c r="I14" t="n">
        <v>0.2378099720184041</v>
      </c>
      <c r="J14" t="n">
        <v>0.2148817602601026</v>
      </c>
      <c r="V14" s="39" t="s">
        <v>50</v>
      </c>
      <c r="W14" t="n">
        <v>2.893564578512315</v>
      </c>
      <c r="X14" t="n">
        <v>-0.4875396889058364</v>
      </c>
      <c r="Y14" t="n">
        <v>6.091135530405719</v>
      </c>
      <c r="Z14" t="n">
        <v>6.967264187363948</v>
      </c>
      <c r="AB14" s="39" t="s">
        <v>52</v>
      </c>
      <c r="AF14" s="40" t="s">
        <v>52</v>
      </c>
      <c r="AG14" t="n">
        <v>0.8827348643617363</v>
      </c>
      <c r="AH14" t="n">
        <v>0.9982063040733938</v>
      </c>
      <c r="AI14" t="n">
        <v>0.9701634734091231</v>
      </c>
      <c r="AJ14" t="n">
        <v>0.8610703825602106</v>
      </c>
      <c r="AK14" t="n">
        <v>0.4550357982004387</v>
      </c>
      <c r="AL14" t="n">
        <v>0.6362333385354038</v>
      </c>
      <c r="AM14" t="n">
        <v>0.8237932078148512</v>
      </c>
      <c r="AN14" t="n">
        <v>0.7873672335358174</v>
      </c>
    </row>
    <row r="15" spans="1:40">
      <c r="H15" s="62" t="s">
        <v>53</v>
      </c>
      <c r="I15" t="n">
        <v>0.2178993465868014</v>
      </c>
      <c r="J15" t="n">
        <v>0.1503441740326291</v>
      </c>
      <c r="V15" s="39" t="s">
        <v>52</v>
      </c>
      <c r="W15" t="n">
        <v>5.408276170250239</v>
      </c>
      <c r="X15" t="n">
        <v>-0.9640736671861079</v>
      </c>
      <c r="Y15" t="n">
        <v>6.880173944942285</v>
      </c>
      <c r="Z15" t="n">
        <v>-0.679641586056316</v>
      </c>
      <c r="AB15" s="39" t="s">
        <v>54</v>
      </c>
      <c r="AF15" s="40" t="s">
        <v>54</v>
      </c>
      <c r="AG15" t="n">
        <v>0.811662549197892</v>
      </c>
      <c r="AH15" t="n">
        <v>0.8544346661554849</v>
      </c>
      <c r="AI15" t="n">
        <v>0.9043466994641872</v>
      </c>
      <c r="AJ15" t="n">
        <v>0.6720669312977012</v>
      </c>
      <c r="AK15" t="n">
        <v>0.5695274008792632</v>
      </c>
      <c r="AL15" t="n">
        <v>0.7120962958067293</v>
      </c>
      <c r="AM15" t="n">
        <v>0.5519675077454841</v>
      </c>
      <c r="AN15" t="n">
        <v>0.7782658023911737</v>
      </c>
    </row>
    <row r="16" spans="1:40">
      <c r="V16" s="39" t="s">
        <v>54</v>
      </c>
      <c r="W16" t="n">
        <v>6.424180458036736</v>
      </c>
      <c r="X16" t="n">
        <v>-0.389176422168225</v>
      </c>
      <c r="Y16" t="n">
        <v>6.775360683923195</v>
      </c>
      <c r="Z16" t="n">
        <v>-0.1051738945991441</v>
      </c>
      <c r="AB16" s="39" t="s">
        <v>55</v>
      </c>
      <c r="AF16" s="40" t="s">
        <v>55</v>
      </c>
      <c r="AG16" t="n">
        <v>0.8429913860492405</v>
      </c>
      <c r="AH16" t="n">
        <v>0.9161676552705098</v>
      </c>
      <c r="AI16" t="n">
        <v>0.9002730955397258</v>
      </c>
      <c r="AJ16" t="n">
        <v>1</v>
      </c>
      <c r="AK16" t="n">
        <v>0.5138257425228531</v>
      </c>
      <c r="AL16" t="n">
        <v>0.6317932247773714</v>
      </c>
      <c r="AM16" t="n">
        <v>0.6543671945668842</v>
      </c>
      <c r="AN16" t="n">
        <v>0.8591579833800442</v>
      </c>
    </row>
    <row r="17" spans="1:40">
      <c r="V17" s="39" t="s">
        <v>55</v>
      </c>
      <c r="W17" t="n">
        <v>4.335632432004029</v>
      </c>
      <c r="X17" t="n">
        <v>0.8648795074884245</v>
      </c>
      <c r="Y17" t="n">
        <v>6.392396340417831</v>
      </c>
      <c r="Z17" t="n">
        <v>2.659841388418597</v>
      </c>
      <c r="AB17" s="39" t="s">
        <v>56</v>
      </c>
      <c r="AF17" s="40" t="s">
        <v>56</v>
      </c>
      <c r="AG17" t="n">
        <v>0.9289474067769304</v>
      </c>
      <c r="AH17" t="n">
        <v>0.9627998664150043</v>
      </c>
      <c r="AI17" t="n">
        <v>0.865106890283884</v>
      </c>
      <c r="AJ17" t="n">
        <v>0.7992541259326391</v>
      </c>
      <c r="AK17" t="n">
        <v>0.4807410325922222</v>
      </c>
      <c r="AL17" t="n">
        <v>0.8082365843965031</v>
      </c>
      <c r="AM17" t="n">
        <v>0.6645962071037983</v>
      </c>
      <c r="AN17" t="n">
        <v>0.9970985845655733</v>
      </c>
    </row>
    <row r="18" spans="1:40">
      <c r="V18" s="39" t="s">
        <v>56</v>
      </c>
      <c r="W18" t="n">
        <v>4.204977023845594</v>
      </c>
      <c r="X18" t="n">
        <v>-0.6032297281850908</v>
      </c>
      <c r="Y18" t="n">
        <v>7.186298153264542</v>
      </c>
      <c r="Z18" t="n">
        <v>-9.178086025377569</v>
      </c>
      <c r="AB18" s="39" t="s">
        <v>57</v>
      </c>
      <c r="AF18" s="40" t="s">
        <v>57</v>
      </c>
      <c r="AG18" t="n">
        <v>0.9749709743937941</v>
      </c>
      <c r="AH18" t="n">
        <v>0.9629756777810092</v>
      </c>
      <c r="AI18" t="n">
        <v>0.9836513382152348</v>
      </c>
      <c r="AJ18" t="n">
        <v>0.8132511015658332</v>
      </c>
      <c r="AK18" t="n">
        <v>0.5629912525835202</v>
      </c>
      <c r="AL18" t="n">
        <v>0.8178189249690953</v>
      </c>
      <c r="AM18" t="n">
        <v>0.6508066779384235</v>
      </c>
      <c r="AN18" t="n">
        <v>0.9004564233054388</v>
      </c>
    </row>
    <row r="19" spans="1:40">
      <c r="B19" s="50" t="s">
        <v>58</v>
      </c>
      <c r="H19" s="50" t="s">
        <v>59</v>
      </c>
      <c r="P19" s="50" t="s">
        <v>60</v>
      </c>
      <c r="V19" s="39" t="s">
        <v>57</v>
      </c>
      <c r="W19" t="n">
        <v>5.151957810450222</v>
      </c>
      <c r="X19" t="n">
        <v>4.816396841906674</v>
      </c>
      <c r="Y19" t="n">
        <v>4.870604338024973</v>
      </c>
      <c r="Z19" t="n">
        <v>1.015996858137673</v>
      </c>
      <c r="AB19" s="39" t="s">
        <v>61</v>
      </c>
      <c r="AF19" s="40" t="s">
        <v>61</v>
      </c>
      <c r="AG19" t="n">
        <v>1</v>
      </c>
      <c r="AH19" t="n">
        <v>1</v>
      </c>
      <c r="AI19" t="n">
        <v>0.8560167450682998</v>
      </c>
      <c r="AJ19" t="n">
        <v>0.7507214783883128</v>
      </c>
      <c r="AK19" t="n">
        <v>0.6051487015101765</v>
      </c>
      <c r="AL19" t="n">
        <v>0.8285054237009865</v>
      </c>
      <c r="AM19" t="n">
        <v>0.6457871779012768</v>
      </c>
      <c r="AN19" t="n">
        <v>0.8982262195583891</v>
      </c>
    </row>
    <row r="20" spans="1:40">
      <c r="A20" s="50" t="n"/>
      <c r="B20" s="50" t="s">
        <v>16</v>
      </c>
      <c r="C20" s="50" t="s">
        <v>10</v>
      </c>
      <c r="H20" s="62" t="n"/>
      <c r="I20" s="62" t="s">
        <v>17</v>
      </c>
      <c r="J20" s="62" t="s">
        <v>18</v>
      </c>
      <c r="P20" s="62" t="n"/>
      <c r="Q20" s="62" t="s">
        <v>17</v>
      </c>
      <c r="R20" s="62" t="s">
        <v>18</v>
      </c>
      <c r="V20" s="39" t="s">
        <v>61</v>
      </c>
      <c r="W20" t="n">
        <v>6.41835989249843</v>
      </c>
      <c r="X20" t="n">
        <v>-0.97347990001109</v>
      </c>
      <c r="Y20" t="n">
        <v>7.554476367715912</v>
      </c>
      <c r="Z20" t="n">
        <v>2.593298725810885</v>
      </c>
      <c r="AB20" s="39" t="s">
        <v>62</v>
      </c>
      <c r="AF20" s="40" t="s">
        <v>62</v>
      </c>
      <c r="AG20" t="n">
        <v>0.9769712972677081</v>
      </c>
      <c r="AH20" t="n">
        <v>0.9869527807179788</v>
      </c>
      <c r="AI20" t="n">
        <v>0.9294697351131791</v>
      </c>
      <c r="AJ20" t="n">
        <v>0.7717344844703885</v>
      </c>
      <c r="AK20" t="n">
        <v>0.5039288986773161</v>
      </c>
      <c r="AL20" t="n">
        <v>0.7732362535732588</v>
      </c>
      <c r="AM20" t="n">
        <v>0.7332303772424962</v>
      </c>
      <c r="AN20" t="n">
        <v>0.8800903772988916</v>
      </c>
    </row>
    <row r="21" spans="1:40">
      <c r="A21" s="50" t="s">
        <v>29</v>
      </c>
      <c r="B21" t="n">
        <v>9.659734662126587</v>
      </c>
      <c r="C21" t="n">
        <v>6.590021721105176</v>
      </c>
      <c r="H21" s="62" t="s">
        <v>30</v>
      </c>
      <c r="I21" t="n">
        <v>0.9964707125491883</v>
      </c>
      <c r="J21" t="n">
        <v>0.9709579006152883</v>
      </c>
      <c r="P21" s="62" t="s">
        <v>31</v>
      </c>
      <c r="Q21" t="n">
        <v>-0.0749697352336151</v>
      </c>
      <c r="R21" t="n">
        <v>0.1153408810339095</v>
      </c>
      <c r="V21" s="39" t="s">
        <v>62</v>
      </c>
      <c r="W21" t="n">
        <v>4.972165021415176</v>
      </c>
      <c r="X21" t="n">
        <v>-3.031389103602423</v>
      </c>
      <c r="Y21" t="n">
        <v>4.991532352128011</v>
      </c>
      <c r="Z21" t="n">
        <v>-0.0148656373180278</v>
      </c>
      <c r="AB21" s="39" t="s">
        <v>63</v>
      </c>
      <c r="AF21" s="40" t="s">
        <v>63</v>
      </c>
      <c r="AG21" t="n">
        <v>0.8686240945836921</v>
      </c>
      <c r="AH21" t="n">
        <v>0.9184763610804386</v>
      </c>
      <c r="AI21" t="n">
        <v>1</v>
      </c>
      <c r="AJ21" t="n">
        <v>0.8786389928517371</v>
      </c>
      <c r="AK21" t="n">
        <v>0.5279404542948288</v>
      </c>
      <c r="AL21" t="n">
        <v>0.7731494844106427</v>
      </c>
      <c r="AM21" t="n">
        <v>0.800034849038624</v>
      </c>
      <c r="AN21" t="n">
        <v>0.8503755010770695</v>
      </c>
    </row>
    <row r="22" spans="1:40">
      <c r="A22" s="50" t="s">
        <v>35</v>
      </c>
      <c r="B22" t="n">
        <v>27.88584670937014</v>
      </c>
      <c r="C22" t="n">
        <v>13.66809410693443</v>
      </c>
      <c r="H22" s="62" t="s">
        <v>36</v>
      </c>
      <c r="I22" t="n">
        <v>0.9975847743814485</v>
      </c>
      <c r="J22" t="n">
        <v>0.9899733580707731</v>
      </c>
      <c r="P22" s="62" t="s">
        <v>37</v>
      </c>
      <c r="Q22" t="n">
        <v>2.082482562641868</v>
      </c>
      <c r="R22" t="n">
        <v>3.518395652512928</v>
      </c>
      <c r="V22" s="39" t="s">
        <v>63</v>
      </c>
      <c r="W22" t="n">
        <v>4.171535157099168</v>
      </c>
      <c r="X22" t="n">
        <v>1.994292532085345</v>
      </c>
      <c r="Y22" t="n">
        <v>4.147934567655469</v>
      </c>
      <c r="Z22" t="n">
        <v>-4.121855005028921</v>
      </c>
    </row>
    <row r="23" spans="1:40">
      <c r="A23" s="50" t="s">
        <v>39</v>
      </c>
      <c r="B23" t="n">
        <v>5.479289429452522</v>
      </c>
      <c r="C23" t="n">
        <v>6.357819227036236</v>
      </c>
      <c r="H23" s="62" t="s">
        <v>40</v>
      </c>
      <c r="I23" t="n">
        <v>0.9826923062151774</v>
      </c>
      <c r="J23" t="n">
        <v>0.9624458081444934</v>
      </c>
      <c r="P23" s="62" t="s">
        <v>41</v>
      </c>
      <c r="Q23" t="n">
        <v>10.8584332780853</v>
      </c>
      <c r="R23" t="n">
        <v>21.45687498871976</v>
      </c>
      <c r="V23" s="50" t="s">
        <v>64</v>
      </c>
      <c r="AF23" s="50" t="s">
        <v>65</v>
      </c>
    </row>
    <row r="24" spans="1:40">
      <c r="A24" s="50" t="s">
        <v>43</v>
      </c>
      <c r="B24" t="n">
        <v>7.544669475786636</v>
      </c>
      <c r="C24" t="n">
        <v>7.347147728834146</v>
      </c>
      <c r="H24" s="62" t="s">
        <v>44</v>
      </c>
      <c r="I24" t="n">
        <v>0.9829429982600951</v>
      </c>
      <c r="J24" t="n">
        <v>0.9613482374600026</v>
      </c>
      <c r="V24" s="39" t="n"/>
      <c r="W24" s="39" t="s">
        <v>17</v>
      </c>
      <c r="Y24" s="39" t="s">
        <v>19</v>
      </c>
      <c r="AB24" s="39" t="n"/>
      <c r="AC24" s="39" t="s">
        <v>20</v>
      </c>
      <c r="AF24" s="40" t="n"/>
      <c r="AG24" s="40" t="s">
        <v>21</v>
      </c>
      <c r="AH24" s="40" t="s">
        <v>22</v>
      </c>
      <c r="AI24" s="40" t="s">
        <v>23</v>
      </c>
      <c r="AJ24" s="40" t="s">
        <v>24</v>
      </c>
      <c r="AK24" s="40" t="s">
        <v>25</v>
      </c>
      <c r="AL24" s="40" t="s">
        <v>26</v>
      </c>
      <c r="AM24" s="40" t="s">
        <v>27</v>
      </c>
      <c r="AN24" s="40" t="s">
        <v>28</v>
      </c>
    </row>
    <row r="25" spans="1:40">
      <c r="H25" s="62" t="s">
        <v>46</v>
      </c>
      <c r="I25" t="n">
        <v>0.9977656616753054</v>
      </c>
      <c r="J25" t="n">
        <v>0.9134066062368562</v>
      </c>
      <c r="V25" s="39" t="n"/>
      <c r="W25" s="39" t="s">
        <v>32</v>
      </c>
      <c r="X25" s="39" t="s">
        <v>33</v>
      </c>
      <c r="Y25" s="39" t="s">
        <v>32</v>
      </c>
      <c r="Z25" s="39" t="s">
        <v>33</v>
      </c>
      <c r="AB25" s="39" t="s">
        <v>34</v>
      </c>
    </row>
    <row r="26" spans="1:40">
      <c r="H26" s="62" t="s">
        <v>48</v>
      </c>
      <c r="I26" t="n">
        <v>0.9976347753110196</v>
      </c>
      <c r="J26" t="n">
        <v>0.9705421000879593</v>
      </c>
      <c r="P26" s="62" t="s">
        <v>49</v>
      </c>
      <c r="Q26" t="n">
        <v>75.51076641290453</v>
      </c>
      <c r="V26" s="39" t="s">
        <v>34</v>
      </c>
      <c r="W26" t="n">
        <v>0.9692623746469888</v>
      </c>
      <c r="X26" t="n">
        <v>0.6591386654966238</v>
      </c>
      <c r="Y26" t="n">
        <v>1.480295533536089</v>
      </c>
      <c r="Z26" t="n">
        <v>-0.222319589123968</v>
      </c>
      <c r="AB26" s="39" t="s">
        <v>38</v>
      </c>
    </row>
    <row r="27" spans="1:40">
      <c r="H27" s="62" t="s">
        <v>51</v>
      </c>
      <c r="I27" t="n">
        <v>0.9811129751569155</v>
      </c>
      <c r="J27" t="n">
        <v>0.9892245122303299</v>
      </c>
      <c r="V27" s="39" t="s">
        <v>38</v>
      </c>
      <c r="W27" t="n">
        <v>1.76146139413609</v>
      </c>
      <c r="X27" t="n">
        <v>1.256694623636133</v>
      </c>
      <c r="Y27" t="n">
        <v>2.107784137595442</v>
      </c>
      <c r="Z27" t="n">
        <v>-2.549971413505007</v>
      </c>
      <c r="AB27" s="39" t="s">
        <v>42</v>
      </c>
    </row>
    <row r="28" spans="1:40">
      <c r="H28" s="62" t="s">
        <v>53</v>
      </c>
      <c r="I28" t="n">
        <v>0.9917979769428605</v>
      </c>
      <c r="J28" t="n">
        <v>0.9667092839440515</v>
      </c>
      <c r="V28" s="39" t="s">
        <v>42</v>
      </c>
      <c r="W28" t="n">
        <v>2.125746838114835</v>
      </c>
      <c r="X28" t="n">
        <v>-1.210894430138629</v>
      </c>
      <c r="Y28" t="n">
        <v>2.511265148525427</v>
      </c>
      <c r="Z28" t="n">
        <v>0.9047882732273527</v>
      </c>
      <c r="AB28" s="39" t="s">
        <v>45</v>
      </c>
    </row>
    <row r="29" spans="1:40">
      <c r="V29" s="39" t="s">
        <v>45</v>
      </c>
      <c r="W29" t="n">
        <v>2.193088001738407</v>
      </c>
      <c r="X29" t="n">
        <v>1.444891377086174</v>
      </c>
      <c r="Y29" t="n">
        <v>2.774788565635531</v>
      </c>
      <c r="Z29" t="n">
        <v>-0.9560142616325628</v>
      </c>
      <c r="AB29" s="39" t="s">
        <v>47</v>
      </c>
    </row>
    <row r="30" spans="1:40">
      <c r="V30" s="39" t="s">
        <v>47</v>
      </c>
      <c r="W30" t="n">
        <v>0.7383937866249008</v>
      </c>
      <c r="X30" t="n">
        <v>-0.19076896054509</v>
      </c>
      <c r="Y30" t="n">
        <v>1.801899754432353</v>
      </c>
      <c r="Z30" t="n">
        <v>-0.3145253486167852</v>
      </c>
      <c r="AB30" s="39" t="s">
        <v>50</v>
      </c>
    </row>
    <row r="31" spans="1:40">
      <c r="V31" s="39" t="s">
        <v>50</v>
      </c>
      <c r="W31" t="n">
        <v>1.534387563014771</v>
      </c>
      <c r="X31" t="n">
        <v>-1.381641366856943</v>
      </c>
      <c r="Y31" t="n">
        <v>3.329693926499592</v>
      </c>
      <c r="Z31" t="n">
        <v>2.275178021441047</v>
      </c>
      <c r="AB31" s="39" t="s">
        <v>52</v>
      </c>
    </row>
    <row r="32" spans="1:40">
      <c r="B32" s="50" t="s">
        <v>66</v>
      </c>
      <c r="H32" s="50" t="s">
        <v>67</v>
      </c>
      <c r="P32" s="50" t="s">
        <v>68</v>
      </c>
      <c r="V32" s="39" t="s">
        <v>52</v>
      </c>
      <c r="W32" t="n">
        <v>0.8006315415842727</v>
      </c>
      <c r="X32" t="n">
        <v>-1.149597077389227</v>
      </c>
      <c r="Y32" t="n">
        <v>1.69534055623183</v>
      </c>
      <c r="Z32" t="n">
        <v>1.448292718524665</v>
      </c>
      <c r="AB32" s="39" t="s">
        <v>54</v>
      </c>
    </row>
    <row r="33" spans="1:40">
      <c r="A33" s="50" t="n"/>
      <c r="B33" s="50" t="s">
        <v>16</v>
      </c>
      <c r="C33" s="50" t="s">
        <v>10</v>
      </c>
      <c r="H33" s="62" t="n"/>
      <c r="I33" s="62" t="s">
        <v>17</v>
      </c>
      <c r="J33" s="62" t="s">
        <v>18</v>
      </c>
      <c r="P33" s="62" t="n"/>
      <c r="Q33" s="62" t="s">
        <v>17</v>
      </c>
      <c r="R33" s="62" t="s">
        <v>18</v>
      </c>
      <c r="V33" s="39" t="s">
        <v>54</v>
      </c>
      <c r="W33" t="n">
        <v>1.938793298105839</v>
      </c>
      <c r="X33" t="n">
        <v>2.125812090465696</v>
      </c>
      <c r="Y33" t="n">
        <v>3.204600340482983</v>
      </c>
      <c r="Z33" t="n">
        <v>-3.509856722460414</v>
      </c>
      <c r="AB33" s="39" t="s">
        <v>55</v>
      </c>
    </row>
    <row r="34" spans="1:40">
      <c r="A34" s="50" t="s">
        <v>29</v>
      </c>
      <c r="B34" t="n">
        <v>8.476152604514041</v>
      </c>
      <c r="C34" t="n">
        <v>11.20868617932014</v>
      </c>
      <c r="H34" s="62" t="s">
        <v>30</v>
      </c>
      <c r="I34" t="n">
        <v>0.3637066492397787</v>
      </c>
      <c r="J34" t="n">
        <v>0.2632922172201798</v>
      </c>
      <c r="P34" s="62" t="s">
        <v>31</v>
      </c>
      <c r="Q34" t="n">
        <v>-14.20929122569437</v>
      </c>
      <c r="R34" t="n">
        <v>18.79879457214578</v>
      </c>
      <c r="V34" s="39" t="s">
        <v>55</v>
      </c>
      <c r="W34" t="n">
        <v>1.514243521450639</v>
      </c>
      <c r="X34" t="n">
        <v>0.3021134326645529</v>
      </c>
      <c r="Y34" t="n">
        <v>2.480645522544804</v>
      </c>
      <c r="Z34" t="n">
        <v>-0.1266216865420339</v>
      </c>
      <c r="AB34" s="39" t="s">
        <v>56</v>
      </c>
    </row>
    <row r="35" spans="1:40">
      <c r="A35" s="50" t="s">
        <v>35</v>
      </c>
      <c r="B35" t="n">
        <v>30.21871193990291</v>
      </c>
      <c r="C35" t="n">
        <v>83.72237841392834</v>
      </c>
      <c r="H35" s="62" t="s">
        <v>36</v>
      </c>
      <c r="I35" t="n">
        <v>0.3179914855214485</v>
      </c>
      <c r="J35" t="n">
        <v>0.3876221995988773</v>
      </c>
      <c r="P35" s="62" t="s">
        <v>37</v>
      </c>
      <c r="Q35" t="n">
        <v>11.23603280813416</v>
      </c>
      <c r="R35" t="n">
        <v>16.10568928596895</v>
      </c>
      <c r="V35" s="39" t="s">
        <v>56</v>
      </c>
      <c r="W35" t="n">
        <v>1.345238548757944</v>
      </c>
      <c r="X35" t="n">
        <v>-1.484928567061679</v>
      </c>
      <c r="Y35" t="n">
        <v>1.187855202027186</v>
      </c>
      <c r="Z35" t="n">
        <v>1.781460701559081</v>
      </c>
      <c r="AB35" s="39" t="s">
        <v>57</v>
      </c>
    </row>
    <row r="36" spans="1:40">
      <c r="A36" s="50" t="s">
        <v>39</v>
      </c>
      <c r="B36" t="n">
        <v>30.55809896763679</v>
      </c>
      <c r="C36" t="n">
        <v>28.97555934692732</v>
      </c>
      <c r="H36" s="62" t="s">
        <v>40</v>
      </c>
      <c r="I36" t="n">
        <v>0.7054474682132583</v>
      </c>
      <c r="J36" t="n">
        <v>0.3071857142128975</v>
      </c>
      <c r="P36" s="62" t="s">
        <v>41</v>
      </c>
      <c r="Q36" t="n">
        <v>49.27812027244512</v>
      </c>
      <c r="R36" t="n">
        <v>60.50746642913506</v>
      </c>
      <c r="V36" s="39" t="s">
        <v>57</v>
      </c>
      <c r="W36" t="n">
        <v>1.046477650565205</v>
      </c>
      <c r="X36" t="n">
        <v>1.420425135916151</v>
      </c>
      <c r="Y36" t="n">
        <v>1.435756517938215</v>
      </c>
      <c r="Z36" t="n">
        <v>-2.572269148925091</v>
      </c>
      <c r="AB36" s="39" t="s">
        <v>61</v>
      </c>
    </row>
    <row r="37" spans="1:40">
      <c r="A37" s="50" t="s">
        <v>43</v>
      </c>
      <c r="B37" t="n">
        <v>30.15297218802446</v>
      </c>
      <c r="C37" t="n">
        <v>72.71446248820229</v>
      </c>
      <c r="H37" s="62" t="s">
        <v>44</v>
      </c>
      <c r="I37" t="n">
        <v>0.4419841950628702</v>
      </c>
      <c r="J37" t="n">
        <v>0.5403739394720934</v>
      </c>
      <c r="V37" s="39" t="s">
        <v>61</v>
      </c>
      <c r="W37" t="n">
        <v>1.077465495778236</v>
      </c>
      <c r="X37" t="n">
        <v>-1.275534329114199</v>
      </c>
      <c r="Y37" t="n">
        <v>1.590384493558673</v>
      </c>
      <c r="Z37" t="n">
        <v>1.891027984749803</v>
      </c>
      <c r="AB37" s="39" t="s">
        <v>62</v>
      </c>
    </row>
    <row r="38" spans="1:40">
      <c r="H38" s="62" t="s">
        <v>46</v>
      </c>
      <c r="I38" t="n">
        <v>0.3561706214495737</v>
      </c>
      <c r="J38" t="n">
        <v>0.4927596678171013</v>
      </c>
      <c r="V38" s="39" t="s">
        <v>62</v>
      </c>
      <c r="W38" t="n">
        <v>2.181616353916613</v>
      </c>
      <c r="X38" t="n">
        <v>1.887488737286472</v>
      </c>
      <c r="Y38" t="n">
        <v>5.000336307260493</v>
      </c>
      <c r="Z38" t="n">
        <v>-4.40382815201666</v>
      </c>
    </row>
    <row r="39" spans="1:40">
      <c r="H39" s="62" t="s">
        <v>48</v>
      </c>
      <c r="I39" t="n">
        <v>0.2603983977774684</v>
      </c>
      <c r="J39" t="n">
        <v>0.4246131277157663</v>
      </c>
      <c r="P39" s="62" t="s">
        <v>49</v>
      </c>
      <c r="Q39" t="n">
        <v>752.1919609691273</v>
      </c>
    </row>
    <row r="40" spans="1:40">
      <c r="H40" s="62" t="s">
        <v>51</v>
      </c>
      <c r="I40" t="n">
        <v>0.4940470485837459</v>
      </c>
      <c r="J40" t="n">
        <v>0.4875968127175985</v>
      </c>
      <c r="V40" s="50" t="s">
        <v>69</v>
      </c>
      <c r="AF40" s="50" t="s">
        <v>70</v>
      </c>
    </row>
    <row r="41" spans="1:40">
      <c r="H41" s="62" t="s">
        <v>53</v>
      </c>
      <c r="I41" t="n">
        <v>0.5165323207357818</v>
      </c>
      <c r="J41" t="n">
        <v>0.4697529232416275</v>
      </c>
      <c r="V41" s="39" t="n"/>
      <c r="W41" s="39" t="s">
        <v>17</v>
      </c>
      <c r="Y41" s="39" t="s">
        <v>19</v>
      </c>
      <c r="AB41" s="39" t="n"/>
      <c r="AC41" s="39" t="s">
        <v>20</v>
      </c>
      <c r="AF41" s="40" t="n"/>
      <c r="AG41" s="40" t="s">
        <v>21</v>
      </c>
      <c r="AH41" s="40" t="s">
        <v>22</v>
      </c>
      <c r="AI41" s="40" t="s">
        <v>23</v>
      </c>
      <c r="AJ41" s="40" t="s">
        <v>24</v>
      </c>
      <c r="AK41" s="40" t="s">
        <v>25</v>
      </c>
      <c r="AL41" s="40" t="s">
        <v>26</v>
      </c>
      <c r="AM41" s="40" t="s">
        <v>27</v>
      </c>
      <c r="AN41" s="40" t="s">
        <v>28</v>
      </c>
    </row>
    <row r="42" spans="1:40">
      <c r="V42" s="39" t="n"/>
      <c r="W42" s="39" t="s">
        <v>32</v>
      </c>
      <c r="X42" s="39" t="s">
        <v>33</v>
      </c>
      <c r="Y42" s="39" t="s">
        <v>32</v>
      </c>
      <c r="Z42" s="39" t="s">
        <v>33</v>
      </c>
      <c r="AF42" s="40" t="s">
        <v>34</v>
      </c>
      <c r="AG42" t="n">
        <v>0.9993001980264951</v>
      </c>
      <c r="AH42" t="n">
        <v>0.914435337146865</v>
      </c>
      <c r="AI42" t="n">
        <v>0.9353048542631436</v>
      </c>
      <c r="AJ42" t="n">
        <v>0.9124071224017474</v>
      </c>
      <c r="AK42" t="n">
        <v>0.2653160061948467</v>
      </c>
      <c r="AL42" t="n">
        <v>0.6363096203043211</v>
      </c>
      <c r="AM42" t="n">
        <v>0.2219409639187052</v>
      </c>
      <c r="AN42" t="n">
        <v>0.4887052019953897</v>
      </c>
    </row>
    <row r="43" spans="1:40">
      <c r="AF43" s="40" t="s">
        <v>38</v>
      </c>
      <c r="AG43" t="n">
        <v>1</v>
      </c>
      <c r="AH43" t="n">
        <v>1</v>
      </c>
      <c r="AI43" t="n">
        <v>1</v>
      </c>
      <c r="AJ43" t="n">
        <v>1</v>
      </c>
      <c r="AK43" t="n">
        <v>1</v>
      </c>
      <c r="AL43" t="n">
        <v>1</v>
      </c>
      <c r="AM43" t="n">
        <v>1</v>
      </c>
      <c r="AN43" t="n">
        <v>1</v>
      </c>
    </row>
    <row r="45" spans="1:40">
      <c r="B45" s="50" t="s">
        <v>71</v>
      </c>
      <c r="H45" s="50" t="s">
        <v>72</v>
      </c>
      <c r="P45" s="50" t="s">
        <v>73</v>
      </c>
    </row>
    <row r="46" spans="1:40">
      <c r="A46" s="50" t="n"/>
      <c r="B46" s="50" t="s">
        <v>16</v>
      </c>
      <c r="C46" s="50" t="s">
        <v>10</v>
      </c>
      <c r="H46" s="62" t="n"/>
      <c r="I46" s="62" t="s">
        <v>17</v>
      </c>
      <c r="J46" s="62" t="s">
        <v>18</v>
      </c>
      <c r="P46" s="62" t="n"/>
      <c r="Q46" s="62" t="s">
        <v>17</v>
      </c>
      <c r="R46" s="62" t="s">
        <v>18</v>
      </c>
    </row>
    <row r="47" spans="1:40">
      <c r="A47" s="50" t="s">
        <v>29</v>
      </c>
      <c r="B47" t="n">
        <v>8.845633896709526</v>
      </c>
      <c r="C47" t="n">
        <v>7.448418820903645</v>
      </c>
      <c r="H47" s="62" t="s">
        <v>30</v>
      </c>
      <c r="I47" t="n">
        <v>0.07994025229191229</v>
      </c>
      <c r="J47" t="n">
        <v>0.08344201994863637</v>
      </c>
      <c r="P47" s="62" t="s">
        <v>31</v>
      </c>
      <c r="Q47" t="n">
        <v>-0.5874068569577546</v>
      </c>
      <c r="R47" t="n">
        <v>2.61883675965407</v>
      </c>
    </row>
    <row r="48" spans="1:40">
      <c r="A48" s="50" t="s">
        <v>35</v>
      </c>
      <c r="B48" t="n">
        <v>25.95515858039552</v>
      </c>
      <c r="C48" t="n">
        <v>19.95737658867424</v>
      </c>
      <c r="H48" s="62" t="s">
        <v>36</v>
      </c>
      <c r="I48" t="n">
        <v>0.1601710142697381</v>
      </c>
      <c r="J48" t="n">
        <v>0.09454284052060487</v>
      </c>
      <c r="P48" s="62" t="s">
        <v>37</v>
      </c>
      <c r="Q48" t="n">
        <v>7.170207892772237</v>
      </c>
      <c r="R48" t="n">
        <v>22.42903155276418</v>
      </c>
    </row>
    <row r="49" spans="1:40">
      <c r="A49" s="50" t="s">
        <v>39</v>
      </c>
      <c r="B49" t="n">
        <v>23.4121962511387</v>
      </c>
      <c r="C49" t="n">
        <v>12.31283057278001</v>
      </c>
      <c r="H49" s="62" t="s">
        <v>40</v>
      </c>
      <c r="I49" t="n">
        <v>0.1105438798606029</v>
      </c>
      <c r="J49" t="n">
        <v>0.1986038867851903</v>
      </c>
      <c r="P49" s="62" t="s">
        <v>41</v>
      </c>
      <c r="Q49" t="n">
        <v>33.587358098057</v>
      </c>
      <c r="R49" t="n">
        <v>101.342944825434</v>
      </c>
    </row>
    <row r="50" spans="1:40">
      <c r="A50" s="50" t="s">
        <v>43</v>
      </c>
      <c r="B50" t="n">
        <v>30.70549384984709</v>
      </c>
      <c r="C50" t="n">
        <v>14.37154316372498</v>
      </c>
      <c r="H50" s="62" t="s">
        <v>44</v>
      </c>
      <c r="I50" t="n">
        <v>0.1323534470862927</v>
      </c>
      <c r="J50" t="n">
        <v>0.1213965216624869</v>
      </c>
    </row>
    <row r="51" spans="1:40">
      <c r="H51" s="62" t="s">
        <v>46</v>
      </c>
      <c r="I51" t="n">
        <v>0.09364008644688451</v>
      </c>
      <c r="J51" t="n">
        <v>0.0951252833887357</v>
      </c>
    </row>
    <row r="52" spans="1:40">
      <c r="H52" s="62" t="s">
        <v>48</v>
      </c>
      <c r="I52" t="n">
        <v>0.1135897302530837</v>
      </c>
      <c r="J52" t="n">
        <v>0.08137933441863596</v>
      </c>
      <c r="P52" s="62" t="s">
        <v>49</v>
      </c>
      <c r="Q52" t="n">
        <v>1005.421182129781</v>
      </c>
    </row>
    <row r="53" spans="1:40">
      <c r="H53" s="62" t="s">
        <v>51</v>
      </c>
      <c r="I53" t="n">
        <v>0.2366680363254565</v>
      </c>
      <c r="J53" t="n">
        <v>0.19824035539621</v>
      </c>
    </row>
    <row r="54" spans="1:40">
      <c r="H54" s="62" t="s">
        <v>53</v>
      </c>
      <c r="I54" t="n">
        <v>0.205231286938607</v>
      </c>
      <c r="J54" t="n">
        <v>0.1272463550399148</v>
      </c>
    </row>
    <row r="57" spans="1:40">
      <c r="V57" s="50" t="n"/>
      <c r="AF57" s="50" t="n"/>
    </row>
    <row r="58" spans="1:40">
      <c r="B58" s="50" t="s">
        <v>74</v>
      </c>
      <c r="H58" s="50" t="s">
        <v>75</v>
      </c>
      <c r="P58" s="50" t="s">
        <v>76</v>
      </c>
      <c r="V58" s="50" t="n"/>
      <c r="W58" s="50" t="n"/>
      <c r="Y58" s="50" t="n"/>
      <c r="AB58" s="50" t="n"/>
      <c r="AC58" s="50" t="n"/>
      <c r="AF58" s="50" t="n"/>
      <c r="AG58" s="50" t="n"/>
      <c r="AH58" s="50" t="n"/>
      <c r="AI58" s="50" t="n"/>
      <c r="AJ58" s="50" t="n"/>
      <c r="AK58" s="50" t="n"/>
      <c r="AL58" s="50" t="n"/>
      <c r="AM58" s="50" t="n"/>
      <c r="AN58" s="50" t="n"/>
    </row>
    <row r="59" spans="1:40">
      <c r="A59" s="50" t="n"/>
      <c r="B59" s="50" t="s">
        <v>16</v>
      </c>
      <c r="C59" s="50" t="s">
        <v>10</v>
      </c>
      <c r="H59" s="62" t="n"/>
      <c r="I59" s="62" t="s">
        <v>17</v>
      </c>
      <c r="J59" s="62" t="s">
        <v>18</v>
      </c>
      <c r="P59" s="62" t="n"/>
      <c r="Q59" s="62" t="s">
        <v>17</v>
      </c>
      <c r="R59" s="62" t="s">
        <v>18</v>
      </c>
      <c r="V59" s="50" t="n"/>
      <c r="W59" s="50" t="n"/>
      <c r="X59" s="50" t="n"/>
      <c r="Y59" s="50" t="n"/>
      <c r="Z59" s="50" t="n"/>
      <c r="AB59" s="50" t="n"/>
      <c r="AF59" s="50" t="n"/>
    </row>
    <row r="60" spans="1:40">
      <c r="A60" s="50" t="s">
        <v>29</v>
      </c>
      <c r="B60" t="n">
        <v>9.570535327418087</v>
      </c>
      <c r="C60" t="n">
        <v>6.973611372040539</v>
      </c>
      <c r="H60" s="62" t="s">
        <v>30</v>
      </c>
      <c r="I60" t="n">
        <v>0.03433911998901786</v>
      </c>
      <c r="J60" t="n">
        <v>0.04880964863696061</v>
      </c>
      <c r="P60" s="62" t="s">
        <v>31</v>
      </c>
      <c r="Q60" t="n">
        <v>0.5838102294746212</v>
      </c>
      <c r="R60" t="n">
        <v>0.1561092249985426</v>
      </c>
      <c r="V60" s="50" t="n"/>
      <c r="AB60" s="50" t="n"/>
      <c r="AF60" s="50" t="n"/>
    </row>
    <row r="61" spans="1:40">
      <c r="A61" s="50" t="s">
        <v>35</v>
      </c>
      <c r="B61" t="n">
        <v>33.0243033918158</v>
      </c>
      <c r="C61" t="n">
        <v>24.79916833432312</v>
      </c>
      <c r="H61" s="62" t="s">
        <v>36</v>
      </c>
      <c r="I61" t="n">
        <v>0.03810546845760102</v>
      </c>
      <c r="J61" t="n">
        <v>0.04942208046098595</v>
      </c>
      <c r="P61" s="62" t="s">
        <v>37</v>
      </c>
      <c r="Q61" t="n">
        <v>9.632882620956144</v>
      </c>
      <c r="R61" t="n">
        <v>14.07747526195021</v>
      </c>
      <c r="V61" s="50" t="n"/>
      <c r="AF61" s="50" t="n"/>
    </row>
    <row r="62" spans="1:40">
      <c r="A62" s="50" t="s">
        <v>39</v>
      </c>
      <c r="B62" t="n">
        <v>10.99788972156677</v>
      </c>
      <c r="C62" t="n">
        <v>16.03532556568347</v>
      </c>
      <c r="H62" s="62" t="s">
        <v>40</v>
      </c>
      <c r="I62" t="n">
        <v>0.247662974773831</v>
      </c>
      <c r="J62" t="n">
        <v>0.1369313529054395</v>
      </c>
      <c r="P62" s="62" t="s">
        <v>41</v>
      </c>
      <c r="Q62" t="n">
        <v>45.94969699940193</v>
      </c>
      <c r="R62" t="n">
        <v>83.05035645775664</v>
      </c>
      <c r="AF62" s="50" t="n"/>
    </row>
    <row r="63" spans="1:40">
      <c r="A63" s="50" t="s">
        <v>43</v>
      </c>
      <c r="B63" t="n">
        <v>20.23668500259799</v>
      </c>
      <c r="C63" t="n">
        <v>12.55954151344735</v>
      </c>
      <c r="H63" s="62" t="s">
        <v>44</v>
      </c>
      <c r="I63" t="n">
        <v>0.2238825422169152</v>
      </c>
      <c r="J63" t="n">
        <v>0.2095587254130386</v>
      </c>
      <c r="AF63" s="50" t="n"/>
    </row>
    <row r="64" spans="1:40">
      <c r="H64" s="62" t="s">
        <v>46</v>
      </c>
      <c r="I64" t="n">
        <v>0.04210371191678924</v>
      </c>
      <c r="J64" t="n">
        <v>0.03665225573934898</v>
      </c>
      <c r="AF64" s="50" t="n"/>
    </row>
    <row r="65" spans="1:40">
      <c r="H65" s="62" t="s">
        <v>48</v>
      </c>
      <c r="I65" t="n">
        <v>0.03701544523902509</v>
      </c>
      <c r="J65" t="n">
        <v>0.05526484262009711</v>
      </c>
      <c r="P65" s="62" t="s">
        <v>49</v>
      </c>
      <c r="Q65" t="n">
        <v>2185.121954623326</v>
      </c>
      <c r="AF65" s="50" t="n"/>
    </row>
    <row r="66" spans="1:40">
      <c r="H66" s="62" t="s">
        <v>51</v>
      </c>
      <c r="I66" t="n">
        <v>0.1108215607587614</v>
      </c>
      <c r="J66" t="n">
        <v>0.1694695604696833</v>
      </c>
      <c r="AF66" s="50" t="n"/>
    </row>
    <row r="67" spans="1:40">
      <c r="H67" s="62" t="s">
        <v>53</v>
      </c>
      <c r="I67" t="n">
        <v>0.09251910884103828</v>
      </c>
      <c r="J67" t="n">
        <v>0.1584924174697554</v>
      </c>
      <c r="AF67" s="50" t="n"/>
    </row>
    <row r="68" spans="1:40">
      <c r="AF68" s="50" t="n"/>
    </row>
    <row r="69" spans="1:40">
      <c r="AF69" s="50" t="n"/>
    </row>
    <row r="70" spans="1:40">
      <c r="AF70" s="50" t="n"/>
    </row>
    <row r="71" spans="1:40">
      <c r="B71" s="50" t="s">
        <v>77</v>
      </c>
      <c r="H71" s="50" t="s">
        <v>78</v>
      </c>
      <c r="P71" s="50" t="s">
        <v>79</v>
      </c>
    </row>
    <row r="72" spans="1:40">
      <c r="A72" s="50" t="n"/>
      <c r="B72" s="50" t="s">
        <v>16</v>
      </c>
      <c r="C72" s="50" t="s">
        <v>10</v>
      </c>
      <c r="H72" s="62" t="n"/>
      <c r="I72" s="62" t="s">
        <v>17</v>
      </c>
      <c r="J72" s="62" t="s">
        <v>18</v>
      </c>
      <c r="P72" s="62" t="n"/>
      <c r="Q72" s="62" t="s">
        <v>17</v>
      </c>
      <c r="R72" s="62" t="s">
        <v>18</v>
      </c>
    </row>
    <row r="73" spans="1:40">
      <c r="A73" s="50" t="s">
        <v>29</v>
      </c>
      <c r="B73" t="n">
        <v>9.972955833818837</v>
      </c>
      <c r="C73" t="n">
        <v>7.20165996914392</v>
      </c>
      <c r="H73" s="62" t="s">
        <v>30</v>
      </c>
      <c r="I73" t="n">
        <v>0.1439824297488551</v>
      </c>
      <c r="J73" t="n">
        <v>0.1527523968812601</v>
      </c>
      <c r="P73" s="62" t="s">
        <v>31</v>
      </c>
      <c r="Q73" t="n">
        <v>0.3781062018896953</v>
      </c>
      <c r="R73" t="n">
        <v>-0.5410129772200908</v>
      </c>
    </row>
    <row r="74" spans="1:40">
      <c r="A74" s="50" t="s">
        <v>35</v>
      </c>
      <c r="B74" t="n">
        <v>30.92023082439013</v>
      </c>
      <c r="C74" t="n">
        <v>18.75767625570951</v>
      </c>
      <c r="H74" s="62" t="s">
        <v>36</v>
      </c>
      <c r="I74" t="n">
        <v>0.1538638164845166</v>
      </c>
      <c r="J74" t="n">
        <v>0.141317093129378</v>
      </c>
      <c r="P74" s="62" t="s">
        <v>37</v>
      </c>
      <c r="Q74" t="n">
        <v>4.011728495376146</v>
      </c>
      <c r="R74" t="n">
        <v>4.771057203299176</v>
      </c>
      <c r="V74" s="50" t="n"/>
      <c r="AF74" s="50" t="n"/>
    </row>
    <row r="75" spans="1:40">
      <c r="A75" s="50" t="s">
        <v>39</v>
      </c>
      <c r="B75" t="n">
        <v>5.163185130784372</v>
      </c>
      <c r="C75" t="n">
        <v>6.705884918873224</v>
      </c>
      <c r="H75" s="62" t="s">
        <v>40</v>
      </c>
      <c r="I75" t="n">
        <v>0.08184465676549162</v>
      </c>
      <c r="J75" t="n">
        <v>0.05481390608875246</v>
      </c>
      <c r="P75" s="62" t="s">
        <v>41</v>
      </c>
      <c r="Q75" t="n">
        <v>20.03402817294252</v>
      </c>
      <c r="R75" t="n">
        <v>23.52228152411992</v>
      </c>
      <c r="V75" s="50" t="n"/>
      <c r="W75" s="50" t="n"/>
      <c r="Y75" s="50" t="n"/>
      <c r="AB75" s="50" t="n"/>
      <c r="AC75" s="50" t="n"/>
      <c r="AF75" s="50" t="n"/>
      <c r="AG75" s="50" t="n"/>
      <c r="AH75" s="50" t="n"/>
      <c r="AI75" s="50" t="n"/>
      <c r="AJ75" s="50" t="n"/>
      <c r="AK75" s="50" t="n"/>
      <c r="AL75" s="50" t="n"/>
      <c r="AM75" s="50" t="n"/>
      <c r="AN75" s="50" t="n"/>
    </row>
    <row r="76" spans="1:40">
      <c r="A76" s="50" t="s">
        <v>43</v>
      </c>
      <c r="B76" t="n">
        <v>7.638217301004056</v>
      </c>
      <c r="C76" t="n">
        <v>7.427702593244084</v>
      </c>
      <c r="H76" s="62" t="s">
        <v>44</v>
      </c>
      <c r="I76" t="n">
        <v>0.0924526013557443</v>
      </c>
      <c r="J76" t="n">
        <v>0.1907423174703507</v>
      </c>
      <c r="V76" s="50" t="n"/>
      <c r="W76" s="50" t="n"/>
      <c r="X76" s="50" t="n"/>
      <c r="Y76" s="50" t="n"/>
      <c r="Z76" s="50" t="n"/>
      <c r="AB76" s="50" t="n"/>
      <c r="AF76" s="50" t="n"/>
    </row>
    <row r="77" spans="1:40">
      <c r="H77" s="62" t="s">
        <v>46</v>
      </c>
      <c r="I77" t="n">
        <v>0.1551759899748158</v>
      </c>
      <c r="J77" t="n">
        <v>0.166721424008743</v>
      </c>
      <c r="V77" s="50" t="n"/>
      <c r="AB77" s="50" t="n"/>
      <c r="AF77" s="50" t="n"/>
    </row>
    <row r="78" spans="1:40">
      <c r="H78" s="62" t="s">
        <v>48</v>
      </c>
      <c r="I78" t="n">
        <v>0.1545174415110279</v>
      </c>
      <c r="J78" t="n">
        <v>0.1240473715414591</v>
      </c>
      <c r="P78" s="62" t="s">
        <v>49</v>
      </c>
      <c r="Q78" t="n">
        <v>369.5073139855286</v>
      </c>
      <c r="V78" s="50" t="n"/>
      <c r="AB78" s="50" t="n"/>
      <c r="AF78" s="50" t="n"/>
    </row>
    <row r="79" spans="1:40">
      <c r="H79" s="62" t="s">
        <v>51</v>
      </c>
      <c r="I79" t="n">
        <v>0.1275985447751829</v>
      </c>
      <c r="J79" t="n">
        <v>0.1473073146687814</v>
      </c>
      <c r="V79" s="50" t="n"/>
      <c r="AB79" s="50" t="n"/>
      <c r="AF79" s="50" t="n"/>
    </row>
    <row r="80" spans="1:40">
      <c r="H80" s="62" t="s">
        <v>53</v>
      </c>
      <c r="I80" t="n">
        <v>0.1682055794564571</v>
      </c>
      <c r="J80" t="n">
        <v>0.1316028453912517</v>
      </c>
      <c r="V80" s="50" t="n"/>
      <c r="AB80" s="50" t="n"/>
      <c r="AF80" s="50" t="n"/>
    </row>
    <row r="81" spans="1:40">
      <c r="V81" s="50" t="n"/>
      <c r="AB81" s="50" t="n"/>
      <c r="AF81" s="50" t="n"/>
    </row>
    <row r="82" spans="1:40">
      <c r="V82" s="50" t="n"/>
      <c r="AB82" s="50" t="n"/>
      <c r="AF82" s="50" t="n"/>
    </row>
    <row r="83" spans="1:40">
      <c r="V83" s="50" t="n"/>
      <c r="AB83" s="50" t="n"/>
      <c r="AF83" s="50" t="n"/>
    </row>
    <row r="84" spans="1:40">
      <c r="B84" s="50" t="s">
        <v>80</v>
      </c>
      <c r="H84" s="50" t="s">
        <v>81</v>
      </c>
      <c r="P84" s="50" t="s">
        <v>82</v>
      </c>
      <c r="V84" s="50" t="n"/>
      <c r="AB84" s="50" t="n"/>
      <c r="AF84" s="50" t="n"/>
    </row>
    <row r="85" spans="1:40">
      <c r="A85" s="50" t="n"/>
      <c r="B85" s="50" t="s">
        <v>16</v>
      </c>
      <c r="C85" s="50" t="s">
        <v>10</v>
      </c>
      <c r="H85" s="62" t="n"/>
      <c r="I85" s="62" t="s">
        <v>17</v>
      </c>
      <c r="J85" s="62" t="s">
        <v>18</v>
      </c>
      <c r="P85" s="62" t="n"/>
      <c r="Q85" s="62" t="s">
        <v>17</v>
      </c>
      <c r="R85" s="62" t="s">
        <v>18</v>
      </c>
      <c r="V85" s="50" t="n"/>
      <c r="AB85" s="50" t="n"/>
      <c r="AF85" s="50" t="n"/>
    </row>
    <row r="86" spans="1:40">
      <c r="A86" s="50" t="s">
        <v>29</v>
      </c>
      <c r="B86" t="n">
        <v>12.81895641872094</v>
      </c>
      <c r="C86" t="n">
        <v>7.67677657775902</v>
      </c>
      <c r="H86" s="62" t="s">
        <v>30</v>
      </c>
      <c r="I86" t="n">
        <v>0.5072880300206052</v>
      </c>
      <c r="J86" t="n">
        <v>0.4810565725819436</v>
      </c>
      <c r="P86" s="62" t="s">
        <v>31</v>
      </c>
      <c r="Q86" t="n">
        <v>0.7396810456125511</v>
      </c>
      <c r="R86" t="n">
        <v>-0.973689949372777</v>
      </c>
      <c r="V86" s="50" t="n"/>
      <c r="AB86" s="50" t="n"/>
      <c r="AF86" s="50" t="n"/>
    </row>
    <row r="87" spans="1:40">
      <c r="A87" s="50" t="s">
        <v>35</v>
      </c>
      <c r="B87" t="n">
        <v>102.5670549248711</v>
      </c>
      <c r="C87" t="n">
        <v>28.63677773755634</v>
      </c>
      <c r="H87" s="62" t="s">
        <v>36</v>
      </c>
      <c r="I87" t="n">
        <v>0.5363882837540329</v>
      </c>
      <c r="J87" t="n">
        <v>0.6057001576472328</v>
      </c>
      <c r="P87" s="62" t="s">
        <v>37</v>
      </c>
      <c r="Q87" t="n">
        <v>14.28389930840073</v>
      </c>
      <c r="R87" t="n">
        <v>18.15127454913583</v>
      </c>
      <c r="V87" s="50" t="n"/>
      <c r="AB87" s="50" t="n"/>
      <c r="AF87" s="50" t="n"/>
    </row>
    <row r="88" spans="1:40">
      <c r="A88" s="50" t="s">
        <v>39</v>
      </c>
      <c r="B88" t="n">
        <v>27.5017337528712</v>
      </c>
      <c r="C88" t="n">
        <v>24.91406947842756</v>
      </c>
      <c r="H88" s="62" t="s">
        <v>40</v>
      </c>
      <c r="I88" t="n">
        <v>0.5097818344063312</v>
      </c>
      <c r="J88" t="n">
        <v>0.4376829788712199</v>
      </c>
      <c r="P88" s="62" t="s">
        <v>41</v>
      </c>
      <c r="Q88" t="n">
        <v>88.85585356377419</v>
      </c>
      <c r="R88" t="n">
        <v>122.1121217493045</v>
      </c>
      <c r="V88" s="50" t="n"/>
      <c r="AF88" s="50" t="n"/>
    </row>
    <row r="89" spans="1:40">
      <c r="A89" s="50" t="s">
        <v>43</v>
      </c>
      <c r="B89" t="n">
        <v>49.02538879745353</v>
      </c>
      <c r="C89" t="n">
        <v>14.87706070844403</v>
      </c>
      <c r="H89" s="62" t="s">
        <v>44</v>
      </c>
      <c r="I89" t="n">
        <v>0.341337450562948</v>
      </c>
      <c r="J89" t="n">
        <v>0.5120795404893332</v>
      </c>
      <c r="AF89" s="50" t="n"/>
    </row>
    <row r="90" spans="1:40">
      <c r="H90" s="62" t="s">
        <v>46</v>
      </c>
      <c r="I90" t="n">
        <v>0.5533875290366707</v>
      </c>
      <c r="J90" t="n">
        <v>0.6334554452914321</v>
      </c>
      <c r="AF90" s="50" t="n"/>
    </row>
    <row r="91" spans="1:40">
      <c r="H91" s="62" t="s">
        <v>48</v>
      </c>
      <c r="I91" t="n">
        <v>0.3784204630599198</v>
      </c>
      <c r="J91" t="n">
        <v>0.5985460758499516</v>
      </c>
      <c r="P91" s="62" t="s">
        <v>49</v>
      </c>
      <c r="Q91" t="n">
        <v>2549.94613170233</v>
      </c>
      <c r="V91" s="50" t="n"/>
      <c r="AF91" s="50" t="n"/>
    </row>
    <row r="92" spans="1:40">
      <c r="H92" s="62" t="s">
        <v>51</v>
      </c>
      <c r="I92" t="n">
        <v>0.3901948064781343</v>
      </c>
      <c r="J92" t="n">
        <v>0.5225675145115778</v>
      </c>
      <c r="V92" s="50" t="n"/>
      <c r="W92" s="50" t="n"/>
      <c r="Y92" s="50" t="n"/>
      <c r="AB92" s="50" t="n"/>
      <c r="AC92" s="50" t="n"/>
      <c r="AF92" s="50" t="n"/>
      <c r="AG92" s="50" t="n"/>
      <c r="AH92" s="50" t="n"/>
      <c r="AI92" s="50" t="n"/>
      <c r="AJ92" s="50" t="n"/>
      <c r="AK92" s="50" t="n"/>
      <c r="AL92" s="50" t="n"/>
      <c r="AM92" s="50" t="n"/>
      <c r="AN92" s="50" t="n"/>
    </row>
    <row r="93" spans="1:40">
      <c r="H93" s="62" t="s">
        <v>53</v>
      </c>
      <c r="I93" t="n">
        <v>0.4239403284845465</v>
      </c>
      <c r="J93" t="n">
        <v>0.4110580028556133</v>
      </c>
      <c r="V93" s="50" t="n"/>
      <c r="W93" s="50" t="n"/>
      <c r="X93" s="50" t="n"/>
      <c r="Y93" s="50" t="n"/>
      <c r="Z93" s="50" t="n"/>
      <c r="AB93" s="50" t="n"/>
      <c r="AF93" s="50" t="n"/>
    </row>
    <row r="94" spans="1:40">
      <c r="V94" s="50" t="n"/>
      <c r="AB94" s="50" t="n"/>
      <c r="AF94" s="50" t="n"/>
    </row>
    <row r="95" spans="1:40">
      <c r="V95" s="50" t="n"/>
      <c r="AB95" s="50" t="n"/>
      <c r="AF95" s="50" t="n"/>
    </row>
    <row r="96" spans="1:40">
      <c r="V96" s="50" t="n"/>
      <c r="AB96" s="50" t="n"/>
      <c r="AF96" s="50" t="n"/>
    </row>
    <row r="97" spans="1:40">
      <c r="B97" s="50" t="s">
        <v>83</v>
      </c>
      <c r="H97" s="50" t="s">
        <v>84</v>
      </c>
      <c r="P97" s="50" t="s">
        <v>85</v>
      </c>
      <c r="V97" s="50" t="n"/>
      <c r="AB97" s="50" t="n"/>
      <c r="AF97" s="50" t="n"/>
    </row>
    <row r="98" spans="1:40">
      <c r="A98" s="50" t="n"/>
      <c r="B98" s="50" t="s">
        <v>16</v>
      </c>
      <c r="C98" s="50" t="s">
        <v>10</v>
      </c>
      <c r="H98" s="62" t="n"/>
      <c r="I98" s="62" t="s">
        <v>17</v>
      </c>
      <c r="J98" s="62" t="s">
        <v>18</v>
      </c>
      <c r="P98" s="62" t="n"/>
      <c r="Q98" s="62" t="s">
        <v>17</v>
      </c>
      <c r="R98" s="62" t="s">
        <v>18</v>
      </c>
      <c r="V98" s="50" t="n"/>
      <c r="AB98" s="50" t="n"/>
      <c r="AF98" s="50" t="n"/>
    </row>
    <row r="99" spans="1:40">
      <c r="A99" s="50" t="s">
        <v>29</v>
      </c>
      <c r="B99" t="n">
        <v>11.45502505393758</v>
      </c>
      <c r="C99" t="n">
        <v>6.921756174407913</v>
      </c>
      <c r="H99" s="62" t="s">
        <v>30</v>
      </c>
      <c r="I99" t="n">
        <v>0.07536647343931388</v>
      </c>
      <c r="J99" t="n">
        <v>0.07391124276879164</v>
      </c>
      <c r="P99" s="62" t="s">
        <v>31</v>
      </c>
      <c r="Q99" t="n">
        <v>0.01301925959972702</v>
      </c>
      <c r="R99" t="n">
        <v>-0.1022211822244928</v>
      </c>
      <c r="V99" s="50" t="n"/>
      <c r="AB99" s="50" t="n"/>
      <c r="AF99" s="50" t="n"/>
    </row>
    <row r="100" spans="1:40">
      <c r="A100" s="50" t="s">
        <v>35</v>
      </c>
      <c r="B100" t="n">
        <v>33.14142828496247</v>
      </c>
      <c r="C100" t="n">
        <v>18.10997409471175</v>
      </c>
      <c r="H100" s="62" t="s">
        <v>36</v>
      </c>
      <c r="I100" t="n">
        <v>0.08112062797357444</v>
      </c>
      <c r="J100" t="n">
        <v>0.07617760617300466</v>
      </c>
      <c r="P100" s="62" t="s">
        <v>37</v>
      </c>
      <c r="Q100" t="n">
        <v>6.477358506633349</v>
      </c>
      <c r="R100" t="n">
        <v>8.782880030179191</v>
      </c>
      <c r="V100" s="50" t="n"/>
      <c r="AB100" s="50" t="n"/>
      <c r="AF100" s="50" t="n"/>
    </row>
    <row r="101" spans="1:40">
      <c r="A101" s="50" t="s">
        <v>39</v>
      </c>
      <c r="B101" t="n">
        <v>11.6301271628499</v>
      </c>
      <c r="C101" t="n">
        <v>24.07491322344775</v>
      </c>
      <c r="H101" s="62" t="s">
        <v>40</v>
      </c>
      <c r="I101" t="n">
        <v>0.08164350731672755</v>
      </c>
      <c r="J101" t="n">
        <v>0.277180621732685</v>
      </c>
      <c r="P101" s="62" t="s">
        <v>41</v>
      </c>
      <c r="Q101" t="n">
        <v>40.89636277904174</v>
      </c>
      <c r="R101" t="n">
        <v>54.25248588893962</v>
      </c>
      <c r="V101" s="50" t="n"/>
      <c r="AB101" s="50" t="n"/>
      <c r="AF101" s="50" t="n"/>
    </row>
    <row r="102" spans="1:40">
      <c r="A102" s="50" t="s">
        <v>43</v>
      </c>
      <c r="B102" t="n">
        <v>22.16567245857761</v>
      </c>
      <c r="C102" t="n">
        <v>18.79624141830231</v>
      </c>
      <c r="H102" s="62" t="s">
        <v>44</v>
      </c>
      <c r="I102" t="n">
        <v>0.07048463380237227</v>
      </c>
      <c r="J102" t="n">
        <v>0.08645439706590986</v>
      </c>
      <c r="V102" s="50" t="n"/>
      <c r="AB102" s="50" t="n"/>
      <c r="AF102" s="50" t="n"/>
    </row>
    <row r="103" spans="1:40">
      <c r="H103" s="62" t="s">
        <v>46</v>
      </c>
      <c r="I103" t="n">
        <v>0.08544507439494477</v>
      </c>
      <c r="J103" t="n">
        <v>0.08872151416673704</v>
      </c>
      <c r="V103" s="50" t="n"/>
      <c r="AB103" s="50" t="n"/>
      <c r="AF103" s="50" t="n"/>
    </row>
    <row r="104" spans="1:40">
      <c r="H104" s="62" t="s">
        <v>48</v>
      </c>
      <c r="I104" t="n">
        <v>0.06358533949207065</v>
      </c>
      <c r="J104" t="n">
        <v>0.08651342728274011</v>
      </c>
      <c r="P104" s="62" t="s">
        <v>49</v>
      </c>
      <c r="Q104" t="n">
        <v>853.7011183600971</v>
      </c>
      <c r="V104" s="50" t="n"/>
      <c r="AB104" s="50" t="n"/>
      <c r="AF104" s="50" t="n"/>
    </row>
    <row r="105" spans="1:40">
      <c r="H105" s="62" t="s">
        <v>51</v>
      </c>
      <c r="I105" t="n">
        <v>0.1087856562368949</v>
      </c>
      <c r="J105" t="n">
        <v>0.06662942691533991</v>
      </c>
      <c r="V105" s="50" t="n"/>
      <c r="AF105" s="50" t="n"/>
    </row>
    <row r="106" spans="1:40">
      <c r="H106" s="62" t="s">
        <v>53</v>
      </c>
      <c r="I106" t="n">
        <v>0.06966876353315933</v>
      </c>
      <c r="J106" t="n">
        <v>0.06472090192664703</v>
      </c>
    </row>
    <row r="108" spans="1:40">
      <c r="V108" s="50" t="n"/>
      <c r="AF108" s="50" t="n"/>
    </row>
    <row r="109" spans="1:40">
      <c r="V109" s="50" t="n"/>
      <c r="W109" s="50" t="n"/>
      <c r="Y109" s="50" t="n"/>
      <c r="AB109" s="50" t="n"/>
      <c r="AC109" s="50" t="n"/>
      <c r="AF109" s="50" t="n"/>
      <c r="AG109" s="50" t="n"/>
      <c r="AH109" s="50" t="n"/>
      <c r="AI109" s="50" t="n"/>
      <c r="AJ109" s="50" t="n"/>
      <c r="AK109" s="50" t="n"/>
      <c r="AL109" s="50" t="n"/>
      <c r="AM109" s="50" t="n"/>
      <c r="AN109" s="50" t="n"/>
    </row>
    <row r="110" spans="1:40">
      <c r="B110" s="50" t="s">
        <v>86</v>
      </c>
      <c r="H110" s="50" t="s">
        <v>87</v>
      </c>
      <c r="P110" s="50" t="s">
        <v>88</v>
      </c>
      <c r="V110" s="50" t="n"/>
      <c r="W110" s="50" t="n"/>
      <c r="X110" s="50" t="n"/>
      <c r="Y110" s="50" t="n"/>
      <c r="Z110" s="50" t="n"/>
      <c r="AB110" s="50" t="n"/>
      <c r="AF110" s="50" t="n"/>
    </row>
    <row r="111" spans="1:40">
      <c r="A111" s="50" t="n"/>
      <c r="B111" s="50" t="s">
        <v>16</v>
      </c>
      <c r="C111" s="50" t="s">
        <v>10</v>
      </c>
      <c r="H111" s="62" t="n"/>
      <c r="I111" s="62" t="s">
        <v>17</v>
      </c>
      <c r="J111" s="62" t="s">
        <v>18</v>
      </c>
      <c r="P111" s="62" t="n"/>
      <c r="Q111" s="62" t="s">
        <v>17</v>
      </c>
      <c r="R111" s="62" t="s">
        <v>18</v>
      </c>
      <c r="V111" s="50" t="n"/>
      <c r="AB111" s="50" t="n"/>
      <c r="AF111" s="50" t="n"/>
    </row>
    <row r="112" spans="1:40">
      <c r="A112" s="50" t="s">
        <v>29</v>
      </c>
      <c r="B112" t="n">
        <v>16.54074653202527</v>
      </c>
      <c r="C112" t="n">
        <v>32.63550765279597</v>
      </c>
      <c r="H112" s="62" t="s">
        <v>30</v>
      </c>
      <c r="I112" t="n">
        <v>0.2188776844757167</v>
      </c>
      <c r="J112" t="n">
        <v>0.2123191496696467</v>
      </c>
      <c r="P112" s="62" t="s">
        <v>31</v>
      </c>
      <c r="Q112" t="n">
        <v>-0.7006474717928183</v>
      </c>
      <c r="R112" t="n">
        <v>3.408543503114778</v>
      </c>
      <c r="V112" s="50" t="n"/>
      <c r="AB112" s="50" t="n"/>
    </row>
    <row r="113" spans="1:40">
      <c r="A113" s="50" t="s">
        <v>35</v>
      </c>
      <c r="B113" t="n">
        <v>102.7904688123512</v>
      </c>
      <c r="C113" t="n">
        <v>14.57757249456365</v>
      </c>
      <c r="H113" s="62" t="s">
        <v>36</v>
      </c>
      <c r="I113" t="n">
        <v>0.2025884395662419</v>
      </c>
      <c r="J113" t="n">
        <v>0.1551142197067061</v>
      </c>
      <c r="P113" s="62" t="s">
        <v>37</v>
      </c>
      <c r="Q113" t="n">
        <v>4.430260174255167</v>
      </c>
      <c r="R113" t="n">
        <v>20.78659490111988</v>
      </c>
      <c r="V113" s="50" t="n"/>
      <c r="AB113" s="50" t="n"/>
    </row>
    <row r="114" spans="1:40">
      <c r="A114" s="50" t="s">
        <v>39</v>
      </c>
      <c r="B114" t="n">
        <v>17.10613647820245</v>
      </c>
      <c r="C114" t="n">
        <v>36.1508041213747</v>
      </c>
      <c r="H114" s="62" t="s">
        <v>40</v>
      </c>
      <c r="I114" t="n">
        <v>0.1962522599104585</v>
      </c>
      <c r="J114" t="n">
        <v>0.2626153695573945</v>
      </c>
      <c r="P114" s="62" t="s">
        <v>41</v>
      </c>
      <c r="Q114" t="n">
        <v>18.64419360682528</v>
      </c>
      <c r="R114" t="n">
        <v>68.4210475099905</v>
      </c>
      <c r="V114" s="50" t="n"/>
      <c r="AB114" s="50" t="n"/>
    </row>
    <row r="115" spans="1:40">
      <c r="A115" s="50" t="s">
        <v>43</v>
      </c>
      <c r="B115" t="n">
        <v>21.02318189192961</v>
      </c>
      <c r="C115" t="n">
        <v>17.06477763571889</v>
      </c>
      <c r="H115" s="62" t="s">
        <v>44</v>
      </c>
      <c r="I115" t="n">
        <v>0.2312727333477341</v>
      </c>
      <c r="J115" t="n">
        <v>0.2053742667425963</v>
      </c>
      <c r="V115" s="50" t="n"/>
      <c r="AB115" s="50" t="n"/>
    </row>
    <row r="116" spans="1:40">
      <c r="H116" s="62" t="s">
        <v>46</v>
      </c>
      <c r="I116" t="n">
        <v>0.0908530240745144</v>
      </c>
      <c r="J116" t="n">
        <v>0.1135677678107146</v>
      </c>
      <c r="V116" s="50" t="n"/>
      <c r="AB116" s="50" t="n"/>
    </row>
    <row r="117" spans="1:40">
      <c r="H117" s="62" t="s">
        <v>48</v>
      </c>
      <c r="I117" t="n">
        <v>0.2408002439222573</v>
      </c>
      <c r="J117" t="n">
        <v>0.2039253231009157</v>
      </c>
      <c r="P117" s="62" t="s">
        <v>49</v>
      </c>
      <c r="Q117" t="n">
        <v>683.4872836542827</v>
      </c>
      <c r="V117" s="50" t="n"/>
      <c r="AB117" s="50" t="n"/>
    </row>
    <row r="118" spans="1:40">
      <c r="H118" s="62" t="s">
        <v>51</v>
      </c>
      <c r="I118" t="n">
        <v>0.1401522808622403</v>
      </c>
      <c r="J118" t="n">
        <v>0.1571787723890239</v>
      </c>
      <c r="V118" s="50" t="n"/>
    </row>
    <row r="119" spans="1:40">
      <c r="H119" s="62" t="s">
        <v>53</v>
      </c>
      <c r="I119" t="n">
        <v>0.1147235145178866</v>
      </c>
      <c r="J119" t="n">
        <v>0.2505740796632613</v>
      </c>
    </row>
    <row r="125" spans="1:40">
      <c r="V125" s="50" t="n"/>
      <c r="AF125" s="50" t="n"/>
    </row>
    <row r="126" spans="1:40">
      <c r="V126" s="50" t="n"/>
      <c r="W126" s="50" t="n"/>
      <c r="Y126" s="50" t="n"/>
      <c r="AB126" s="50" t="n"/>
      <c r="AC126" s="50" t="n"/>
      <c r="AF126" s="50" t="n"/>
      <c r="AG126" s="50" t="n"/>
      <c r="AH126" s="50" t="n"/>
      <c r="AI126" s="50" t="n"/>
      <c r="AJ126" s="50" t="n"/>
      <c r="AK126" s="50" t="n"/>
      <c r="AL126" s="50" t="n"/>
      <c r="AM126" s="50" t="n"/>
      <c r="AN126" s="50" t="n"/>
    </row>
    <row r="127" spans="1:40">
      <c r="V127" s="50" t="n"/>
      <c r="W127" s="50" t="n"/>
      <c r="X127" s="50" t="n"/>
      <c r="Y127" s="50" t="n"/>
      <c r="Z127" s="50" t="n"/>
      <c r="AB127" s="50" t="n"/>
      <c r="AF127" s="50" t="n"/>
    </row>
    <row r="128" spans="1:40">
      <c r="V128" s="50" t="n"/>
      <c r="AB128" s="50" t="n"/>
      <c r="AF128" s="50" t="n"/>
    </row>
    <row r="129" spans="1:40">
      <c r="V129" s="50" t="n"/>
      <c r="AB129" s="50" t="n"/>
      <c r="AF129" s="50" t="n"/>
    </row>
    <row r="130" spans="1:40">
      <c r="V130" s="50" t="n"/>
      <c r="AB130" s="50" t="n"/>
      <c r="AF130" s="50" t="n"/>
    </row>
    <row r="131" spans="1:40">
      <c r="V131" s="50" t="n"/>
      <c r="AB131" s="50" t="n"/>
      <c r="AF131" s="50" t="n"/>
    </row>
    <row r="132" spans="1:40">
      <c r="V132" s="50" t="n"/>
      <c r="AB132" s="50" t="n"/>
      <c r="AF132" s="50" t="n"/>
    </row>
    <row r="133" spans="1:40">
      <c r="V133" s="50" t="n"/>
      <c r="AB133" s="50" t="n"/>
      <c r="AF133" s="50" t="n"/>
    </row>
    <row r="134" spans="1:40">
      <c r="V134" s="50" t="n"/>
      <c r="AB134" s="50" t="n"/>
      <c r="AF134" s="50" t="n"/>
    </row>
    <row r="135" spans="1:40">
      <c r="V135" s="50" t="n"/>
      <c r="AB135" s="50" t="n"/>
      <c r="AF135" s="50" t="n"/>
    </row>
    <row r="136" spans="1:40">
      <c r="V136" s="50" t="n"/>
      <c r="AB136" s="50" t="n"/>
      <c r="AF136" s="50" t="n"/>
    </row>
    <row r="137" spans="1:40">
      <c r="V137" s="50" t="n"/>
      <c r="AB137" s="50" t="n"/>
      <c r="AF137" s="50" t="n"/>
    </row>
    <row r="138" spans="1:40">
      <c r="V138" s="50" t="n"/>
      <c r="AB138" s="50" t="n"/>
      <c r="AF138" s="50" t="n"/>
    </row>
    <row r="139" spans="1:40">
      <c r="V139" s="50" t="n"/>
      <c r="AB139" s="50" t="n"/>
    </row>
    <row r="140" spans="1:40">
      <c r="V140" s="50" t="n"/>
      <c r="AB140" s="50" t="n"/>
    </row>
    <row r="141" spans="1:40">
      <c r="V141" s="50" t="n"/>
      <c r="AB141" s="50" t="n"/>
    </row>
    <row r="142" spans="1:40">
      <c r="V142" s="50" t="n"/>
      <c r="AB142" s="50" t="n"/>
      <c r="AF142" s="50" t="n"/>
    </row>
    <row r="143" spans="1:40">
      <c r="V143" s="50" t="n"/>
      <c r="W143" s="50" t="n"/>
      <c r="Y143" s="50" t="n"/>
      <c r="AB143" s="50" t="n"/>
      <c r="AC143" s="50" t="n"/>
      <c r="AF143" s="50" t="n"/>
      <c r="AG143" s="50" t="n"/>
      <c r="AH143" s="50" t="n"/>
      <c r="AI143" s="50" t="n"/>
      <c r="AJ143" s="50" t="n"/>
      <c r="AK143" s="50" t="n"/>
      <c r="AL143" s="50" t="n"/>
      <c r="AM143" s="50" t="n"/>
      <c r="AN143" s="50" t="n"/>
    </row>
    <row r="144" spans="1:40">
      <c r="B144" s="50" t="s">
        <v>89</v>
      </c>
      <c r="V144" s="50" t="n"/>
      <c r="W144" s="50" t="n"/>
      <c r="X144" s="50" t="n"/>
      <c r="Y144" s="50" t="n"/>
      <c r="Z144" s="50" t="n"/>
      <c r="AB144" s="50" t="n"/>
      <c r="AF144" s="50" t="n"/>
    </row>
    <row r="145" spans="1:40">
      <c r="A145" s="50" t="n"/>
      <c r="B145" s="50" t="s">
        <v>16</v>
      </c>
      <c r="C145" s="50" t="s">
        <v>10</v>
      </c>
      <c r="V145" s="50" t="n"/>
      <c r="AB145" s="50" t="n"/>
      <c r="AF145" s="50" t="n"/>
    </row>
    <row r="146" spans="1:40">
      <c r="A146" s="50" t="s">
        <v>29</v>
      </c>
      <c r="B146" t="n">
        <v>10.7128173105306</v>
      </c>
      <c r="C146" t="n">
        <v>6.489299915547554</v>
      </c>
      <c r="V146" s="50" t="n"/>
      <c r="AF146" s="50" t="n"/>
    </row>
    <row r="147" spans="1:40">
      <c r="A147" s="50" t="s">
        <v>35</v>
      </c>
      <c r="B147" t="n">
        <v>28.14480227262671</v>
      </c>
      <c r="C147" t="n">
        <v>10.39563428680788</v>
      </c>
      <c r="AF147" s="50" t="n"/>
    </row>
    <row r="148" spans="1:40">
      <c r="A148" s="50" t="s">
        <v>39</v>
      </c>
      <c r="B148" t="n">
        <v>3.847029012174757</v>
      </c>
      <c r="C148" t="n">
        <v>5.509465290427502</v>
      </c>
      <c r="AF148" s="50" t="n"/>
    </row>
    <row r="149" spans="1:40">
      <c r="A149" s="50" t="s">
        <v>43</v>
      </c>
      <c r="B149" t="n">
        <v>4.438429571750078</v>
      </c>
      <c r="C149" t="n">
        <v>5.394389228222376</v>
      </c>
      <c r="AF149" s="50" t="n"/>
    </row>
    <row r="150" spans="1:40">
      <c r="AF150" s="50" t="n"/>
    </row>
    <row r="151" spans="1:40">
      <c r="A151" s="50" t="s">
        <v>90</v>
      </c>
      <c r="AF151" s="50" t="n"/>
    </row>
    <row r="154" spans="1:40">
      <c r="A154" t="s">
        <v>91</v>
      </c>
      <c r="H154" t="s">
        <v>92</v>
      </c>
      <c r="O154" t="s">
        <v>93</v>
      </c>
    </row>
    <row r="155" spans="1:40">
      <c r="A155" t="s">
        <v>94</v>
      </c>
      <c r="H155" t="s">
        <v>95</v>
      </c>
      <c r="O155" t="s">
        <v>95</v>
      </c>
    </row>
    <row r="158" spans="1:40">
      <c r="A158" s="50" t="s">
        <v>96</v>
      </c>
      <c r="H158" s="50" t="s">
        <v>96</v>
      </c>
      <c r="O158" s="50" t="s">
        <v>96</v>
      </c>
      <c r="W158" s="50" t="s">
        <v>97</v>
      </c>
    </row>
    <row r="159" spans="1:40">
      <c r="A159" s="63" t="n"/>
      <c r="B159" s="63" t="s">
        <v>17</v>
      </c>
      <c r="C159" s="63" t="s">
        <v>98</v>
      </c>
      <c r="D159" s="63" t="s">
        <v>99</v>
      </c>
      <c r="H159" s="63" t="n"/>
      <c r="I159" s="63" t="s">
        <v>18</v>
      </c>
      <c r="J159" s="63" t="s">
        <v>100</v>
      </c>
      <c r="K159" s="63" t="s">
        <v>101</v>
      </c>
      <c r="O159" s="63" t="n"/>
      <c r="P159" s="63" t="s">
        <v>17</v>
      </c>
      <c r="Q159" s="63" t="s">
        <v>18</v>
      </c>
      <c r="W159" s="63" t="n"/>
      <c r="X159" s="63" t="s">
        <v>17</v>
      </c>
      <c r="Y159" s="63" t="s">
        <v>18</v>
      </c>
    </row>
    <row r="160" spans="1:40">
      <c r="A160" s="63" t="s">
        <v>29</v>
      </c>
      <c r="B160" t="n">
        <v>-0.09344906074023078</v>
      </c>
      <c r="C160" t="n">
        <v>-0.1067542097283159</v>
      </c>
      <c r="D160" t="n">
        <v>-0.1052065383656384</v>
      </c>
      <c r="H160" s="63" t="s">
        <v>102</v>
      </c>
      <c r="I160" t="n">
        <v>0.004661654933451869</v>
      </c>
      <c r="J160" t="n">
        <v>0.08749153859216161</v>
      </c>
      <c r="K160" t="n">
        <v>0.08144082360993851</v>
      </c>
      <c r="O160" s="63" t="s">
        <v>103</v>
      </c>
      <c r="P160" t="n">
        <v>0.1573459693778433</v>
      </c>
      <c r="Q160" t="n">
        <v>0.09695191193617574</v>
      </c>
      <c r="W160" s="63" t="s">
        <v>30</v>
      </c>
      <c r="X160" t="n">
        <v>-0.05204809788080082</v>
      </c>
      <c r="Y160" t="n">
        <v>0.02341811792562062</v>
      </c>
    </row>
    <row r="161" spans="1:40">
      <c r="A161" s="63" t="s">
        <v>35</v>
      </c>
      <c r="B161" t="n">
        <v>-0.01847549994261104</v>
      </c>
      <c r="C161" t="n">
        <v>-0.06979459084349053</v>
      </c>
      <c r="D161" t="n">
        <v>-0.06828167757986747</v>
      </c>
      <c r="H161" s="63" t="s">
        <v>104</v>
      </c>
      <c r="I161" t="n">
        <v>0.1071841373704448</v>
      </c>
      <c r="J161" t="n">
        <v>-0.0004183902689121435</v>
      </c>
      <c r="K161" t="n">
        <v>0.005904780378521472</v>
      </c>
      <c r="O161" s="63" t="s">
        <v>105</v>
      </c>
      <c r="P161" t="n">
        <v>0.07730330439700109</v>
      </c>
      <c r="Q161" t="n">
        <v>0.0333537823980178</v>
      </c>
      <c r="W161" s="63" t="s">
        <v>36</v>
      </c>
      <c r="X161" t="n">
        <v>-0.02407895323627341</v>
      </c>
      <c r="Y161" t="n">
        <v>0.03037181183688675</v>
      </c>
    </row>
    <row r="162" spans="1:40">
      <c r="A162" s="63" t="s">
        <v>39</v>
      </c>
      <c r="B162" t="n">
        <v>0.03479693583824766</v>
      </c>
      <c r="C162" t="n">
        <v>0.02110974641602804</v>
      </c>
      <c r="D162" t="n">
        <v>0.0031828970727222</v>
      </c>
      <c r="H162" s="63" t="s">
        <v>106</v>
      </c>
      <c r="I162" t="n">
        <v>-0.01516595883433512</v>
      </c>
      <c r="J162" t="n">
        <v>-0.1117688154297813</v>
      </c>
      <c r="K162" t="n">
        <v>-0.1075100941116757</v>
      </c>
      <c r="O162" s="63" t="s">
        <v>107</v>
      </c>
      <c r="P162" t="n">
        <v>-0.03587397966750219</v>
      </c>
      <c r="Q162" t="n">
        <v>0.0222963463140633</v>
      </c>
      <c r="W162" s="63" t="s">
        <v>40</v>
      </c>
      <c r="X162" t="n">
        <v>0.05460256138255333</v>
      </c>
      <c r="Y162" t="n">
        <v>0.1862294109122489</v>
      </c>
    </row>
    <row r="163" spans="1:40">
      <c r="A163" s="63" t="s">
        <v>43</v>
      </c>
      <c r="B163" t="n">
        <v>0.06069441020275043</v>
      </c>
      <c r="C163" t="n">
        <v>0.01688511826502905</v>
      </c>
      <c r="D163" t="n">
        <v>-0.001251414106015497</v>
      </c>
      <c r="H163" s="63" t="s">
        <v>108</v>
      </c>
      <c r="I163" t="n">
        <v>0.00953547919434599</v>
      </c>
      <c r="J163" t="n">
        <v>-0.1112167299042977</v>
      </c>
      <c r="K163" t="n">
        <v>-0.1155515510837891</v>
      </c>
      <c r="O163" s="63" t="s">
        <v>109</v>
      </c>
      <c r="P163" t="n">
        <v>-0.1005747201212774</v>
      </c>
      <c r="Q163" t="n">
        <v>-0.003123018931900874</v>
      </c>
      <c r="W163" s="63" t="s">
        <v>44</v>
      </c>
      <c r="X163" t="n">
        <v>0.06172557283710134</v>
      </c>
      <c r="Y163" t="n">
        <v>0.03463968727119618</v>
      </c>
    </row>
    <row r="164" spans="1:40">
      <c r="W164" s="63" t="s">
        <v>46</v>
      </c>
      <c r="X164" t="n">
        <v>-0.0216325564278338</v>
      </c>
      <c r="Y164" t="n">
        <v>0.006860874780211102</v>
      </c>
    </row>
    <row r="165" spans="1:40">
      <c r="W165" s="63" t="s">
        <v>48</v>
      </c>
      <c r="X165" t="n">
        <v>-0.04648740972394939</v>
      </c>
      <c r="Y165" t="n">
        <v>-0.003310373669472117</v>
      </c>
    </row>
    <row r="166" spans="1:40">
      <c r="A166" s="50" t="s">
        <v>110</v>
      </c>
      <c r="H166" s="50" t="s">
        <v>110</v>
      </c>
      <c r="O166" s="50" t="s">
        <v>110</v>
      </c>
      <c r="W166" s="63" t="s">
        <v>51</v>
      </c>
      <c r="X166" t="n">
        <v>0.008467123652319219</v>
      </c>
      <c r="Y166" t="n">
        <v>0.04928901118255743</v>
      </c>
    </row>
    <row r="167" spans="1:40">
      <c r="A167" s="63" t="n"/>
      <c r="B167" s="63" t="s">
        <v>17</v>
      </c>
      <c r="C167" s="63" t="s">
        <v>98</v>
      </c>
      <c r="D167" s="63" t="s">
        <v>99</v>
      </c>
      <c r="H167" s="63" t="n"/>
      <c r="I167" s="63" t="s">
        <v>18</v>
      </c>
      <c r="J167" s="63" t="s">
        <v>100</v>
      </c>
      <c r="K167" s="63" t="s">
        <v>101</v>
      </c>
      <c r="O167" s="63" t="n"/>
      <c r="P167" s="63" t="s">
        <v>17</v>
      </c>
      <c r="Q167" s="63" t="s">
        <v>18</v>
      </c>
      <c r="W167" s="63" t="s">
        <v>53</v>
      </c>
      <c r="X167" t="n">
        <v>0.02422445490900327</v>
      </c>
      <c r="Y167" t="n">
        <v>0.07790774954083575</v>
      </c>
    </row>
    <row r="168" spans="1:40">
      <c r="A168" s="63" t="s">
        <v>29</v>
      </c>
      <c r="B168" t="n">
        <v>0.02911539892613297</v>
      </c>
      <c r="C168" t="n">
        <v>0.04858431139822268</v>
      </c>
      <c r="D168" t="n">
        <v>0.0103667679578311</v>
      </c>
      <c r="H168" s="63" t="s">
        <v>102</v>
      </c>
      <c r="I168" t="n">
        <v>-0.300710146715756</v>
      </c>
      <c r="J168" t="n">
        <v>0.1874233118502813</v>
      </c>
      <c r="K168" t="n">
        <v>0.1772606578314073</v>
      </c>
      <c r="O168" s="63" t="s">
        <v>103</v>
      </c>
      <c r="P168" t="n">
        <v>-0.09706865969732796</v>
      </c>
      <c r="Q168" t="n">
        <v>-0.230421250168074</v>
      </c>
    </row>
    <row r="169" spans="1:40">
      <c r="A169" s="63" t="s">
        <v>35</v>
      </c>
      <c r="B169" t="n">
        <v>-0.2753374899146851</v>
      </c>
      <c r="C169" t="n">
        <v>0.3270437151354124</v>
      </c>
      <c r="D169" t="n">
        <v>0.287388210718719</v>
      </c>
      <c r="H169" s="63" t="s">
        <v>104</v>
      </c>
      <c r="I169" t="n">
        <v>-0.1868931513238581</v>
      </c>
      <c r="J169" t="n">
        <v>0.1588616261715196</v>
      </c>
      <c r="K169" t="n">
        <v>0.1399012591482043</v>
      </c>
      <c r="O169" s="63" t="s">
        <v>105</v>
      </c>
      <c r="P169" t="n">
        <v>-0.1788898213936035</v>
      </c>
      <c r="Q169" t="n">
        <v>-0.1946798884802853</v>
      </c>
    </row>
    <row r="170" spans="1:40">
      <c r="A170" s="63" t="s">
        <v>39</v>
      </c>
      <c r="B170" t="n">
        <v>-0.2593024064960434</v>
      </c>
      <c r="C170" t="n">
        <v>0.4143809311213099</v>
      </c>
      <c r="D170" t="n">
        <v>0.3575072127801083</v>
      </c>
      <c r="H170" s="63" t="s">
        <v>106</v>
      </c>
      <c r="I170" t="n">
        <v>-0.04000305653422769</v>
      </c>
      <c r="J170" t="n">
        <v>0.2580691703362136</v>
      </c>
      <c r="K170" t="n">
        <v>0.1808501961911331</v>
      </c>
      <c r="O170" s="63" t="s">
        <v>107</v>
      </c>
      <c r="P170" t="n">
        <v>-0.2500036847159935</v>
      </c>
      <c r="Q170" t="n">
        <v>-0.1612976700890904</v>
      </c>
      <c r="W170" s="50" t="s">
        <v>111</v>
      </c>
    </row>
    <row r="171" spans="1:40">
      <c r="A171" s="63" t="s">
        <v>43</v>
      </c>
      <c r="B171" t="n">
        <v>-0.07049592768329321</v>
      </c>
      <c r="C171" t="n">
        <v>0.4579707584351316</v>
      </c>
      <c r="D171" t="n">
        <v>0.4955422237961368</v>
      </c>
      <c r="H171" s="63" t="s">
        <v>108</v>
      </c>
      <c r="I171" t="n">
        <v>-0.4254057408644683</v>
      </c>
      <c r="J171" t="n">
        <v>0.2581336350667897</v>
      </c>
      <c r="K171" t="n">
        <v>0.3006128252205711</v>
      </c>
      <c r="O171" s="63" t="s">
        <v>109</v>
      </c>
      <c r="P171" t="n">
        <v>-0.2705906823101581</v>
      </c>
      <c r="Q171" t="n">
        <v>-0.4233878237077848</v>
      </c>
      <c r="W171" s="63" t="n"/>
      <c r="X171" s="63" t="s">
        <v>17</v>
      </c>
      <c r="Y171" s="63" t="s">
        <v>18</v>
      </c>
    </row>
    <row r="172" spans="1:40">
      <c r="W172" s="63" t="s">
        <v>30</v>
      </c>
      <c r="X172" t="n">
        <v>-0.196341232432068</v>
      </c>
      <c r="Y172" t="n">
        <v>-0.04527863022423542</v>
      </c>
    </row>
    <row r="173" spans="1:40">
      <c r="W173" s="63" t="s">
        <v>36</v>
      </c>
      <c r="X173" t="n">
        <v>-0.2636155793920543</v>
      </c>
      <c r="Y173" t="n">
        <v>-0.2229526733026332</v>
      </c>
    </row>
    <row r="174" spans="1:40">
      <c r="A174" s="50" t="s">
        <v>112</v>
      </c>
      <c r="H174" s="50" t="s">
        <v>112</v>
      </c>
      <c r="O174" s="50" t="s">
        <v>112</v>
      </c>
      <c r="W174" s="63" t="s">
        <v>40</v>
      </c>
      <c r="X174" t="n">
        <v>-0.3718721226473128</v>
      </c>
      <c r="Y174" t="n">
        <v>-0.3204835557380725</v>
      </c>
    </row>
    <row r="175" spans="1:40">
      <c r="A175" s="63" t="n"/>
      <c r="B175" s="63" t="s">
        <v>17</v>
      </c>
      <c r="C175" s="63" t="s">
        <v>98</v>
      </c>
      <c r="D175" s="63" t="s">
        <v>99</v>
      </c>
      <c r="H175" s="63" t="n"/>
      <c r="I175" s="63" t="s">
        <v>18</v>
      </c>
      <c r="J175" s="63" t="s">
        <v>100</v>
      </c>
      <c r="K175" s="63" t="s">
        <v>101</v>
      </c>
      <c r="O175" s="63" t="n"/>
      <c r="P175" s="63" t="s">
        <v>17</v>
      </c>
      <c r="Q175" s="63" t="s">
        <v>18</v>
      </c>
      <c r="W175" s="63" t="s">
        <v>44</v>
      </c>
      <c r="X175" t="n">
        <v>-0.2408932745949591</v>
      </c>
      <c r="Y175" t="n">
        <v>-0.2747065479771114</v>
      </c>
    </row>
    <row r="176" spans="1:40">
      <c r="A176" s="63" t="s">
        <v>29</v>
      </c>
      <c r="B176" t="n">
        <v>-0.07228149493613756</v>
      </c>
      <c r="C176" t="n">
        <v>-0.1646405700564167</v>
      </c>
      <c r="D176" t="n">
        <v>-0.1826807631897298</v>
      </c>
      <c r="H176" s="63" t="s">
        <v>102</v>
      </c>
      <c r="I176" t="n">
        <v>0.1509628097222254</v>
      </c>
      <c r="J176" t="n">
        <v>0.1724276964609632</v>
      </c>
      <c r="K176" t="n">
        <v>0.1219124110434064</v>
      </c>
      <c r="O176" s="63" t="s">
        <v>103</v>
      </c>
      <c r="P176" t="n">
        <v>0.1965182058459177</v>
      </c>
      <c r="Q176" t="n">
        <v>0.2440829301626428</v>
      </c>
      <c r="W176" s="63" t="s">
        <v>46</v>
      </c>
      <c r="X176" t="n">
        <v>-0.3036263868836668</v>
      </c>
      <c r="Y176" t="n">
        <v>-0.3498588402616971</v>
      </c>
    </row>
    <row r="177" spans="1:40">
      <c r="A177" s="63" t="s">
        <v>35</v>
      </c>
      <c r="B177" t="n">
        <v>0.1574174456432186</v>
      </c>
      <c r="C177" t="n">
        <v>0.05372610068048984</v>
      </c>
      <c r="D177" t="n">
        <v>-0.01339167558991366</v>
      </c>
      <c r="H177" s="63" t="s">
        <v>104</v>
      </c>
      <c r="I177" t="n">
        <v>0.2072996936592439</v>
      </c>
      <c r="J177" t="n">
        <v>0.1439371108300563</v>
      </c>
      <c r="K177" t="n">
        <v>0.1084061275074645</v>
      </c>
      <c r="O177" s="63" t="s">
        <v>105</v>
      </c>
      <c r="P177" t="n">
        <v>0.09346642516193854</v>
      </c>
      <c r="Q177" t="n">
        <v>0.1591109216434968</v>
      </c>
      <c r="W177" s="63" t="s">
        <v>48</v>
      </c>
      <c r="X177" t="n">
        <v>-0.3092088142202319</v>
      </c>
      <c r="Y177" t="n">
        <v>-0.4221105064277005</v>
      </c>
    </row>
    <row r="178" spans="1:40">
      <c r="A178" s="63" t="s">
        <v>39</v>
      </c>
      <c r="B178" t="n">
        <v>0.1047873863258566</v>
      </c>
      <c r="C178" t="n">
        <v>0.1019876524915994</v>
      </c>
      <c r="D178" t="n">
        <v>0.05910541965333411</v>
      </c>
      <c r="H178" s="63" t="s">
        <v>106</v>
      </c>
      <c r="I178" t="n">
        <v>-0.03354230895922419</v>
      </c>
      <c r="J178" t="n">
        <v>0.06822235605269343</v>
      </c>
      <c r="K178" t="n">
        <v>0.01881098556000666</v>
      </c>
      <c r="O178" s="63" t="s">
        <v>107</v>
      </c>
      <c r="P178" t="n">
        <v>0.1740089687352605</v>
      </c>
      <c r="Q178" t="n">
        <v>0.08457509319566915</v>
      </c>
      <c r="W178" s="63" t="s">
        <v>51</v>
      </c>
      <c r="X178" t="n">
        <v>-0.4077023001747521</v>
      </c>
      <c r="Y178" t="n">
        <v>-0.2846303797965397</v>
      </c>
    </row>
    <row r="179" spans="1:40">
      <c r="A179" s="63" t="s">
        <v>43</v>
      </c>
      <c r="B179" t="n">
        <v>0.08002375632617129</v>
      </c>
      <c r="C179" t="n">
        <v>0.1165692537260677</v>
      </c>
      <c r="D179" t="n">
        <v>0.1007006305923073</v>
      </c>
      <c r="H179" s="63" t="s">
        <v>108</v>
      </c>
      <c r="I179" t="n">
        <v>0.3530999303514657</v>
      </c>
      <c r="J179" t="n">
        <v>0.3940222678578356</v>
      </c>
      <c r="K179" t="n">
        <v>0.2236862620317164</v>
      </c>
      <c r="O179" s="63" t="s">
        <v>109</v>
      </c>
      <c r="P179" t="n">
        <v>0.0728470305237936</v>
      </c>
      <c r="Q179" t="n">
        <v>-0.03930462519933181</v>
      </c>
      <c r="W179" s="63" t="s">
        <v>53</v>
      </c>
      <c r="X179" t="n">
        <v>-0.1048858358135879</v>
      </c>
      <c r="Y179" t="n">
        <v>-0.2166326098390738</v>
      </c>
    </row>
    <row r="182" spans="1:40">
      <c r="A182" s="50" t="s">
        <v>113</v>
      </c>
      <c r="H182" s="50" t="s">
        <v>113</v>
      </c>
      <c r="O182" s="50" t="s">
        <v>113</v>
      </c>
      <c r="W182" s="50" t="s">
        <v>114</v>
      </c>
    </row>
    <row r="183" spans="1:40">
      <c r="A183" s="63" t="n"/>
      <c r="B183" s="63" t="s">
        <v>17</v>
      </c>
      <c r="C183" s="63" t="s">
        <v>98</v>
      </c>
      <c r="D183" s="63" t="s">
        <v>99</v>
      </c>
      <c r="H183" s="63" t="n"/>
      <c r="I183" s="63" t="s">
        <v>18</v>
      </c>
      <c r="J183" s="63" t="s">
        <v>100</v>
      </c>
      <c r="K183" s="63" t="s">
        <v>101</v>
      </c>
      <c r="O183" s="63" t="n"/>
      <c r="P183" s="63" t="s">
        <v>17</v>
      </c>
      <c r="Q183" s="63" t="s">
        <v>18</v>
      </c>
      <c r="W183" s="63" t="n"/>
      <c r="X183" s="63" t="s">
        <v>17</v>
      </c>
      <c r="Y183" s="63" t="s">
        <v>18</v>
      </c>
    </row>
    <row r="184" spans="1:40">
      <c r="A184" s="63" t="s">
        <v>29</v>
      </c>
      <c r="B184" t="n">
        <v>0.02822755539625615</v>
      </c>
      <c r="C184" t="n">
        <v>0.02027145807522488</v>
      </c>
      <c r="D184" t="n">
        <v>0.02081407624800249</v>
      </c>
      <c r="H184" s="63" t="s">
        <v>102</v>
      </c>
      <c r="I184" t="n">
        <v>0.04694264553401829</v>
      </c>
      <c r="J184" t="n">
        <v>0.01031274868432305</v>
      </c>
      <c r="K184" t="n">
        <v>-0.00351710490180792</v>
      </c>
      <c r="O184" s="63" t="s">
        <v>103</v>
      </c>
      <c r="P184" t="n">
        <v>0.1530088197433616</v>
      </c>
      <c r="Q184" t="n">
        <v>0.1237046262327386</v>
      </c>
      <c r="W184" s="63" t="s">
        <v>30</v>
      </c>
      <c r="X184" t="n">
        <v>0.1373501693211792</v>
      </c>
      <c r="Y184" t="n">
        <v>0.1271029996589049</v>
      </c>
    </row>
    <row r="185" spans="1:40">
      <c r="A185" s="63" t="s">
        <v>35</v>
      </c>
      <c r="B185" t="n">
        <v>0.07548337513421953</v>
      </c>
      <c r="C185" t="n">
        <v>0.1334656629195571</v>
      </c>
      <c r="D185" t="n">
        <v>0.132218915727243</v>
      </c>
      <c r="H185" s="63" t="s">
        <v>104</v>
      </c>
      <c r="I185" t="n">
        <v>0.1196817594095826</v>
      </c>
      <c r="J185" t="n">
        <v>-0.0006722125116952493</v>
      </c>
      <c r="K185" t="n">
        <v>-0.0004256026924226347</v>
      </c>
      <c r="O185" s="63" t="s">
        <v>105</v>
      </c>
      <c r="P185" t="n">
        <v>0.05223079215592746</v>
      </c>
      <c r="Q185" t="n">
        <v>0.0401932153526177</v>
      </c>
      <c r="W185" s="63" t="s">
        <v>36</v>
      </c>
      <c r="X185" t="n">
        <v>0.2482253805243405</v>
      </c>
      <c r="Y185" t="n">
        <v>0.1755671148510997</v>
      </c>
    </row>
    <row r="186" spans="1:40">
      <c r="A186" s="63" t="s">
        <v>39</v>
      </c>
      <c r="B186" t="n">
        <v>0.07403070147795206</v>
      </c>
      <c r="C186" t="n">
        <v>0.01338675643536861</v>
      </c>
      <c r="D186" t="n">
        <v>0.004230250985693972</v>
      </c>
      <c r="H186" s="63" t="s">
        <v>106</v>
      </c>
      <c r="I186" t="n">
        <v>0.07033774070061993</v>
      </c>
      <c r="J186" t="n">
        <v>0.05988147560220846</v>
      </c>
      <c r="K186" t="n">
        <v>0.05016816915547197</v>
      </c>
      <c r="O186" s="63" t="s">
        <v>107</v>
      </c>
      <c r="P186" t="n">
        <v>0.02145403348898435</v>
      </c>
      <c r="Q186" t="n">
        <v>0.05723795362845398</v>
      </c>
      <c r="W186" s="63" t="s">
        <v>40</v>
      </c>
      <c r="X186" t="n">
        <v>0.1916736658297547</v>
      </c>
      <c r="Y186" t="n">
        <v>0.33190293295916</v>
      </c>
    </row>
    <row r="187" spans="1:40">
      <c r="A187" s="63" t="s">
        <v>43</v>
      </c>
      <c r="B187" t="n">
        <v>0.06871246581383658</v>
      </c>
      <c r="C187" t="n">
        <v>-0.02293738645585362</v>
      </c>
      <c r="D187" t="n">
        <v>-0.03004672503386288</v>
      </c>
      <c r="H187" s="63" t="s">
        <v>108</v>
      </c>
      <c r="I187" t="n">
        <v>0.07808880602618477</v>
      </c>
      <c r="J187" t="n">
        <v>-0.0282687596389914</v>
      </c>
      <c r="K187" t="n">
        <v>-0.03875697082828744</v>
      </c>
      <c r="O187" s="63" t="s">
        <v>109</v>
      </c>
      <c r="P187" t="n">
        <v>0.02469515196814442</v>
      </c>
      <c r="Q187" t="n">
        <v>0.1096188467409867</v>
      </c>
      <c r="W187" s="63" t="s">
        <v>44</v>
      </c>
      <c r="X187" t="n">
        <v>0.120580864840111</v>
      </c>
      <c r="Y187" t="n">
        <v>0.182129879176175</v>
      </c>
    </row>
    <row r="188" spans="1:40">
      <c r="W188" s="63" t="s">
        <v>46</v>
      </c>
      <c r="X188" t="n">
        <v>0.2529699149616189</v>
      </c>
      <c r="Y188" t="n">
        <v>0.238844273205313</v>
      </c>
    </row>
    <row r="189" spans="1:40">
      <c r="W189" s="63" t="s">
        <v>48</v>
      </c>
      <c r="X189" t="n">
        <v>0.3811319644295038</v>
      </c>
      <c r="Y189" t="n">
        <v>0.4875569543551854</v>
      </c>
    </row>
    <row r="190" spans="1:40">
      <c r="A190" s="50" t="s">
        <v>115</v>
      </c>
      <c r="H190" s="50" t="s">
        <v>115</v>
      </c>
      <c r="O190" s="50" t="s">
        <v>115</v>
      </c>
      <c r="W190" s="63" t="s">
        <v>51</v>
      </c>
      <c r="X190" t="n">
        <v>0.3950375943596581</v>
      </c>
      <c r="Y190" t="n">
        <v>0.347933839742995</v>
      </c>
    </row>
    <row r="191" spans="1:40">
      <c r="A191" s="63" t="n"/>
      <c r="B191" s="63" t="s">
        <v>17</v>
      </c>
      <c r="C191" s="63" t="s">
        <v>98</v>
      </c>
      <c r="D191" s="63" t="s">
        <v>99</v>
      </c>
      <c r="H191" s="63" t="n"/>
      <c r="I191" s="63" t="s">
        <v>18</v>
      </c>
      <c r="J191" s="63" t="s">
        <v>100</v>
      </c>
      <c r="K191" s="63" t="s">
        <v>101</v>
      </c>
      <c r="O191" s="63" t="n"/>
      <c r="P191" s="63" t="s">
        <v>17</v>
      </c>
      <c r="Q191" s="63" t="s">
        <v>18</v>
      </c>
      <c r="W191" s="63" t="s">
        <v>53</v>
      </c>
      <c r="X191" t="n">
        <v>0.280228901749663</v>
      </c>
      <c r="Y191" t="n">
        <v>0.2848578204261052</v>
      </c>
    </row>
    <row r="192" spans="1:40">
      <c r="A192" s="63" t="s">
        <v>29</v>
      </c>
      <c r="B192" t="n">
        <v>0.05271541317968682</v>
      </c>
      <c r="C192" t="n">
        <v>0.0007430641618792281</v>
      </c>
      <c r="D192" t="n">
        <v>-0.006892142594947526</v>
      </c>
      <c r="H192" s="63" t="s">
        <v>102</v>
      </c>
      <c r="I192" t="n">
        <v>0.01139514749239021</v>
      </c>
      <c r="J192" t="n">
        <v>0.02058838219681173</v>
      </c>
      <c r="K192" t="n">
        <v>0.006163428106678823</v>
      </c>
      <c r="O192" s="63" t="s">
        <v>103</v>
      </c>
      <c r="P192" t="n">
        <v>0.04250434968361401</v>
      </c>
      <c r="Q192" t="n">
        <v>0.06269534832628487</v>
      </c>
    </row>
    <row r="193" spans="1:40">
      <c r="A193" s="63" t="s">
        <v>35</v>
      </c>
      <c r="B193" t="n">
        <v>-0.004348325288695329</v>
      </c>
      <c r="C193" t="n">
        <v>-0.05552979636147452</v>
      </c>
      <c r="D193" t="n">
        <v>-0.05528082551559892</v>
      </c>
      <c r="H193" s="63" t="s">
        <v>104</v>
      </c>
      <c r="I193" t="n">
        <v>0.1071055881591266</v>
      </c>
      <c r="J193" t="n">
        <v>0.08147514661859169</v>
      </c>
      <c r="K193" t="n">
        <v>0.06293277580174081</v>
      </c>
      <c r="O193" s="63" t="s">
        <v>105</v>
      </c>
      <c r="P193" t="n">
        <v>-0.004624314683977955</v>
      </c>
      <c r="Q193" t="n">
        <v>0.02255290490202121</v>
      </c>
    </row>
    <row r="194" spans="1:40">
      <c r="A194" s="63" t="s">
        <v>39</v>
      </c>
      <c r="B194" t="n">
        <v>0.15781121520981</v>
      </c>
      <c r="C194" t="n">
        <v>0.1857529485419245</v>
      </c>
      <c r="D194" t="n">
        <v>0.1414135415011292</v>
      </c>
      <c r="H194" s="63" t="s">
        <v>106</v>
      </c>
      <c r="I194" t="n">
        <v>0.06505939995959013</v>
      </c>
      <c r="J194" t="n">
        <v>0.0212637597219518</v>
      </c>
      <c r="K194" t="n">
        <v>0.01645922299790481</v>
      </c>
      <c r="O194" s="63" t="s">
        <v>107</v>
      </c>
      <c r="P194" t="n">
        <v>-0.01437383084434186</v>
      </c>
      <c r="Q194" t="n">
        <v>0.0219838197156293</v>
      </c>
      <c r="W194" s="50" t="s">
        <v>116</v>
      </c>
    </row>
    <row r="195" spans="1:40">
      <c r="A195" s="63" t="s">
        <v>43</v>
      </c>
      <c r="B195" t="n">
        <v>0.01300069192084931</v>
      </c>
      <c r="C195" t="n">
        <v>0.04618195851725941</v>
      </c>
      <c r="D195" t="n">
        <v>0.01988733757023425</v>
      </c>
      <c r="H195" s="63" t="s">
        <v>108</v>
      </c>
      <c r="I195" t="n">
        <v>0.06506128037638581</v>
      </c>
      <c r="J195" t="n">
        <v>0.06560532326068504</v>
      </c>
      <c r="K195" t="n">
        <v>0.04403498772253999</v>
      </c>
      <c r="O195" s="63" t="s">
        <v>109</v>
      </c>
      <c r="P195" t="n">
        <v>0.1068923773877037</v>
      </c>
      <c r="Q195" t="n">
        <v>0.07835391415813477</v>
      </c>
      <c r="W195" s="63" t="n"/>
      <c r="X195" s="63" t="s">
        <v>17</v>
      </c>
      <c r="Y195" s="63" t="s">
        <v>18</v>
      </c>
    </row>
    <row r="196" spans="1:40">
      <c r="W196" s="63" t="s">
        <v>30</v>
      </c>
      <c r="X196" t="n">
        <v>-0.01719290128123756</v>
      </c>
      <c r="Y196" t="n">
        <v>-0.02581495901432111</v>
      </c>
    </row>
    <row r="197" spans="1:40">
      <c r="W197" s="63" t="s">
        <v>36</v>
      </c>
      <c r="X197" t="n">
        <v>0.04945333396483823</v>
      </c>
      <c r="Y197" t="n">
        <v>0.0528814386360178</v>
      </c>
    </row>
    <row r="198" spans="1:40">
      <c r="A198" s="50" t="s">
        <v>117</v>
      </c>
      <c r="H198" s="50" t="s">
        <v>117</v>
      </c>
      <c r="O198" s="50" t="s">
        <v>117</v>
      </c>
      <c r="W198" s="63" t="s">
        <v>40</v>
      </c>
      <c r="X198" t="n">
        <v>0.06056143345380371</v>
      </c>
      <c r="Y198" t="n">
        <v>0.01685389737262743</v>
      </c>
    </row>
    <row r="199" spans="1:40">
      <c r="A199" s="63" t="n"/>
      <c r="B199" s="63" t="s">
        <v>17</v>
      </c>
      <c r="C199" s="63" t="s">
        <v>98</v>
      </c>
      <c r="D199" s="63" t="s">
        <v>99</v>
      </c>
      <c r="H199" s="63" t="n"/>
      <c r="I199" s="63" t="s">
        <v>18</v>
      </c>
      <c r="J199" s="63" t="s">
        <v>100</v>
      </c>
      <c r="K199" s="63" t="s">
        <v>101</v>
      </c>
      <c r="O199" s="63" t="n"/>
      <c r="P199" s="63" t="s">
        <v>17</v>
      </c>
      <c r="Q199" s="63" t="s">
        <v>18</v>
      </c>
      <c r="W199" s="63" t="s">
        <v>44</v>
      </c>
      <c r="X199" t="n">
        <v>0.01544300882019248</v>
      </c>
      <c r="Y199" t="n">
        <v>0.004086520446299142</v>
      </c>
    </row>
    <row r="200" spans="1:40">
      <c r="A200" s="63" t="s">
        <v>29</v>
      </c>
      <c r="B200" t="n">
        <v>-0.005665135834599183</v>
      </c>
      <c r="C200" t="n">
        <v>0.0393952408537139</v>
      </c>
      <c r="D200" t="n">
        <v>0.02068091412266675</v>
      </c>
      <c r="H200" s="63" t="s">
        <v>102</v>
      </c>
      <c r="I200" t="n">
        <v>-0.001303957868926759</v>
      </c>
      <c r="J200" t="n">
        <v>-0.02968451880715194</v>
      </c>
      <c r="K200" t="n">
        <v>-0.03655768872820856</v>
      </c>
      <c r="O200" s="63" t="s">
        <v>103</v>
      </c>
      <c r="P200" t="n">
        <v>-0.04318562723088828</v>
      </c>
      <c r="Q200" t="n">
        <v>0.002607889126718204</v>
      </c>
      <c r="W200" s="63" t="s">
        <v>46</v>
      </c>
      <c r="X200" t="n">
        <v>-0.05886752403836411</v>
      </c>
      <c r="Y200" t="n">
        <v>-0.02958764189110711</v>
      </c>
    </row>
    <row r="201" spans="1:40">
      <c r="A201" s="63" t="s">
        <v>35</v>
      </c>
      <c r="B201" t="n">
        <v>-0.01783266402072565</v>
      </c>
      <c r="C201" t="n">
        <v>0.03486280688024639</v>
      </c>
      <c r="D201" t="n">
        <v>0.01767821209349979</v>
      </c>
      <c r="H201" s="63" t="s">
        <v>104</v>
      </c>
      <c r="I201" t="n">
        <v>-0.01482006854570895</v>
      </c>
      <c r="J201" t="n">
        <v>0.04402029839188702</v>
      </c>
      <c r="K201" t="n">
        <v>0.04950546647047518</v>
      </c>
      <c r="O201" s="63" t="s">
        <v>105</v>
      </c>
      <c r="P201" t="n">
        <v>0.04735465860028326</v>
      </c>
      <c r="Q201" t="n">
        <v>0.0299004298270136</v>
      </c>
      <c r="W201" s="63" t="s">
        <v>48</v>
      </c>
      <c r="X201" t="n">
        <v>0.03345491978156774</v>
      </c>
      <c r="Y201" t="n">
        <v>0.05413336444279652</v>
      </c>
    </row>
    <row r="202" spans="1:40">
      <c r="A202" s="63" t="s">
        <v>39</v>
      </c>
      <c r="B202" t="n">
        <v>0.03766094361446232</v>
      </c>
      <c r="C202" t="n">
        <v>-0.00591410387476971</v>
      </c>
      <c r="D202" t="n">
        <v>-0.02933245827237705</v>
      </c>
      <c r="H202" s="63" t="s">
        <v>106</v>
      </c>
      <c r="I202" t="n">
        <v>0.004833503631447068</v>
      </c>
      <c r="J202" t="n">
        <v>-0.00542173724044381</v>
      </c>
      <c r="K202" t="n">
        <v>-0.009299994953957827</v>
      </c>
      <c r="O202" s="63" t="s">
        <v>107</v>
      </c>
      <c r="P202" t="n">
        <v>-0.006449364696563823</v>
      </c>
      <c r="Q202" t="n">
        <v>-0.004013162146125341</v>
      </c>
      <c r="W202" s="63" t="s">
        <v>51</v>
      </c>
      <c r="X202" t="n">
        <v>0.06109068458256815</v>
      </c>
      <c r="Y202" t="n">
        <v>0.08756715758414005</v>
      </c>
    </row>
    <row r="203" spans="1:40">
      <c r="A203" s="63" t="s">
        <v>43</v>
      </c>
      <c r="B203" t="n">
        <v>0.1760947675787264</v>
      </c>
      <c r="C203" t="n">
        <v>0.05665905880852758</v>
      </c>
      <c r="D203" t="n">
        <v>0.06213971915215796</v>
      </c>
      <c r="H203" s="63" t="s">
        <v>108</v>
      </c>
      <c r="I203" t="n">
        <v>0.02850250872421596</v>
      </c>
      <c r="J203" t="n">
        <v>-0.02014597839914662</v>
      </c>
      <c r="K203" t="n">
        <v>-0.02439919909395375</v>
      </c>
      <c r="O203" s="63" t="s">
        <v>109</v>
      </c>
      <c r="P203" t="n">
        <v>0.05958825325658999</v>
      </c>
      <c r="Q203" t="n">
        <v>0.04631898324075606</v>
      </c>
      <c r="W203" s="63" t="s">
        <v>53</v>
      </c>
      <c r="X203" t="n">
        <v>0.09857807522881699</v>
      </c>
      <c r="Y203" t="n">
        <v>0.06378406300707963</v>
      </c>
    </row>
    <row r="206" spans="1:40">
      <c r="A206" s="50" t="s">
        <v>118</v>
      </c>
      <c r="H206" s="50" t="s">
        <v>118</v>
      </c>
      <c r="O206" s="50" t="s">
        <v>118</v>
      </c>
      <c r="W206" s="50" t="s">
        <v>119</v>
      </c>
    </row>
    <row r="207" spans="1:40">
      <c r="A207" s="63" t="n"/>
      <c r="B207" s="63" t="s">
        <v>17</v>
      </c>
      <c r="C207" s="63" t="s">
        <v>98</v>
      </c>
      <c r="D207" s="63" t="s">
        <v>99</v>
      </c>
      <c r="H207" s="63" t="n"/>
      <c r="I207" s="63" t="s">
        <v>18</v>
      </c>
      <c r="J207" s="63" t="s">
        <v>100</v>
      </c>
      <c r="K207" s="63" t="s">
        <v>101</v>
      </c>
      <c r="O207" s="63" t="n"/>
      <c r="P207" s="63" t="s">
        <v>17</v>
      </c>
      <c r="Q207" s="63" t="s">
        <v>18</v>
      </c>
      <c r="W207" s="63" t="n"/>
      <c r="X207" s="63" t="s">
        <v>17</v>
      </c>
      <c r="Y207" s="63" t="s">
        <v>18</v>
      </c>
    </row>
    <row r="208" spans="1:40">
      <c r="A208" s="63" t="s">
        <v>29</v>
      </c>
      <c r="B208" t="n">
        <v>0.0218709894074235</v>
      </c>
      <c r="C208" t="n">
        <v>0.1961455108499927</v>
      </c>
      <c r="D208" t="n">
        <v>0.1742681627472845</v>
      </c>
      <c r="H208" s="63" t="s">
        <v>102</v>
      </c>
      <c r="I208" t="n">
        <v>-0.0827915625163588</v>
      </c>
      <c r="J208" t="n">
        <v>0.1896292453682472</v>
      </c>
      <c r="K208" t="n">
        <v>0.0974263603979463</v>
      </c>
      <c r="O208" s="63" t="s">
        <v>103</v>
      </c>
      <c r="P208" t="n">
        <v>-0.0381145080498872</v>
      </c>
      <c r="Q208" t="n">
        <v>-0.06670000912882974</v>
      </c>
      <c r="W208" s="63" t="s">
        <v>30</v>
      </c>
      <c r="X208" t="n">
        <v>0.04332535035896299</v>
      </c>
      <c r="Y208" t="n">
        <v>0.08717076215913004</v>
      </c>
    </row>
    <row r="209" spans="1:40">
      <c r="A209" s="63" t="s">
        <v>35</v>
      </c>
      <c r="B209" t="n">
        <v>-0.09498416983487447</v>
      </c>
      <c r="C209" t="n">
        <v>0.2382429458574252</v>
      </c>
      <c r="D209" t="n">
        <v>0.2215671122232874</v>
      </c>
      <c r="H209" s="63" t="s">
        <v>104</v>
      </c>
      <c r="I209" t="n">
        <v>0.1031095949120158</v>
      </c>
      <c r="J209" t="n">
        <v>0.3949137930488791</v>
      </c>
      <c r="K209" t="n">
        <v>0.3144287918832226</v>
      </c>
      <c r="O209" s="63" t="s">
        <v>105</v>
      </c>
      <c r="P209" t="n">
        <v>-0.1722960980009152</v>
      </c>
      <c r="Q209" t="n">
        <v>0.02637128774497199</v>
      </c>
      <c r="W209" s="63" t="s">
        <v>36</v>
      </c>
      <c r="X209" t="n">
        <v>0.03238323124003055</v>
      </c>
      <c r="Y209" t="n">
        <v>0.07135599142026204</v>
      </c>
    </row>
    <row r="210" spans="1:40">
      <c r="A210" s="63" t="s">
        <v>39</v>
      </c>
      <c r="B210" t="n">
        <v>-0.2318141124680675</v>
      </c>
      <c r="C210" t="n">
        <v>0.3125232299991575</v>
      </c>
      <c r="D210" t="n">
        <v>0.2819144246656704</v>
      </c>
      <c r="H210" s="63" t="s">
        <v>106</v>
      </c>
      <c r="I210" t="n">
        <v>0.3071554523700709</v>
      </c>
      <c r="J210" t="n">
        <v>0.4741783154587377</v>
      </c>
      <c r="K210" t="n">
        <v>0.4427247603706715</v>
      </c>
      <c r="O210" s="63" t="s">
        <v>107</v>
      </c>
      <c r="P210" t="n">
        <v>-0.01341208885141764</v>
      </c>
      <c r="Q210" t="n">
        <v>0.2915635338181726</v>
      </c>
      <c r="W210" s="63" t="s">
        <v>40</v>
      </c>
      <c r="X210" t="n">
        <v>0.0323983486218265</v>
      </c>
      <c r="Y210" t="n">
        <v>0.08803909775514902</v>
      </c>
    </row>
    <row r="211" spans="1:40">
      <c r="A211" s="63" t="s">
        <v>43</v>
      </c>
      <c r="B211" t="n">
        <v>-0.01814449432990102</v>
      </c>
      <c r="C211" t="n">
        <v>0.1403588253926095</v>
      </c>
      <c r="D211" t="n">
        <v>0.07831175411460861</v>
      </c>
      <c r="H211" s="63" t="s">
        <v>108</v>
      </c>
      <c r="I211" t="n">
        <v>0.2460282750326191</v>
      </c>
      <c r="J211" t="n">
        <v>0.3849354460566613</v>
      </c>
      <c r="K211" t="n">
        <v>0.316554217880286</v>
      </c>
      <c r="O211" s="63" t="s">
        <v>109</v>
      </c>
      <c r="P211" t="n">
        <v>0.2209665953696131</v>
      </c>
      <c r="Q211" t="n">
        <v>-0.2651181255350211</v>
      </c>
      <c r="W211" s="63" t="s">
        <v>44</v>
      </c>
      <c r="X211" t="n">
        <v>0.006839502604069024</v>
      </c>
      <c r="Y211" t="n">
        <v>0.03809406135103575</v>
      </c>
    </row>
    <row r="212" spans="1:40">
      <c r="W212" s="63" t="s">
        <v>46</v>
      </c>
      <c r="X212" t="n">
        <v>0.03096450896076701</v>
      </c>
      <c r="Y212" t="n">
        <v>0.05153852743005688</v>
      </c>
    </row>
    <row r="213" spans="1:40">
      <c r="W213" s="63" t="s">
        <v>48</v>
      </c>
      <c r="X213" t="n">
        <v>0.1023627114521622</v>
      </c>
      <c r="Y213" t="n">
        <v>0.08478424805150007</v>
      </c>
    </row>
    <row r="214" spans="1:40">
      <c r="A214" s="50" t="s">
        <v>120</v>
      </c>
      <c r="H214" s="50" t="s">
        <v>120</v>
      </c>
      <c r="O214" s="50" t="s">
        <v>120</v>
      </c>
      <c r="W214" s="63" t="s">
        <v>51</v>
      </c>
      <c r="X214" t="n">
        <v>0.1396938288219936</v>
      </c>
      <c r="Y214" t="n">
        <v>0.1654051524411498</v>
      </c>
    </row>
    <row r="215" spans="1:40">
      <c r="A215" s="63" t="n"/>
      <c r="B215" s="63" t="s">
        <v>17</v>
      </c>
      <c r="C215" s="63" t="s">
        <v>98</v>
      </c>
      <c r="D215" s="63" t="s">
        <v>99</v>
      </c>
      <c r="H215" s="63" t="n"/>
      <c r="I215" s="63" t="s">
        <v>18</v>
      </c>
      <c r="J215" s="63" t="s">
        <v>100</v>
      </c>
      <c r="K215" s="63" t="s">
        <v>101</v>
      </c>
      <c r="O215" s="63" t="n"/>
      <c r="P215" s="63" t="s">
        <v>17</v>
      </c>
      <c r="Q215" s="63" t="s">
        <v>18</v>
      </c>
      <c r="W215" s="63" t="s">
        <v>53</v>
      </c>
      <c r="X215" t="n">
        <v>0.08647633516957345</v>
      </c>
      <c r="Y215" t="n">
        <v>0.1236489182128228</v>
      </c>
    </row>
    <row r="216" spans="1:40">
      <c r="A216" s="63" t="s">
        <v>29</v>
      </c>
      <c r="B216" t="n">
        <v>0.01445603985548574</v>
      </c>
      <c r="C216" t="n">
        <v>0.107008278662283</v>
      </c>
      <c r="D216" t="n">
        <v>0.1103536625503501</v>
      </c>
      <c r="H216" s="63" t="s">
        <v>102</v>
      </c>
      <c r="I216" t="n">
        <v>-0.04833942460880008</v>
      </c>
      <c r="J216" t="n">
        <v>-0.00725125892081997</v>
      </c>
      <c r="K216" t="n">
        <v>-0.01157940142032818</v>
      </c>
      <c r="O216" s="63" t="s">
        <v>103</v>
      </c>
      <c r="P216" t="n">
        <v>-0.05176722106356726</v>
      </c>
      <c r="Q216" t="n">
        <v>-0.02096126890349313</v>
      </c>
    </row>
    <row r="217" spans="1:40">
      <c r="A217" s="63" t="s">
        <v>35</v>
      </c>
      <c r="B217" t="n">
        <v>0.02179980339851306</v>
      </c>
      <c r="C217" t="n">
        <v>0.0887395665465513</v>
      </c>
      <c r="D217" t="n">
        <v>0.0927375827750426</v>
      </c>
      <c r="H217" s="63" t="s">
        <v>104</v>
      </c>
      <c r="I217" t="n">
        <v>-0.08008264555153505</v>
      </c>
      <c r="J217" t="n">
        <v>-0.1225930895537498</v>
      </c>
      <c r="K217" t="n">
        <v>-0.1262698007955484</v>
      </c>
      <c r="O217" s="63" t="s">
        <v>105</v>
      </c>
      <c r="P217" t="n">
        <v>-0.1072498036418856</v>
      </c>
      <c r="Q217" t="n">
        <v>-0.01475027058858543</v>
      </c>
    </row>
    <row r="218" spans="1:40">
      <c r="A218" s="63" t="s">
        <v>39</v>
      </c>
      <c r="B218" t="n">
        <v>0.1776067511483075</v>
      </c>
      <c r="C218" t="n">
        <v>0.07321301287869607</v>
      </c>
      <c r="D218" t="n">
        <v>0.06401682841506695</v>
      </c>
      <c r="H218" s="63" t="s">
        <v>106</v>
      </c>
      <c r="I218" t="n">
        <v>0.03163720605124316</v>
      </c>
      <c r="J218" t="n">
        <v>0.1417010802443747</v>
      </c>
      <c r="K218" t="n">
        <v>0.1394102179840212</v>
      </c>
      <c r="O218" s="63" t="s">
        <v>107</v>
      </c>
      <c r="P218" t="n">
        <v>0.02993507952424819</v>
      </c>
      <c r="Q218" t="n">
        <v>0.04226065574738889</v>
      </c>
      <c r="W218" s="50" t="s">
        <v>121</v>
      </c>
    </row>
    <row r="219" spans="1:40">
      <c r="A219" s="63" t="s">
        <v>43</v>
      </c>
      <c r="B219" t="n">
        <v>0.07676921647503189</v>
      </c>
      <c r="C219" t="n">
        <v>-0.03373931125462706</v>
      </c>
      <c r="D219" t="n">
        <v>-0.03803545519597987</v>
      </c>
      <c r="H219" s="63" t="s">
        <v>108</v>
      </c>
      <c r="I219" t="n">
        <v>0.02018389172416596</v>
      </c>
      <c r="J219" t="n">
        <v>0.1330947075339965</v>
      </c>
      <c r="K219" t="n">
        <v>0.1326661690182045</v>
      </c>
      <c r="O219" s="63" t="s">
        <v>109</v>
      </c>
      <c r="P219" t="n">
        <v>0.140171895811983</v>
      </c>
      <c r="Q219" t="n">
        <v>-0.004780024377316433</v>
      </c>
      <c r="W219" s="63" t="n"/>
      <c r="X219" s="63" t="s">
        <v>17</v>
      </c>
      <c r="Y219" s="63" t="s">
        <v>18</v>
      </c>
    </row>
    <row r="220" spans="1:40">
      <c r="W220" s="63" t="s">
        <v>30</v>
      </c>
      <c r="X220" t="n">
        <v>0.00194830721498732</v>
      </c>
      <c r="Y220" t="n">
        <v>-0.009848000133638323</v>
      </c>
    </row>
    <row r="221" spans="1:40">
      <c r="W221" s="63" t="s">
        <v>36</v>
      </c>
      <c r="X221" t="n">
        <v>0.0009790378857778735</v>
      </c>
      <c r="Y221" t="n">
        <v>0.004136444514861613</v>
      </c>
    </row>
    <row r="222" spans="1:40">
      <c r="A222" s="50" t="s">
        <v>122</v>
      </c>
      <c r="H222" s="50" t="s">
        <v>122</v>
      </c>
      <c r="O222" s="50" t="s">
        <v>122</v>
      </c>
      <c r="W222" s="63" t="s">
        <v>40</v>
      </c>
      <c r="X222" t="n">
        <v>-0.07501513108999285</v>
      </c>
      <c r="Y222" t="n">
        <v>-0.02375813394621098</v>
      </c>
    </row>
    <row r="223" spans="1:40">
      <c r="A223" s="63" t="n"/>
      <c r="B223" s="63" t="s">
        <v>17</v>
      </c>
      <c r="C223" s="63" t="s">
        <v>98</v>
      </c>
      <c r="D223" s="63" t="s">
        <v>99</v>
      </c>
      <c r="H223" s="63" t="n"/>
      <c r="I223" s="63" t="s">
        <v>18</v>
      </c>
      <c r="J223" s="63" t="s">
        <v>100</v>
      </c>
      <c r="K223" s="63" t="s">
        <v>101</v>
      </c>
      <c r="O223" s="63" t="n"/>
      <c r="P223" s="63" t="s">
        <v>17</v>
      </c>
      <c r="Q223" s="63" t="s">
        <v>18</v>
      </c>
      <c r="W223" s="63" t="s">
        <v>44</v>
      </c>
      <c r="X223" t="n">
        <v>0.06227009071159956</v>
      </c>
      <c r="Y223" t="n">
        <v>0.04034823828539118</v>
      </c>
    </row>
    <row r="224" spans="1:40">
      <c r="A224" s="63" t="s">
        <v>29</v>
      </c>
      <c r="B224" t="n">
        <v>0.2668252841014776</v>
      </c>
      <c r="C224" t="n">
        <v>-0.1175354033212359</v>
      </c>
      <c r="D224" t="n">
        <v>-0.1308428421903174</v>
      </c>
      <c r="H224" s="63" t="s">
        <v>102</v>
      </c>
      <c r="I224" t="n">
        <v>0.3927270186573604</v>
      </c>
      <c r="J224" t="n">
        <v>-0.007782928525428509</v>
      </c>
      <c r="K224" t="n">
        <v>-0.02293353081551045</v>
      </c>
      <c r="O224" s="63" t="s">
        <v>103</v>
      </c>
      <c r="P224" t="n">
        <v>0.2672891271786849</v>
      </c>
      <c r="Q224" t="n">
        <v>0.2639056673544479</v>
      </c>
      <c r="W224" s="63" t="s">
        <v>46</v>
      </c>
      <c r="X224" t="n">
        <v>0.004633730618307273</v>
      </c>
      <c r="Y224" t="n">
        <v>-0.002664238434736676</v>
      </c>
    </row>
    <row r="225" spans="1:40">
      <c r="A225" s="63" t="s">
        <v>35</v>
      </c>
      <c r="B225" t="n">
        <v>0.3318500470835257</v>
      </c>
      <c r="C225" t="n">
        <v>-0.08559044232300281</v>
      </c>
      <c r="D225" t="n">
        <v>-0.1100411998994714</v>
      </c>
      <c r="H225" s="63" t="s">
        <v>104</v>
      </c>
      <c r="I225" t="n">
        <v>0.449659703235635</v>
      </c>
      <c r="J225" t="n">
        <v>0.08730920122997343</v>
      </c>
      <c r="K225" t="n">
        <v>0.01962969480819521</v>
      </c>
      <c r="O225" s="63" t="s">
        <v>105</v>
      </c>
      <c r="P225" t="n">
        <v>0.2944603123753097</v>
      </c>
      <c r="Q225" t="n">
        <v>0.4223788248709714</v>
      </c>
      <c r="W225" s="63" t="s">
        <v>48</v>
      </c>
      <c r="X225" t="n">
        <v>0.03857814898723608</v>
      </c>
      <c r="Y225" t="n">
        <v>0.03460194550711257</v>
      </c>
    </row>
    <row r="226" spans="1:40">
      <c r="A226" s="63" t="s">
        <v>39</v>
      </c>
      <c r="B226" t="n">
        <v>0.320575625891182</v>
      </c>
      <c r="C226" t="n">
        <v>-0.04699360072685918</v>
      </c>
      <c r="D226" t="n">
        <v>-0.0705384778518879</v>
      </c>
      <c r="H226" s="63" t="s">
        <v>106</v>
      </c>
      <c r="I226" t="n">
        <v>0.4287068636173994</v>
      </c>
      <c r="J226" t="n">
        <v>-0.01141103989564973</v>
      </c>
      <c r="K226" t="n">
        <v>-0.03042290687178614</v>
      </c>
      <c r="O226" s="63" t="s">
        <v>107</v>
      </c>
      <c r="P226" t="n">
        <v>0.2906567526811883</v>
      </c>
      <c r="Q226" t="n">
        <v>0.4249317464562567</v>
      </c>
      <c r="W226" s="63" t="s">
        <v>51</v>
      </c>
      <c r="X226" t="n">
        <v>0.02835897106410078</v>
      </c>
      <c r="Y226" t="n">
        <v>0.03811585422585921</v>
      </c>
    </row>
    <row r="227" spans="1:40">
      <c r="A227" s="63" t="s">
        <v>43</v>
      </c>
      <c r="B227" t="n">
        <v>0.2560759447743795</v>
      </c>
      <c r="C227" t="n">
        <v>-0.1336081214353839</v>
      </c>
      <c r="D227" t="n">
        <v>-0.145247128612486</v>
      </c>
      <c r="H227" s="63" t="s">
        <v>108</v>
      </c>
      <c r="I227" t="n">
        <v>0.2945872733333159</v>
      </c>
      <c r="J227" t="n">
        <v>-0.02861071895112941</v>
      </c>
      <c r="K227" t="n">
        <v>-0.03252807487192538</v>
      </c>
      <c r="O227" s="63" t="s">
        <v>109</v>
      </c>
      <c r="P227" t="n">
        <v>0.2051276862052423</v>
      </c>
      <c r="Q227" t="n">
        <v>0.2897941506098556</v>
      </c>
      <c r="W227" s="63" t="s">
        <v>53</v>
      </c>
      <c r="X227" t="n">
        <v>-0.04877736603911765</v>
      </c>
      <c r="Y227" t="n">
        <v>-0.01292800234652686</v>
      </c>
    </row>
    <row r="230" spans="1:40">
      <c r="W230" s="50" t="s">
        <v>123</v>
      </c>
    </row>
    <row r="231" spans="1:40">
      <c r="W231" s="63" t="n"/>
      <c r="X231" s="63" t="s">
        <v>17</v>
      </c>
      <c r="Y231" s="63" t="s">
        <v>18</v>
      </c>
    </row>
    <row r="232" spans="1:40">
      <c r="W232" s="63" t="s">
        <v>30</v>
      </c>
      <c r="X232" t="n">
        <v>-0.03039896710024458</v>
      </c>
      <c r="Y232" t="n">
        <v>0.2836305071566224</v>
      </c>
    </row>
    <row r="233" spans="1:40">
      <c r="W233" s="63" t="s">
        <v>36</v>
      </c>
      <c r="X233" t="n">
        <v>-0.09695099528225157</v>
      </c>
      <c r="Y233" t="n">
        <v>0.2711881329066992</v>
      </c>
    </row>
    <row r="234" spans="1:40">
      <c r="W234" s="63" t="s">
        <v>40</v>
      </c>
      <c r="X234" t="n">
        <v>-0.1842106759793561</v>
      </c>
      <c r="Y234" t="n">
        <v>0.004605665112753977</v>
      </c>
    </row>
    <row r="235" spans="1:40">
      <c r="W235" s="63" t="s">
        <v>44</v>
      </c>
      <c r="X235" t="n">
        <v>-0.1576415488715089</v>
      </c>
      <c r="Y235" t="n">
        <v>0.08517707278405134</v>
      </c>
    </row>
    <row r="236" spans="1:40">
      <c r="W236" s="63" t="s">
        <v>46</v>
      </c>
      <c r="X236" t="n">
        <v>0.0682296598489847</v>
      </c>
      <c r="Y236" t="n">
        <v>0.3107891226772728</v>
      </c>
    </row>
    <row r="237" spans="1:40">
      <c r="W237" s="63" t="s">
        <v>48</v>
      </c>
      <c r="X237" t="n">
        <v>-0.0506613778067144</v>
      </c>
      <c r="Y237" t="n">
        <v>-0.01160183646870764</v>
      </c>
    </row>
    <row r="238" spans="1:40">
      <c r="W238" s="63" t="s">
        <v>51</v>
      </c>
      <c r="X238" t="n">
        <v>-0.2227564320334822</v>
      </c>
      <c r="Y238" t="n">
        <v>0.1629595811683359</v>
      </c>
    </row>
    <row r="239" spans="1:40">
      <c r="W239" s="63" t="s">
        <v>53</v>
      </c>
      <c r="X239" t="n">
        <v>-0.1865386643761123</v>
      </c>
      <c r="Y239" t="n">
        <v>0.01997070004117586</v>
      </c>
    </row>
    <row r="242" spans="1:40">
      <c r="W242" s="50" t="s">
        <v>124</v>
      </c>
    </row>
    <row r="243" spans="1:40">
      <c r="W243" s="63" t="n"/>
      <c r="X243" s="63" t="s">
        <v>17</v>
      </c>
      <c r="Y243" s="63" t="s">
        <v>18</v>
      </c>
    </row>
    <row r="244" spans="1:40">
      <c r="W244" s="63" t="s">
        <v>30</v>
      </c>
      <c r="X244" t="n">
        <v>0.01472764623573451</v>
      </c>
      <c r="Y244" t="n">
        <v>0.01239907754337274</v>
      </c>
    </row>
    <row r="245" spans="1:40">
      <c r="W245" s="63" t="s">
        <v>36</v>
      </c>
      <c r="X245" t="n">
        <v>0.01975111499761688</v>
      </c>
      <c r="Y245" t="n">
        <v>0.02396947797447768</v>
      </c>
    </row>
    <row r="246" spans="1:40">
      <c r="W246" s="63" t="s">
        <v>40</v>
      </c>
      <c r="X246" t="n">
        <v>-0.1372834487382102</v>
      </c>
      <c r="Y246" t="n">
        <v>0.0173119094556736</v>
      </c>
    </row>
    <row r="247" spans="1:40">
      <c r="W247" s="63" t="s">
        <v>44</v>
      </c>
      <c r="X247" t="n">
        <v>-0.08646250881956183</v>
      </c>
      <c r="Y247" t="n">
        <v>0.005991431789621447</v>
      </c>
    </row>
    <row r="248" spans="1:40">
      <c r="W248" s="63" t="s">
        <v>46</v>
      </c>
      <c r="X248" t="n">
        <v>0.01166212339268886</v>
      </c>
      <c r="Y248" t="n">
        <v>0.01338260915272703</v>
      </c>
    </row>
    <row r="249" spans="1:40">
      <c r="W249" s="63" t="s">
        <v>48</v>
      </c>
      <c r="X249" t="n">
        <v>0.08411851455015117</v>
      </c>
      <c r="Y249" t="n">
        <v>-0.004823949221422748</v>
      </c>
    </row>
    <row r="250" spans="1:40">
      <c r="W250" s="63" t="s">
        <v>51</v>
      </c>
      <c r="X250" t="n">
        <v>-0.0152700400613214</v>
      </c>
      <c r="Y250" t="n">
        <v>-0.05678002471418282</v>
      </c>
    </row>
    <row r="251" spans="1:40">
      <c r="W251" s="63" t="s">
        <v>53</v>
      </c>
      <c r="X251" t="n">
        <v>-0.03496097929509634</v>
      </c>
      <c r="Y251" t="n">
        <v>-0.02914274448546625</v>
      </c>
    </row>
    <row r="252" spans="1:40">
      <c r="A252" t="s">
        <v>125</v>
      </c>
    </row>
    <row r="254" spans="1:40">
      <c r="W254" s="50" t="s">
        <v>126</v>
      </c>
    </row>
    <row r="255" spans="1:40">
      <c r="W255" s="63" t="n"/>
      <c r="X255" s="63" t="s">
        <v>17</v>
      </c>
      <c r="Y255" s="63" t="s">
        <v>18</v>
      </c>
    </row>
    <row r="256" spans="1:40">
      <c r="W256" s="63" t="s">
        <v>30</v>
      </c>
      <c r="X256" t="n">
        <v>0.2375324443968801</v>
      </c>
      <c r="Y256" t="n">
        <v>0.3061893734330713</v>
      </c>
    </row>
    <row r="257" spans="1:40">
      <c r="W257" s="63" t="s">
        <v>36</v>
      </c>
      <c r="X257" t="n">
        <v>0.3223711884987103</v>
      </c>
      <c r="Y257" t="n">
        <v>0.4539960621856429</v>
      </c>
    </row>
    <row r="258" spans="1:40">
      <c r="A258" s="50" t="s">
        <v>127</v>
      </c>
      <c r="J258" s="50" t="s">
        <v>128</v>
      </c>
      <c r="W258" s="63" t="s">
        <v>40</v>
      </c>
      <c r="X258" t="n">
        <v>0.2833978437985176</v>
      </c>
      <c r="Y258" t="n">
        <v>0.3759039350217731</v>
      </c>
    </row>
    <row r="259" spans="1:40">
      <c r="A259" s="64" t="n"/>
      <c r="B259" s="64" t="s">
        <v>129</v>
      </c>
      <c r="C259" s="64" t="s">
        <v>130</v>
      </c>
      <c r="D259" s="64" t="s">
        <v>131</v>
      </c>
      <c r="E259" s="64" t="s">
        <v>132</v>
      </c>
      <c r="J259" s="64" t="n"/>
      <c r="K259" s="64" t="s">
        <v>129</v>
      </c>
      <c r="L259" s="64" t="s">
        <v>130</v>
      </c>
      <c r="M259" s="64" t="s">
        <v>131</v>
      </c>
      <c r="N259" s="64" t="s">
        <v>132</v>
      </c>
      <c r="W259" s="63" t="s">
        <v>44</v>
      </c>
      <c r="X259" t="n">
        <v>0.2771204584979246</v>
      </c>
      <c r="Y259" t="n">
        <v>0.3940193331402571</v>
      </c>
    </row>
    <row r="260" spans="1:40">
      <c r="A260" s="64" t="s">
        <v>30</v>
      </c>
      <c r="B260" t="n">
        <v>20.5078125</v>
      </c>
      <c r="C260" t="n">
        <v>83.2428462131957</v>
      </c>
      <c r="D260" t="n">
        <v>35.15625</v>
      </c>
      <c r="E260" t="n">
        <v>125.9765625</v>
      </c>
      <c r="J260" s="64" t="s">
        <v>17</v>
      </c>
      <c r="K260" t="n">
        <v>0.2285714285714286</v>
      </c>
      <c r="L260" t="n">
        <v>1.440745160831462</v>
      </c>
      <c r="M260" t="n">
        <v>0.3714285714285714</v>
      </c>
      <c r="N260" t="n">
        <v>1</v>
      </c>
      <c r="W260" s="63" t="s">
        <v>46</v>
      </c>
      <c r="X260" t="n">
        <v>0.1646272292240655</v>
      </c>
      <c r="Y260" t="n">
        <v>0.1912192499776882</v>
      </c>
    </row>
    <row r="261" spans="1:40">
      <c r="A261" s="64" t="s">
        <v>46</v>
      </c>
      <c r="B261" t="n">
        <v>17.578125</v>
      </c>
      <c r="C261" t="n">
        <v>101.2719940769171</v>
      </c>
      <c r="D261" t="n">
        <v>50.78125</v>
      </c>
      <c r="E261" t="n">
        <v>170.8984375</v>
      </c>
      <c r="J261" s="64" t="s">
        <v>19</v>
      </c>
      <c r="K261" t="n">
        <v>0.1428571428571428</v>
      </c>
      <c r="L261" t="n">
        <v>1.425358543745968</v>
      </c>
      <c r="M261" t="n">
        <v>0.2857142857142857</v>
      </c>
      <c r="N261" t="n">
        <v>0.7428571428571429</v>
      </c>
      <c r="W261" s="63" t="s">
        <v>48</v>
      </c>
      <c r="X261" t="n">
        <v>0.2939667023025683</v>
      </c>
      <c r="Y261" t="n">
        <v>0.4384807963232388</v>
      </c>
    </row>
    <row r="262" spans="1:40">
      <c r="A262" s="64" t="s">
        <v>36</v>
      </c>
      <c r="B262" t="n">
        <v>25.390625</v>
      </c>
      <c r="C262" t="n">
        <v>62.03999611297836</v>
      </c>
      <c r="D262" t="n">
        <v>37.109375</v>
      </c>
      <c r="E262" t="n">
        <v>80.078125</v>
      </c>
      <c r="W262" s="63" t="s">
        <v>51</v>
      </c>
      <c r="X262" t="n">
        <v>0.3640909427429997</v>
      </c>
      <c r="Y262" t="n">
        <v>0.4658017924613475</v>
      </c>
    </row>
    <row r="263" spans="1:40">
      <c r="A263" s="64" t="s">
        <v>48</v>
      </c>
      <c r="B263" t="n">
        <v>26.3671875</v>
      </c>
      <c r="C263" t="n">
        <v>78.40642832739614</v>
      </c>
      <c r="D263" t="n">
        <v>46.875</v>
      </c>
      <c r="E263" t="n">
        <v>108.3984375</v>
      </c>
      <c r="W263" s="63" t="s">
        <v>53</v>
      </c>
      <c r="X263" t="n">
        <v>0.380754095640524</v>
      </c>
      <c r="Y263" t="n">
        <v>0.4669928914263953</v>
      </c>
    </row>
    <row r="264" spans="1:40">
      <c r="A264" s="64" t="s">
        <v>40</v>
      </c>
      <c r="B264" t="n">
        <v>59.5703125</v>
      </c>
      <c r="C264" t="n">
        <v>90.92806306104555</v>
      </c>
      <c r="D264" t="n">
        <v>70.3125</v>
      </c>
      <c r="E264" t="n">
        <v>117.1875</v>
      </c>
    </row>
    <row r="265" spans="1:40">
      <c r="A265" s="64" t="s">
        <v>51</v>
      </c>
      <c r="B265" t="n">
        <v>53.7109375</v>
      </c>
      <c r="C265" t="n">
        <v>104.7170252400523</v>
      </c>
      <c r="D265" t="n">
        <v>64.453125</v>
      </c>
      <c r="E265" t="n">
        <v>142.578125</v>
      </c>
    </row>
    <row r="266" spans="1:40">
      <c r="A266" s="64" t="s">
        <v>44</v>
      </c>
      <c r="B266" t="n">
        <v>38.0859375</v>
      </c>
      <c r="C266" t="n">
        <v>76.68076872865169</v>
      </c>
      <c r="D266" t="n">
        <v>54.6875</v>
      </c>
      <c r="E266" t="n">
        <v>94.7265625</v>
      </c>
    </row>
    <row r="267" spans="1:40">
      <c r="A267" s="64" t="s">
        <v>53</v>
      </c>
      <c r="B267" t="n">
        <v>23.4375</v>
      </c>
      <c r="C267" t="n">
        <v>112.195734706417</v>
      </c>
      <c r="D267" t="n">
        <v>88.8671875</v>
      </c>
      <c r="E267" t="n">
        <v>163.0859375</v>
      </c>
    </row>
    <row r="270" spans="1:40">
      <c r="A270" s="50" t="s">
        <v>133</v>
      </c>
      <c r="J270" s="50" t="s">
        <v>134</v>
      </c>
    </row>
    <row r="271" spans="1:40">
      <c r="A271" s="64" t="n"/>
      <c r="B271" s="64" t="s">
        <v>129</v>
      </c>
      <c r="C271" s="64" t="s">
        <v>130</v>
      </c>
      <c r="D271" s="64" t="s">
        <v>131</v>
      </c>
      <c r="E271" s="64" t="s">
        <v>132</v>
      </c>
      <c r="J271" s="64" t="n"/>
      <c r="K271" s="64" t="s">
        <v>129</v>
      </c>
      <c r="L271" s="64" t="s">
        <v>130</v>
      </c>
      <c r="M271" s="64" t="s">
        <v>131</v>
      </c>
      <c r="N271" s="64" t="s">
        <v>132</v>
      </c>
    </row>
    <row r="272" spans="1:40">
      <c r="A272" s="64" t="s">
        <v>30</v>
      </c>
      <c r="B272" t="n">
        <v>21.484375</v>
      </c>
      <c r="C272" t="n">
        <v>74.19856919350131</v>
      </c>
      <c r="D272" t="n">
        <v>27.34375</v>
      </c>
      <c r="E272" t="n">
        <v>107.421875</v>
      </c>
      <c r="J272" s="64" t="s">
        <v>17</v>
      </c>
      <c r="K272" t="n">
        <v>0.5</v>
      </c>
      <c r="L272" t="n">
        <v>2.038554106409949</v>
      </c>
      <c r="M272" t="n">
        <v>0.5</v>
      </c>
      <c r="N272" t="n">
        <v>1.5</v>
      </c>
    </row>
    <row r="273" spans="1:40">
      <c r="A273" s="64" t="s">
        <v>46</v>
      </c>
      <c r="B273" t="n">
        <v>16.6015625</v>
      </c>
      <c r="C273" t="n">
        <v>110.8409424741706</v>
      </c>
      <c r="D273" t="n">
        <v>39.0625</v>
      </c>
      <c r="E273" t="n">
        <v>217.7734375</v>
      </c>
      <c r="J273" s="64" t="s">
        <v>19</v>
      </c>
      <c r="K273" t="n">
        <v>0.5</v>
      </c>
      <c r="L273" t="n">
        <v>1.847771055075464</v>
      </c>
      <c r="M273" t="n">
        <v>0.5</v>
      </c>
      <c r="N273" t="n">
        <v>1.5</v>
      </c>
    </row>
    <row r="274" spans="1:40">
      <c r="A274" s="64" t="s">
        <v>36</v>
      </c>
      <c r="B274" t="n">
        <v>24.4140625</v>
      </c>
      <c r="C274" t="n">
        <v>49.9245021341893</v>
      </c>
      <c r="D274" t="n">
        <v>30.2734375</v>
      </c>
      <c r="E274" t="n">
        <v>56.640625</v>
      </c>
    </row>
    <row r="275" spans="1:40">
      <c r="A275" s="64" t="s">
        <v>48</v>
      </c>
      <c r="B275" t="n">
        <v>24.4140625</v>
      </c>
      <c r="C275" t="n">
        <v>89.01986048565419</v>
      </c>
      <c r="D275" t="n">
        <v>41.9921875</v>
      </c>
      <c r="E275" t="n">
        <v>110.3515625</v>
      </c>
    </row>
    <row r="276" spans="1:40">
      <c r="A276" s="64" t="s">
        <v>40</v>
      </c>
      <c r="B276" t="n">
        <v>49.8046875</v>
      </c>
      <c r="C276" t="n">
        <v>115.4248371113815</v>
      </c>
      <c r="D276" t="n">
        <v>83.984375</v>
      </c>
      <c r="E276" t="n">
        <v>173.828125</v>
      </c>
    </row>
    <row r="277" spans="1:40">
      <c r="A277" s="64" t="s">
        <v>51</v>
      </c>
      <c r="B277" t="n">
        <v>49.8046875</v>
      </c>
      <c r="C277" t="n">
        <v>119.7202164278866</v>
      </c>
      <c r="D277" t="n">
        <v>78.125</v>
      </c>
      <c r="E277" t="n">
        <v>192.3828125</v>
      </c>
    </row>
    <row r="278" spans="1:40">
      <c r="A278" s="64" t="s">
        <v>44</v>
      </c>
      <c r="B278" t="n">
        <v>36.1328125</v>
      </c>
      <c r="C278" t="n">
        <v>89.48015495954033</v>
      </c>
      <c r="D278" t="n">
        <v>62.5</v>
      </c>
      <c r="E278" t="n">
        <v>125</v>
      </c>
    </row>
    <row r="279" spans="1:40">
      <c r="A279" s="64" t="s">
        <v>53</v>
      </c>
      <c r="B279" t="n">
        <v>24.4140625</v>
      </c>
      <c r="C279" t="n">
        <v>128.2515351991288</v>
      </c>
      <c r="D279" t="n">
        <v>91.796875</v>
      </c>
      <c r="E279" t="n">
        <v>192.3828125</v>
      </c>
    </row>
    <row r="282" spans="1:40">
      <c r="A282" s="50" t="s">
        <v>135</v>
      </c>
      <c r="J282" s="50" t="s">
        <v>136</v>
      </c>
    </row>
    <row r="283" spans="1:40">
      <c r="A283" s="64" t="n"/>
      <c r="B283" s="64" t="s">
        <v>129</v>
      </c>
      <c r="C283" s="64" t="s">
        <v>130</v>
      </c>
      <c r="D283" s="64" t="s">
        <v>131</v>
      </c>
      <c r="E283" s="64" t="s">
        <v>132</v>
      </c>
      <c r="J283" s="64" t="n"/>
      <c r="K283" s="64" t="s">
        <v>129</v>
      </c>
      <c r="L283" s="64" t="s">
        <v>130</v>
      </c>
      <c r="M283" s="64" t="s">
        <v>131</v>
      </c>
      <c r="N283" s="64" t="s">
        <v>132</v>
      </c>
    </row>
    <row r="284" spans="1:40">
      <c r="A284" s="64" t="s">
        <v>30</v>
      </c>
      <c r="B284" t="n">
        <v>22.4609375</v>
      </c>
      <c r="C284" t="n">
        <v>95.27955518936785</v>
      </c>
      <c r="D284" t="n">
        <v>52.734375</v>
      </c>
      <c r="E284" t="n">
        <v>150.390625</v>
      </c>
      <c r="J284" s="64" t="s">
        <v>17</v>
      </c>
      <c r="K284" t="n">
        <v>0.6666666666666666</v>
      </c>
      <c r="L284" t="n">
        <v>1.125697528081096</v>
      </c>
      <c r="M284" t="n">
        <v>0.5</v>
      </c>
      <c r="N284" t="n">
        <v>0.8333333333333333</v>
      </c>
    </row>
    <row r="285" spans="1:40">
      <c r="A285" s="64" t="s">
        <v>46</v>
      </c>
      <c r="B285" t="n">
        <v>43.9453125</v>
      </c>
      <c r="C285" t="n">
        <v>86.25063879863748</v>
      </c>
      <c r="D285" t="n">
        <v>53.7109375</v>
      </c>
      <c r="E285" t="n">
        <v>111.328125</v>
      </c>
      <c r="J285" s="64" t="s">
        <v>19</v>
      </c>
      <c r="K285" t="n">
        <v>0.1666666666666667</v>
      </c>
      <c r="L285" t="n">
        <v>0.5468603838346772</v>
      </c>
      <c r="M285" t="n">
        <v>0.3333333333333333</v>
      </c>
      <c r="N285" t="n">
        <v>0.5</v>
      </c>
    </row>
    <row r="286" spans="1:40">
      <c r="A286" s="64" t="s">
        <v>36</v>
      </c>
      <c r="B286" t="n">
        <v>87.890625</v>
      </c>
      <c r="C286" t="n">
        <v>87.42480499164975</v>
      </c>
      <c r="D286" t="n">
        <v>65.4296875</v>
      </c>
      <c r="E286" t="n">
        <v>123.046875</v>
      </c>
    </row>
    <row r="287" spans="1:40">
      <c r="A287" s="64" t="s">
        <v>48</v>
      </c>
      <c r="B287" t="n">
        <v>42.96875</v>
      </c>
      <c r="C287" t="n">
        <v>58.93628587889042</v>
      </c>
      <c r="D287" t="n">
        <v>48.828125</v>
      </c>
      <c r="E287" t="n">
        <v>66.40625</v>
      </c>
    </row>
    <row r="288" spans="1:40">
      <c r="A288" s="64" t="s">
        <v>40</v>
      </c>
      <c r="B288" t="n">
        <v>98.6328125</v>
      </c>
      <c r="C288" t="n">
        <v>89.05185861762104</v>
      </c>
      <c r="D288" t="n">
        <v>82.03125</v>
      </c>
      <c r="E288" t="n">
        <v>115.234375</v>
      </c>
    </row>
    <row r="289" spans="1:40">
      <c r="A289" s="64" t="s">
        <v>51</v>
      </c>
      <c r="B289" t="n">
        <v>41.015625</v>
      </c>
      <c r="C289" t="n">
        <v>72.67987161132965</v>
      </c>
      <c r="D289" t="n">
        <v>59.5703125</v>
      </c>
      <c r="E289" t="n">
        <v>92.7734375</v>
      </c>
    </row>
    <row r="290" spans="1:40">
      <c r="A290" s="64" t="s">
        <v>44</v>
      </c>
      <c r="B290" t="n">
        <v>39.0625</v>
      </c>
      <c r="C290" t="n">
        <v>70.90399217515576</v>
      </c>
      <c r="D290" t="n">
        <v>52.734375</v>
      </c>
      <c r="E290" t="n">
        <v>84.9609375</v>
      </c>
    </row>
    <row r="291" spans="1:40">
      <c r="A291" s="64" t="s">
        <v>53</v>
      </c>
      <c r="B291" t="n">
        <v>34.1796875</v>
      </c>
      <c r="C291" t="n">
        <v>80.54851796709235</v>
      </c>
      <c r="D291" t="n">
        <v>54.6875</v>
      </c>
      <c r="E291" t="n">
        <v>110.3515625</v>
      </c>
    </row>
    <row r="294" spans="1:40">
      <c r="A294" s="50" t="s">
        <v>137</v>
      </c>
      <c r="J294" s="50" t="s">
        <v>138</v>
      </c>
    </row>
    <row r="295" spans="1:40">
      <c r="A295" s="64" t="n"/>
      <c r="B295" s="64" t="s">
        <v>129</v>
      </c>
      <c r="C295" s="64" t="s">
        <v>130</v>
      </c>
      <c r="D295" s="64" t="s">
        <v>131</v>
      </c>
      <c r="E295" s="64" t="s">
        <v>132</v>
      </c>
      <c r="J295" s="64" t="n"/>
      <c r="K295" s="64" t="s">
        <v>129</v>
      </c>
      <c r="L295" s="64" t="s">
        <v>130</v>
      </c>
      <c r="M295" s="64" t="s">
        <v>131</v>
      </c>
      <c r="N295" s="64" t="s">
        <v>132</v>
      </c>
    </row>
    <row r="296" spans="1:40">
      <c r="A296" s="64" t="s">
        <v>30</v>
      </c>
      <c r="B296" t="n">
        <v>21.484375</v>
      </c>
      <c r="C296" t="n">
        <v>75.82503883582157</v>
      </c>
      <c r="D296" t="n">
        <v>29.296875</v>
      </c>
      <c r="E296" t="n">
        <v>104.4921875</v>
      </c>
      <c r="J296" s="64" t="s">
        <v>17</v>
      </c>
      <c r="K296" t="n">
        <v>0.03333333333333333</v>
      </c>
      <c r="L296" t="n">
        <v>0.9479830627243464</v>
      </c>
      <c r="M296" t="n">
        <v>0.4</v>
      </c>
      <c r="N296" t="n">
        <v>0.7666666666666666</v>
      </c>
    </row>
    <row r="297" spans="1:40">
      <c r="A297" s="64" t="s">
        <v>46</v>
      </c>
      <c r="B297" t="n">
        <v>21.484375</v>
      </c>
      <c r="C297" t="n">
        <v>105.8593796193946</v>
      </c>
      <c r="D297" t="n">
        <v>42.96875</v>
      </c>
      <c r="E297" t="n">
        <v>210.9375</v>
      </c>
      <c r="J297" s="64" t="s">
        <v>19</v>
      </c>
      <c r="K297" t="n">
        <v>0.03333333333333333</v>
      </c>
      <c r="L297" t="n">
        <v>0.7385509230519514</v>
      </c>
      <c r="M297" t="n">
        <v>0.2666666666666667</v>
      </c>
      <c r="N297" t="n">
        <v>0.6666666666666666</v>
      </c>
    </row>
    <row r="298" spans="1:40">
      <c r="A298" s="64" t="s">
        <v>36</v>
      </c>
      <c r="B298" t="n">
        <v>19.53125</v>
      </c>
      <c r="C298" t="n">
        <v>59.16816610117182</v>
      </c>
      <c r="D298" t="n">
        <v>35.15625</v>
      </c>
      <c r="E298" t="n">
        <v>70.3125</v>
      </c>
    </row>
    <row r="299" spans="1:40">
      <c r="A299" s="64" t="s">
        <v>48</v>
      </c>
      <c r="B299" t="n">
        <v>33.203125</v>
      </c>
      <c r="C299" t="n">
        <v>74.92679469801124</v>
      </c>
      <c r="D299" t="n">
        <v>51.7578125</v>
      </c>
      <c r="E299" t="n">
        <v>98.6328125</v>
      </c>
    </row>
    <row r="300" spans="1:40">
      <c r="A300" s="64" t="s">
        <v>40</v>
      </c>
      <c r="B300" t="n">
        <v>43.9453125</v>
      </c>
      <c r="C300" t="n">
        <v>88.25033347629174</v>
      </c>
      <c r="D300" t="n">
        <v>70.3125</v>
      </c>
      <c r="E300" t="n">
        <v>113.28125</v>
      </c>
    </row>
    <row r="301" spans="1:40">
      <c r="A301" s="64" t="s">
        <v>51</v>
      </c>
      <c r="B301" t="n">
        <v>36.1328125</v>
      </c>
      <c r="C301" t="n">
        <v>100.1131956496334</v>
      </c>
      <c r="D301" t="n">
        <v>74.21875</v>
      </c>
      <c r="E301" t="n">
        <v>137.6953125</v>
      </c>
    </row>
    <row r="302" spans="1:40">
      <c r="A302" s="64" t="s">
        <v>44</v>
      </c>
      <c r="B302" t="n">
        <v>33.203125</v>
      </c>
      <c r="C302" t="n">
        <v>63.65756353446072</v>
      </c>
      <c r="D302" t="n">
        <v>45.8984375</v>
      </c>
      <c r="E302" t="n">
        <v>72.265625</v>
      </c>
    </row>
    <row r="303" spans="1:40">
      <c r="A303" s="64" t="s">
        <v>53</v>
      </c>
      <c r="B303" t="n">
        <v>25.390625</v>
      </c>
      <c r="C303" t="n">
        <v>126.9457885784951</v>
      </c>
      <c r="D303" t="n">
        <v>94.7265625</v>
      </c>
      <c r="E303" t="n">
        <v>191.40625</v>
      </c>
    </row>
    <row r="306" spans="1:40">
      <c r="A306" s="50" t="s">
        <v>139</v>
      </c>
      <c r="J306" s="50" t="s">
        <v>140</v>
      </c>
    </row>
    <row r="307" spans="1:40">
      <c r="A307" s="64" t="n"/>
      <c r="B307" s="64" t="s">
        <v>129</v>
      </c>
      <c r="C307" s="64" t="s">
        <v>130</v>
      </c>
      <c r="D307" s="64" t="s">
        <v>131</v>
      </c>
      <c r="E307" s="64" t="s">
        <v>132</v>
      </c>
      <c r="J307" s="64" t="n"/>
      <c r="K307" s="64" t="s">
        <v>129</v>
      </c>
      <c r="L307" s="64" t="s">
        <v>130</v>
      </c>
      <c r="M307" s="64" t="s">
        <v>131</v>
      </c>
      <c r="N307" s="64" t="s">
        <v>132</v>
      </c>
    </row>
    <row r="308" spans="1:40">
      <c r="A308" s="64" t="s">
        <v>30</v>
      </c>
      <c r="B308" t="n">
        <v>20.5078125</v>
      </c>
      <c r="C308" t="n">
        <v>77.31572177651289</v>
      </c>
      <c r="D308" t="n">
        <v>34.1796875</v>
      </c>
      <c r="E308" t="n">
        <v>114.2578125</v>
      </c>
      <c r="J308" s="64" t="s">
        <v>17</v>
      </c>
      <c r="K308" t="n">
        <v>0.025</v>
      </c>
      <c r="L308" t="n">
        <v>1.186307550486779</v>
      </c>
      <c r="M308" t="n">
        <v>0.1</v>
      </c>
      <c r="N308" t="n">
        <v>0.525</v>
      </c>
    </row>
    <row r="309" spans="1:40">
      <c r="A309" s="64" t="s">
        <v>46</v>
      </c>
      <c r="B309" t="n">
        <v>20.5078125</v>
      </c>
      <c r="C309" t="n">
        <v>84.12754697906179</v>
      </c>
      <c r="D309" t="n">
        <v>41.015625</v>
      </c>
      <c r="E309" t="n">
        <v>126.953125</v>
      </c>
      <c r="J309" s="64" t="s">
        <v>19</v>
      </c>
      <c r="K309" t="n">
        <v>0.025</v>
      </c>
      <c r="L309" t="n">
        <v>1.052127598356398</v>
      </c>
      <c r="M309" t="n">
        <v>0.125</v>
      </c>
      <c r="N309" t="n">
        <v>0.55</v>
      </c>
    </row>
    <row r="310" spans="1:40">
      <c r="A310" s="64" t="s">
        <v>36</v>
      </c>
      <c r="B310" t="n">
        <v>21.484375</v>
      </c>
      <c r="C310" t="n">
        <v>60.02538620650304</v>
      </c>
      <c r="D310" t="n">
        <v>38.0859375</v>
      </c>
      <c r="E310" t="n">
        <v>74.21875</v>
      </c>
    </row>
    <row r="311" spans="1:40">
      <c r="A311" s="64" t="s">
        <v>48</v>
      </c>
      <c r="B311" t="n">
        <v>39.0625</v>
      </c>
      <c r="C311" t="n">
        <v>81.15505801378436</v>
      </c>
      <c r="D311" t="n">
        <v>49.8046875</v>
      </c>
      <c r="E311" t="n">
        <v>115.234375</v>
      </c>
    </row>
    <row r="312" spans="1:40">
      <c r="A312" s="64" t="s">
        <v>40</v>
      </c>
      <c r="B312" t="n">
        <v>53.7109375</v>
      </c>
      <c r="C312" t="n">
        <v>88.51751246875872</v>
      </c>
      <c r="D312" t="n">
        <v>69.3359375</v>
      </c>
      <c r="E312" t="n">
        <v>114.2578125</v>
      </c>
    </row>
    <row r="313" spans="1:40">
      <c r="A313" s="64" t="s">
        <v>51</v>
      </c>
      <c r="B313" t="n">
        <v>45.8984375</v>
      </c>
      <c r="C313" t="n">
        <v>82.42099186766667</v>
      </c>
      <c r="D313" t="n">
        <v>58.59375</v>
      </c>
      <c r="E313" t="n">
        <v>95.703125</v>
      </c>
    </row>
    <row r="314" spans="1:40">
      <c r="A314" s="64" t="s">
        <v>44</v>
      </c>
      <c r="B314" t="n">
        <v>41.015625</v>
      </c>
      <c r="C314" t="n">
        <v>72.11870024643289</v>
      </c>
      <c r="D314" t="n">
        <v>54.6875</v>
      </c>
      <c r="E314" t="n">
        <v>88.8671875</v>
      </c>
    </row>
    <row r="315" spans="1:40">
      <c r="A315" s="64" t="s">
        <v>53</v>
      </c>
      <c r="B315" t="n">
        <v>41.9921875</v>
      </c>
      <c r="C315" t="n">
        <v>108.7041644716965</v>
      </c>
      <c r="D315" t="n">
        <v>85.9375</v>
      </c>
      <c r="E315" t="n">
        <v>161.1328125</v>
      </c>
    </row>
    <row r="318" spans="1:40">
      <c r="A318" s="50" t="s">
        <v>141</v>
      </c>
      <c r="J318" s="50" t="s">
        <v>142</v>
      </c>
    </row>
    <row r="319" spans="1:40">
      <c r="A319" s="64" t="n"/>
      <c r="B319" s="64" t="s">
        <v>129</v>
      </c>
      <c r="C319" s="64" t="s">
        <v>130</v>
      </c>
      <c r="D319" s="64" t="s">
        <v>131</v>
      </c>
      <c r="E319" s="64" t="s">
        <v>132</v>
      </c>
      <c r="J319" s="64" t="n"/>
      <c r="K319" s="64" t="s">
        <v>129</v>
      </c>
      <c r="L319" s="64" t="s">
        <v>130</v>
      </c>
      <c r="M319" s="64" t="s">
        <v>131</v>
      </c>
      <c r="N319" s="64" t="s">
        <v>132</v>
      </c>
    </row>
    <row r="320" spans="1:40">
      <c r="A320" s="64" t="s">
        <v>30</v>
      </c>
      <c r="B320" t="n">
        <v>22.4609375</v>
      </c>
      <c r="C320" t="n">
        <v>76.62133820059553</v>
      </c>
      <c r="D320" t="n">
        <v>27.34375</v>
      </c>
      <c r="E320" t="n">
        <v>115.234375</v>
      </c>
      <c r="J320" s="64" t="s">
        <v>17</v>
      </c>
      <c r="K320" t="n">
        <v>0.2352941176470588</v>
      </c>
      <c r="L320" t="n">
        <v>6.034132300163649</v>
      </c>
      <c r="M320" t="n">
        <v>0.2058823529411765</v>
      </c>
      <c r="N320" t="n">
        <v>0.2941176470588235</v>
      </c>
    </row>
    <row r="321" spans="1:40">
      <c r="A321" s="64" t="s">
        <v>46</v>
      </c>
      <c r="B321" t="n">
        <v>16.6015625</v>
      </c>
      <c r="C321" t="n">
        <v>117.5255342740255</v>
      </c>
      <c r="D321" t="n">
        <v>41.015625</v>
      </c>
      <c r="E321" t="n">
        <v>238.28125</v>
      </c>
      <c r="J321" s="64" t="s">
        <v>19</v>
      </c>
      <c r="K321" t="n">
        <v>0.2941176470588235</v>
      </c>
      <c r="L321" t="n">
        <v>4.067694905097619</v>
      </c>
      <c r="M321" t="n">
        <v>0.2352941176470588</v>
      </c>
      <c r="N321" t="n">
        <v>0.3823529411764706</v>
      </c>
    </row>
    <row r="322" spans="1:40">
      <c r="A322" s="64" t="s">
        <v>36</v>
      </c>
      <c r="B322" t="n">
        <v>22.4609375</v>
      </c>
      <c r="C322" t="n">
        <v>50.39560959191759</v>
      </c>
      <c r="D322" t="n">
        <v>29.296875</v>
      </c>
      <c r="E322" t="n">
        <v>54.6875</v>
      </c>
    </row>
    <row r="323" spans="1:40">
      <c r="A323" s="64" t="s">
        <v>48</v>
      </c>
      <c r="B323" t="n">
        <v>30.2734375</v>
      </c>
      <c r="C323" t="n">
        <v>79.52700082679895</v>
      </c>
      <c r="D323" t="n">
        <v>41.015625</v>
      </c>
      <c r="E323" t="n">
        <v>93.75</v>
      </c>
    </row>
    <row r="324" spans="1:40">
      <c r="A324" s="64" t="s">
        <v>40</v>
      </c>
      <c r="B324" t="n">
        <v>49.8046875</v>
      </c>
      <c r="C324" t="n">
        <v>111.3148275270659</v>
      </c>
      <c r="D324" t="n">
        <v>81.0546875</v>
      </c>
      <c r="E324" t="n">
        <v>162.109375</v>
      </c>
    </row>
    <row r="325" spans="1:40">
      <c r="A325" s="64" t="s">
        <v>51</v>
      </c>
      <c r="B325" t="n">
        <v>49.8046875</v>
      </c>
      <c r="C325" t="n">
        <v>128.2234046980934</v>
      </c>
      <c r="D325" t="n">
        <v>79.1015625</v>
      </c>
      <c r="E325" t="n">
        <v>225.5859375</v>
      </c>
    </row>
    <row r="326" spans="1:40">
      <c r="A326" s="64" t="s">
        <v>44</v>
      </c>
      <c r="B326" t="n">
        <v>37.109375</v>
      </c>
      <c r="C326" t="n">
        <v>94.33681199130599</v>
      </c>
      <c r="D326" t="n">
        <v>61.5234375</v>
      </c>
      <c r="E326" t="n">
        <v>133.7890625</v>
      </c>
    </row>
    <row r="327" spans="1:40">
      <c r="A327" s="64" t="s">
        <v>53</v>
      </c>
      <c r="B327" t="n">
        <v>25.390625</v>
      </c>
      <c r="C327" t="n">
        <v>157.8133428075777</v>
      </c>
      <c r="D327" t="n">
        <v>119.140625</v>
      </c>
      <c r="E327" t="n">
        <v>284.1796875</v>
      </c>
    </row>
    <row r="330" spans="1:40">
      <c r="A330" s="50" t="s">
        <v>143</v>
      </c>
      <c r="J330" s="50" t="s">
        <v>144</v>
      </c>
    </row>
    <row r="331" spans="1:40">
      <c r="A331" s="64" t="n"/>
      <c r="B331" s="64" t="s">
        <v>129</v>
      </c>
      <c r="C331" s="64" t="s">
        <v>130</v>
      </c>
      <c r="D331" s="64" t="s">
        <v>131</v>
      </c>
      <c r="E331" s="64" t="s">
        <v>132</v>
      </c>
      <c r="J331" s="64" t="n"/>
      <c r="K331" s="64" t="s">
        <v>129</v>
      </c>
      <c r="L331" s="64" t="s">
        <v>130</v>
      </c>
      <c r="M331" s="64" t="s">
        <v>131</v>
      </c>
      <c r="N331" s="64" t="s">
        <v>132</v>
      </c>
    </row>
    <row r="332" spans="1:40">
      <c r="A332" s="64" t="s">
        <v>30</v>
      </c>
      <c r="B332" t="n">
        <v>20.5078125</v>
      </c>
      <c r="C332" t="n">
        <v>81.88013853872084</v>
      </c>
      <c r="D332" t="n">
        <v>39.0625</v>
      </c>
      <c r="E332" t="n">
        <v>124.0234375</v>
      </c>
      <c r="J332" s="64" t="s">
        <v>17</v>
      </c>
      <c r="K332" t="n">
        <v>0.1666666666666667</v>
      </c>
      <c r="L332" t="n">
        <v>1.955242512080322</v>
      </c>
      <c r="M332" t="n">
        <v>0.1666666666666667</v>
      </c>
      <c r="N332" t="n">
        <v>0.6666666666666666</v>
      </c>
    </row>
    <row r="333" spans="1:40">
      <c r="A333" s="64" t="s">
        <v>46</v>
      </c>
      <c r="B333" t="n">
        <v>15.625</v>
      </c>
      <c r="C333" t="n">
        <v>84.71042785595017</v>
      </c>
      <c r="D333" t="n">
        <v>39.0625</v>
      </c>
      <c r="E333" t="n">
        <v>127.9296875</v>
      </c>
      <c r="J333" s="64" t="s">
        <v>19</v>
      </c>
      <c r="K333" t="n">
        <v>0.1666666666666667</v>
      </c>
      <c r="L333" t="n">
        <v>0.4174511230625614</v>
      </c>
      <c r="M333" t="n">
        <v>0.1666666666666667</v>
      </c>
      <c r="N333" t="n">
        <v>0.1666666666666667</v>
      </c>
    </row>
    <row r="334" spans="1:40">
      <c r="A334" s="64" t="s">
        <v>36</v>
      </c>
      <c r="B334" t="n">
        <v>33.203125</v>
      </c>
      <c r="C334" t="n">
        <v>59.06241092299589</v>
      </c>
      <c r="D334" t="n">
        <v>41.015625</v>
      </c>
      <c r="E334" t="n">
        <v>71.2890625</v>
      </c>
    </row>
    <row r="335" spans="1:40">
      <c r="A335" s="64" t="s">
        <v>48</v>
      </c>
      <c r="B335" t="n">
        <v>38.0859375</v>
      </c>
      <c r="C335" t="n">
        <v>87.88686406802287</v>
      </c>
      <c r="D335" t="n">
        <v>49.8046875</v>
      </c>
      <c r="E335" t="n">
        <v>130.859375</v>
      </c>
    </row>
    <row r="336" spans="1:40">
      <c r="A336" s="64" t="s">
        <v>40</v>
      </c>
      <c r="B336" t="n">
        <v>44.921875</v>
      </c>
      <c r="C336" t="n">
        <v>81.58362107078932</v>
      </c>
      <c r="D336" t="n">
        <v>62.5</v>
      </c>
      <c r="E336" t="n">
        <v>106.4453125</v>
      </c>
    </row>
    <row r="337" spans="1:40">
      <c r="A337" s="64" t="s">
        <v>51</v>
      </c>
      <c r="B337" t="n">
        <v>39.0625</v>
      </c>
      <c r="C337" t="n">
        <v>76.94524945437699</v>
      </c>
      <c r="D337" t="n">
        <v>60.546875</v>
      </c>
      <c r="E337" t="n">
        <v>97.65625</v>
      </c>
    </row>
    <row r="338" spans="1:40">
      <c r="A338" s="64" t="s">
        <v>44</v>
      </c>
      <c r="B338" t="n">
        <v>53.7109375</v>
      </c>
      <c r="C338" t="n">
        <v>68.12305103059693</v>
      </c>
      <c r="D338" t="n">
        <v>54.6875</v>
      </c>
      <c r="E338" t="n">
        <v>83.984375</v>
      </c>
    </row>
    <row r="339" spans="1:40">
      <c r="A339" s="64" t="s">
        <v>53</v>
      </c>
      <c r="B339" t="n">
        <v>31.25</v>
      </c>
      <c r="C339" t="n">
        <v>128.3732889499598</v>
      </c>
      <c r="D339" t="n">
        <v>93.75</v>
      </c>
      <c r="E339" t="n">
        <v>209.9609375</v>
      </c>
    </row>
    <row r="342" spans="1:40">
      <c r="A342" s="50" t="s">
        <v>145</v>
      </c>
      <c r="J342" s="50" t="s">
        <v>146</v>
      </c>
    </row>
    <row r="343" spans="1:40">
      <c r="A343" s="64" t="n"/>
      <c r="B343" s="64" t="s">
        <v>129</v>
      </c>
      <c r="C343" s="64" t="s">
        <v>130</v>
      </c>
      <c r="D343" s="64" t="s">
        <v>131</v>
      </c>
      <c r="E343" s="64" t="s">
        <v>132</v>
      </c>
      <c r="J343" s="64" t="n"/>
      <c r="K343" s="64" t="s">
        <v>129</v>
      </c>
      <c r="L343" s="64" t="s">
        <v>130</v>
      </c>
      <c r="M343" s="64" t="s">
        <v>131</v>
      </c>
      <c r="N343" s="64" t="s">
        <v>132</v>
      </c>
    </row>
    <row r="344" spans="1:40">
      <c r="A344" s="64" t="s">
        <v>30</v>
      </c>
      <c r="B344" t="n">
        <v>20.5078125</v>
      </c>
      <c r="C344" t="n">
        <v>83.67574906808127</v>
      </c>
      <c r="D344" t="n">
        <v>32.2265625</v>
      </c>
      <c r="E344" t="n">
        <v>132.8125</v>
      </c>
      <c r="J344" s="64" t="s">
        <v>17</v>
      </c>
      <c r="K344" t="n">
        <v>0.03225806451612903</v>
      </c>
      <c r="L344" t="n">
        <v>1.850941489671325</v>
      </c>
      <c r="M344" t="n">
        <v>0.09677419354838709</v>
      </c>
      <c r="N344" t="n">
        <v>0.2903225806451613</v>
      </c>
    </row>
    <row r="345" spans="1:40">
      <c r="A345" s="64" t="s">
        <v>46</v>
      </c>
      <c r="B345" t="n">
        <v>16.6015625</v>
      </c>
      <c r="C345" t="n">
        <v>86.8740534309467</v>
      </c>
      <c r="D345" t="n">
        <v>38.0859375</v>
      </c>
      <c r="E345" t="n">
        <v>131.8359375</v>
      </c>
      <c r="J345" s="64" t="s">
        <v>19</v>
      </c>
      <c r="K345" t="n">
        <v>0.03225806451612903</v>
      </c>
      <c r="L345" t="n">
        <v>2.50187433558737</v>
      </c>
      <c r="M345" t="n">
        <v>0.1612903225806452</v>
      </c>
      <c r="N345" t="n">
        <v>0.6451612903225806</v>
      </c>
    </row>
    <row r="346" spans="1:40">
      <c r="A346" s="64" t="s">
        <v>36</v>
      </c>
      <c r="B346" t="n">
        <v>22.4609375</v>
      </c>
      <c r="C346" t="n">
        <v>72.85367288083921</v>
      </c>
      <c r="D346" t="n">
        <v>40.0390625</v>
      </c>
      <c r="E346" t="n">
        <v>106.4453125</v>
      </c>
    </row>
    <row r="347" spans="1:40">
      <c r="A347" s="64" t="s">
        <v>48</v>
      </c>
      <c r="B347" t="n">
        <v>23.4375</v>
      </c>
      <c r="C347" t="n">
        <v>80.73682658763185</v>
      </c>
      <c r="D347" t="n">
        <v>43.9453125</v>
      </c>
      <c r="E347" t="n">
        <v>112.3046875</v>
      </c>
    </row>
    <row r="348" spans="1:40">
      <c r="A348" s="64" t="s">
        <v>40</v>
      </c>
      <c r="B348" t="n">
        <v>49.8046875</v>
      </c>
      <c r="C348" t="n">
        <v>95.15975121269885</v>
      </c>
      <c r="D348" t="n">
        <v>69.3359375</v>
      </c>
      <c r="E348" t="n">
        <v>128.90625</v>
      </c>
    </row>
    <row r="349" spans="1:40">
      <c r="A349" s="64" t="s">
        <v>51</v>
      </c>
      <c r="B349" t="n">
        <v>32.2265625</v>
      </c>
      <c r="C349" t="n">
        <v>90.44631394493948</v>
      </c>
      <c r="D349" t="n">
        <v>64.453125</v>
      </c>
      <c r="E349" t="n">
        <v>122.0703125</v>
      </c>
    </row>
    <row r="350" spans="1:40">
      <c r="A350" s="64" t="s">
        <v>44</v>
      </c>
      <c r="B350" t="n">
        <v>38.0859375</v>
      </c>
      <c r="C350" t="n">
        <v>83.92782590358406</v>
      </c>
      <c r="D350" t="n">
        <v>58.59375</v>
      </c>
      <c r="E350" t="n">
        <v>113.28125</v>
      </c>
    </row>
    <row r="351" spans="1:40">
      <c r="A351" s="64" t="s">
        <v>53</v>
      </c>
      <c r="B351" t="n">
        <v>31.25</v>
      </c>
      <c r="C351" t="n">
        <v>128.6705221157812</v>
      </c>
      <c r="D351" t="n">
        <v>93.75</v>
      </c>
      <c r="E351" t="n">
        <v>214.84375</v>
      </c>
    </row>
    <row r="354" spans="1:40">
      <c r="A354" s="50" t="s">
        <v>147</v>
      </c>
      <c r="J354" s="50" t="s">
        <v>148</v>
      </c>
    </row>
    <row r="355" spans="1:40">
      <c r="A355" s="64" t="n"/>
      <c r="B355" s="64" t="s">
        <v>129</v>
      </c>
      <c r="C355" s="64" t="s">
        <v>130</v>
      </c>
      <c r="D355" s="64" t="s">
        <v>131</v>
      </c>
      <c r="E355" s="64" t="s">
        <v>132</v>
      </c>
      <c r="J355" s="64" t="n"/>
      <c r="K355" s="64" t="s">
        <v>129</v>
      </c>
      <c r="L355" s="64" t="s">
        <v>130</v>
      </c>
      <c r="M355" s="64" t="s">
        <v>131</v>
      </c>
      <c r="N355" s="64" t="s">
        <v>132</v>
      </c>
    </row>
    <row r="356" spans="1:40">
      <c r="A356" s="64" t="s">
        <v>30</v>
      </c>
      <c r="B356" t="n">
        <v>18.5546875</v>
      </c>
      <c r="C356" t="n">
        <v>75.8217114341823</v>
      </c>
      <c r="D356" t="n">
        <v>49.8046875</v>
      </c>
      <c r="E356" t="n">
        <v>104.4921875</v>
      </c>
      <c r="J356" s="64" t="s">
        <v>17</v>
      </c>
      <c r="K356" t="n">
        <v>0.05</v>
      </c>
      <c r="L356" t="n">
        <v>0.6101567489361478</v>
      </c>
      <c r="M356" t="n">
        <v>0.15</v>
      </c>
      <c r="N356" t="n">
        <v>0.6000000000000001</v>
      </c>
    </row>
    <row r="357" spans="1:40">
      <c r="A357" s="64" t="s">
        <v>46</v>
      </c>
      <c r="B357" t="n">
        <v>22.4609375</v>
      </c>
      <c r="C357" t="n">
        <v>58.37502945607744</v>
      </c>
      <c r="D357" t="n">
        <v>26.3671875</v>
      </c>
      <c r="E357" t="n">
        <v>58.59375</v>
      </c>
      <c r="J357" s="64" t="s">
        <v>19</v>
      </c>
      <c r="K357" t="n">
        <v>0.05</v>
      </c>
      <c r="L357" t="n">
        <v>0.620905747510736</v>
      </c>
      <c r="M357" t="n">
        <v>0.15</v>
      </c>
      <c r="N357" t="n">
        <v>0.65</v>
      </c>
    </row>
    <row r="358" spans="1:40">
      <c r="A358" s="64" t="s">
        <v>36</v>
      </c>
      <c r="B358" t="n">
        <v>37.109375</v>
      </c>
      <c r="C358" t="n">
        <v>61.96074193340126</v>
      </c>
      <c r="D358" t="n">
        <v>53.7109375</v>
      </c>
      <c r="E358" t="n">
        <v>81.0546875</v>
      </c>
    </row>
    <row r="359" spans="1:40">
      <c r="A359" s="64" t="s">
        <v>48</v>
      </c>
      <c r="B359" t="n">
        <v>23.4375</v>
      </c>
      <c r="C359" t="n">
        <v>105.8012821649826</v>
      </c>
      <c r="D359" t="n">
        <v>62.5</v>
      </c>
      <c r="E359" t="n">
        <v>170.8984375</v>
      </c>
    </row>
    <row r="360" spans="1:40">
      <c r="A360" s="64" t="s">
        <v>40</v>
      </c>
      <c r="B360" t="n">
        <v>60.546875</v>
      </c>
      <c r="C360" t="n">
        <v>95.44639031178617</v>
      </c>
      <c r="D360" t="n">
        <v>72.265625</v>
      </c>
      <c r="E360" t="n">
        <v>125.9765625</v>
      </c>
    </row>
    <row r="361" spans="1:40">
      <c r="A361" s="64" t="s">
        <v>51</v>
      </c>
      <c r="B361" t="n">
        <v>62.5</v>
      </c>
      <c r="C361" t="n">
        <v>81.24644394460707</v>
      </c>
      <c r="D361" t="n">
        <v>70.3125</v>
      </c>
      <c r="E361" t="n">
        <v>104.4921875</v>
      </c>
    </row>
    <row r="362" spans="1:40">
      <c r="A362" s="64" t="s">
        <v>44</v>
      </c>
      <c r="B362" t="n">
        <v>38.0859375</v>
      </c>
      <c r="C362" t="n">
        <v>76.56213933567413</v>
      </c>
      <c r="D362" t="n">
        <v>56.640625</v>
      </c>
      <c r="E362" t="n">
        <v>94.7265625</v>
      </c>
    </row>
    <row r="363" spans="1:40">
      <c r="A363" s="64" t="s">
        <v>53</v>
      </c>
      <c r="B363" t="n">
        <v>41.015625</v>
      </c>
      <c r="C363" t="n">
        <v>120.0576047838732</v>
      </c>
      <c r="D363" t="n">
        <v>85.9375</v>
      </c>
      <c r="E363" t="n">
        <v>174.8046875</v>
      </c>
    </row>
    <row r="390" spans="1:40">
      <c r="A390" s="50" t="s">
        <v>149</v>
      </c>
    </row>
    <row r="391" spans="1:40">
      <c r="A391" s="64" t="n"/>
      <c r="B391" s="64" t="s">
        <v>129</v>
      </c>
      <c r="C391" s="64" t="s">
        <v>130</v>
      </c>
      <c r="D391" s="64" t="s">
        <v>131</v>
      </c>
      <c r="E391" s="64" t="s">
        <v>132</v>
      </c>
    </row>
    <row r="392" spans="1:40">
      <c r="A392" s="64" t="s">
        <v>30</v>
      </c>
      <c r="B392" t="n">
        <v>0.9765625</v>
      </c>
      <c r="C392" t="n">
        <v>3.050533194638982</v>
      </c>
      <c r="D392" t="n">
        <v>2.9296875</v>
      </c>
      <c r="E392" t="n">
        <v>4.8828125</v>
      </c>
    </row>
    <row r="393" spans="1:40">
      <c r="A393" s="64" t="s">
        <v>46</v>
      </c>
      <c r="B393" t="n">
        <v>0.9765625</v>
      </c>
      <c r="C393" t="n">
        <v>3.386647654383984</v>
      </c>
      <c r="D393" t="n">
        <v>2.9296875</v>
      </c>
      <c r="E393" t="n">
        <v>4.8828125</v>
      </c>
    </row>
    <row r="394" spans="1:40">
      <c r="A394" s="64" t="s">
        <v>36</v>
      </c>
      <c r="B394" t="n">
        <v>0.9765625</v>
      </c>
      <c r="C394" t="n">
        <v>3.295255161370965</v>
      </c>
      <c r="D394" t="n">
        <v>2.9296875</v>
      </c>
      <c r="E394" t="n">
        <v>4.8828125</v>
      </c>
    </row>
    <row r="395" spans="1:40">
      <c r="A395" s="64" t="s">
        <v>48</v>
      </c>
      <c r="B395" t="n">
        <v>0.9765625</v>
      </c>
      <c r="C395" t="n">
        <v>3.525170198004958</v>
      </c>
      <c r="D395" t="n">
        <v>2.9296875</v>
      </c>
      <c r="E395" t="n">
        <v>4.8828125</v>
      </c>
    </row>
    <row r="396" spans="1:40">
      <c r="A396" s="64" t="s">
        <v>40</v>
      </c>
      <c r="B396" t="n">
        <v>0.9765625</v>
      </c>
      <c r="C396" t="n">
        <v>3.117375287122505</v>
      </c>
      <c r="D396" t="n">
        <v>2.9296875</v>
      </c>
      <c r="E396" t="n">
        <v>4.8828125</v>
      </c>
    </row>
    <row r="397" spans="1:40">
      <c r="A397" s="64" t="s">
        <v>51</v>
      </c>
      <c r="B397" t="n">
        <v>0.9765625</v>
      </c>
      <c r="C397" t="n">
        <v>3.517803883710834</v>
      </c>
      <c r="D397" t="n">
        <v>2.9296875</v>
      </c>
      <c r="E397" t="n">
        <v>4.8828125</v>
      </c>
    </row>
    <row r="398" spans="1:40">
      <c r="A398" s="64" t="s">
        <v>44</v>
      </c>
      <c r="B398" t="n">
        <v>0.9765625</v>
      </c>
      <c r="C398" t="n">
        <v>3.586893941784763</v>
      </c>
      <c r="D398" t="n">
        <v>2.9296875</v>
      </c>
      <c r="E398" t="n">
        <v>4.8828125</v>
      </c>
    </row>
    <row r="399" spans="1:40">
      <c r="A399" s="64" t="s">
        <v>53</v>
      </c>
      <c r="B399" t="n">
        <v>0.9765625</v>
      </c>
      <c r="C399" t="n">
        <v>3.644295744336866</v>
      </c>
      <c r="D399" t="n">
        <v>2.9296875</v>
      </c>
      <c r="E399" t="n">
        <v>4.8828125</v>
      </c>
    </row>
    <row r="407" spans="1:40">
      <c r="A407" s="50" t="s">
        <v>14</v>
      </c>
      <c r="L407" s="50" t="s">
        <v>15</v>
      </c>
    </row>
    <row r="408" spans="1:40">
      <c r="A408" s="65" t="n"/>
      <c r="B408" s="68" t="s">
        <v>17</v>
      </c>
      <c r="C408" s="69" t="n"/>
      <c r="D408" s="68" t="s">
        <v>19</v>
      </c>
      <c r="E408" s="69" t="n"/>
      <c r="G408" s="65" t="n"/>
      <c r="H408" s="65" t="s">
        <v>20</v>
      </c>
      <c r="L408" s="66" t="n"/>
      <c r="M408" s="66" t="s">
        <v>21</v>
      </c>
      <c r="N408" s="66" t="s">
        <v>22</v>
      </c>
      <c r="O408" s="66" t="s">
        <v>23</v>
      </c>
      <c r="P408" s="66" t="s">
        <v>24</v>
      </c>
      <c r="Q408" s="66" t="s">
        <v>25</v>
      </c>
      <c r="R408" s="66" t="s">
        <v>26</v>
      </c>
      <c r="S408" s="66" t="s">
        <v>27</v>
      </c>
      <c r="T408" s="66" t="s">
        <v>28</v>
      </c>
    </row>
    <row r="409" spans="1:40">
      <c r="A409" s="65" t="n"/>
      <c r="B409" s="65" t="s">
        <v>32</v>
      </c>
      <c r="C409" s="65" t="s">
        <v>33</v>
      </c>
      <c r="D409" s="65" t="s">
        <v>32</v>
      </c>
      <c r="E409" s="65" t="s">
        <v>33</v>
      </c>
      <c r="G409" s="65" t="s">
        <v>34</v>
      </c>
      <c r="H409" t="n">
        <v>258.6029473869511</v>
      </c>
      <c r="L409" s="66" t="s">
        <v>34</v>
      </c>
      <c r="M409" t="n">
        <v>0.7346962129533585</v>
      </c>
      <c r="N409" t="n">
        <v>0.9143171596679618</v>
      </c>
      <c r="O409" t="n">
        <v>0.8857503187715311</v>
      </c>
      <c r="P409" t="n">
        <v>0.7562488103936829</v>
      </c>
      <c r="Q409" t="n">
        <v>1</v>
      </c>
      <c r="R409" t="n">
        <v>1</v>
      </c>
      <c r="S409" t="n">
        <v>1</v>
      </c>
      <c r="T409" t="n">
        <v>1</v>
      </c>
    </row>
    <row r="410" spans="1:40">
      <c r="A410" s="65" t="s">
        <v>34</v>
      </c>
      <c r="B410" t="n">
        <v>4.901517300636403</v>
      </c>
      <c r="C410" t="n">
        <v>0.9398066795582497</v>
      </c>
      <c r="D410" t="n">
        <v>9.823010142589197</v>
      </c>
      <c r="E410" t="n">
        <v>-9.035588766857968</v>
      </c>
      <c r="G410" s="65" t="s">
        <v>38</v>
      </c>
      <c r="H410" t="n">
        <v>209.2833706136324</v>
      </c>
      <c r="L410" s="66" t="s">
        <v>38</v>
      </c>
      <c r="M410" t="n">
        <v>0.7367911600417726</v>
      </c>
      <c r="N410" t="n">
        <v>0.8597355490776096</v>
      </c>
      <c r="O410" t="n">
        <v>0.8846017669028934</v>
      </c>
      <c r="P410" t="n">
        <v>0.6607118497058784</v>
      </c>
      <c r="Q410" t="n">
        <v>0.5575474403989374</v>
      </c>
      <c r="R410" t="n">
        <v>0.8148767393599303</v>
      </c>
      <c r="S410" t="n">
        <v>0.8996389279736453</v>
      </c>
      <c r="T410" t="n">
        <v>0.8128127800605933</v>
      </c>
    </row>
    <row r="411" spans="1:40">
      <c r="A411" s="65" t="s">
        <v>38</v>
      </c>
      <c r="B411" t="n">
        <v>5.593235192655177</v>
      </c>
      <c r="C411" t="n">
        <v>0.7442813522502584</v>
      </c>
      <c r="D411" t="n">
        <v>5.551138485182533</v>
      </c>
      <c r="E411" t="n">
        <v>-0.8105716890640929</v>
      </c>
      <c r="G411" s="65" t="s">
        <v>42</v>
      </c>
      <c r="H411" t="n">
        <v>193.3046855601211</v>
      </c>
      <c r="L411" s="66" t="s">
        <v>42</v>
      </c>
      <c r="M411" t="n">
        <v>0.8131727925742553</v>
      </c>
      <c r="N411" t="n">
        <v>0.9118357093792911</v>
      </c>
      <c r="O411" t="n">
        <v>0.9872415425506613</v>
      </c>
      <c r="P411" t="n">
        <v>0.8365899943201762</v>
      </c>
      <c r="Q411" t="n">
        <v>0.6910550088761624</v>
      </c>
      <c r="R411" t="n">
        <v>0.6899325616382038</v>
      </c>
      <c r="S411" t="n">
        <v>0.8918277381520403</v>
      </c>
      <c r="T411" t="n">
        <v>0.8238586306179683</v>
      </c>
    </row>
    <row r="412" spans="1:40">
      <c r="A412" s="65" t="s">
        <v>42</v>
      </c>
      <c r="B412" t="n">
        <v>6.579485428022837</v>
      </c>
      <c r="C412" t="n">
        <v>-3.051752681575189</v>
      </c>
      <c r="D412" t="n">
        <v>8.446284480470787</v>
      </c>
      <c r="E412" t="n">
        <v>4.918497843358126</v>
      </c>
      <c r="G412" s="65" t="s">
        <v>45</v>
      </c>
      <c r="H412" t="n">
        <v>170.1373366685465</v>
      </c>
      <c r="L412" s="66" t="s">
        <v>45</v>
      </c>
      <c r="M412" t="n">
        <v>0.7714388239144236</v>
      </c>
      <c r="N412" t="n">
        <v>0.8387064403324502</v>
      </c>
      <c r="O412" t="n">
        <v>0.7557076322747022</v>
      </c>
      <c r="P412" t="n">
        <v>0.7774068183917239</v>
      </c>
      <c r="Q412" t="n">
        <v>0.611907695831849</v>
      </c>
      <c r="R412" t="n">
        <v>0.7928598195785986</v>
      </c>
      <c r="S412" t="n">
        <v>0.7413950463278266</v>
      </c>
      <c r="T412" t="n">
        <v>0.7228001968488031</v>
      </c>
    </row>
    <row r="413" spans="1:40">
      <c r="A413" s="65" t="s">
        <v>45</v>
      </c>
      <c r="B413" t="n">
        <v>3.035181426175787</v>
      </c>
      <c r="C413" t="n">
        <v>4.360127614768231</v>
      </c>
      <c r="D413" t="n">
        <v>4.560855279990208</v>
      </c>
      <c r="E413" t="n">
        <v>-9.689292970671843</v>
      </c>
      <c r="G413" s="65" t="s">
        <v>47</v>
      </c>
      <c r="H413" t="n">
        <v>129.8786375093036</v>
      </c>
      <c r="L413" s="66" t="s">
        <v>47</v>
      </c>
      <c r="M413" t="n">
        <v>0.834245231463839</v>
      </c>
      <c r="N413" t="n">
        <v>0.8794732986286731</v>
      </c>
      <c r="O413" t="n">
        <v>0.9778299806881875</v>
      </c>
      <c r="P413" t="n">
        <v>0.7578338052085922</v>
      </c>
      <c r="Q413" t="n">
        <v>0.529008428491871</v>
      </c>
      <c r="R413" t="n">
        <v>0.7061309447473014</v>
      </c>
      <c r="S413" t="n">
        <v>0.7645985163672786</v>
      </c>
      <c r="T413" t="n">
        <v>0.9182385489914329</v>
      </c>
    </row>
    <row r="414" spans="1:40">
      <c r="A414" s="65" t="s">
        <v>47</v>
      </c>
      <c r="B414" t="n">
        <v>4.487563532638996</v>
      </c>
      <c r="C414" t="n">
        <v>-2.270629319457424</v>
      </c>
      <c r="D414" t="n">
        <v>5.333710595649135</v>
      </c>
      <c r="E414" t="n">
        <v>1.640388861457418</v>
      </c>
      <c r="G414" s="65" t="s">
        <v>50</v>
      </c>
      <c r="H414" t="n">
        <v>188.0593204945483</v>
      </c>
      <c r="L414" s="66" t="s">
        <v>50</v>
      </c>
      <c r="M414" t="n">
        <v>0.8600324803500484</v>
      </c>
      <c r="N414" t="n">
        <v>0.9300517684056585</v>
      </c>
      <c r="O414" t="n">
        <v>0.882915564497506</v>
      </c>
      <c r="P414" t="n">
        <v>0.7368107720196571</v>
      </c>
      <c r="Q414" t="n">
        <v>0.4830367186850478</v>
      </c>
      <c r="R414" t="n">
        <v>0.74465382928444</v>
      </c>
      <c r="S414" t="n">
        <v>0.7634763236694577</v>
      </c>
      <c r="T414" t="n">
        <v>0.754253384309469</v>
      </c>
    </row>
    <row r="415" spans="1:40">
      <c r="A415" s="65" t="s">
        <v>50</v>
      </c>
      <c r="B415" t="n">
        <v>2.893564578512315</v>
      </c>
      <c r="C415" t="n">
        <v>-0.4875396889058364</v>
      </c>
      <c r="D415" t="n">
        <v>6.091135530405719</v>
      </c>
      <c r="E415" t="n">
        <v>6.967264187363948</v>
      </c>
      <c r="G415" s="65" t="s">
        <v>52</v>
      </c>
      <c r="H415" t="n">
        <v>136.8184102769699</v>
      </c>
      <c r="L415" s="66" t="s">
        <v>52</v>
      </c>
      <c r="M415" t="n">
        <v>0.8827348643617363</v>
      </c>
      <c r="N415" t="n">
        <v>0.9982063040733938</v>
      </c>
      <c r="O415" t="n">
        <v>0.9701634734091231</v>
      </c>
      <c r="P415" t="n">
        <v>0.8610703825602108</v>
      </c>
      <c r="Q415" t="n">
        <v>0.4550357982004387</v>
      </c>
      <c r="R415" t="n">
        <v>0.6362333385354038</v>
      </c>
      <c r="S415" t="n">
        <v>0.8237932078148512</v>
      </c>
      <c r="T415" t="n">
        <v>0.7873672335358174</v>
      </c>
    </row>
    <row r="416" spans="1:40">
      <c r="A416" s="65" t="s">
        <v>52</v>
      </c>
      <c r="B416" t="n">
        <v>5.408276170250239</v>
      </c>
      <c r="C416" t="n">
        <v>-0.9640736671861079</v>
      </c>
      <c r="D416" t="n">
        <v>6.880173944942285</v>
      </c>
      <c r="E416" t="n">
        <v>-0.679641586056316</v>
      </c>
      <c r="G416" s="65" t="s">
        <v>54</v>
      </c>
      <c r="H416" t="n">
        <v>174.6246801033188</v>
      </c>
      <c r="L416" s="66" t="s">
        <v>54</v>
      </c>
      <c r="M416" t="n">
        <v>0.811662549197892</v>
      </c>
      <c r="N416" t="n">
        <v>0.8544346661554849</v>
      </c>
      <c r="O416" t="n">
        <v>0.9043466994641871</v>
      </c>
      <c r="P416" t="n">
        <v>0.6720669312977012</v>
      </c>
      <c r="Q416" t="n">
        <v>0.5695274008792632</v>
      </c>
      <c r="R416" t="n">
        <v>0.7120962958067293</v>
      </c>
      <c r="S416" t="n">
        <v>0.5519675077454841</v>
      </c>
      <c r="T416" t="n">
        <v>0.7782658023911737</v>
      </c>
    </row>
    <row r="417" spans="1:40">
      <c r="A417" s="65" t="s">
        <v>54</v>
      </c>
      <c r="B417" t="n">
        <v>6.424180458036736</v>
      </c>
      <c r="C417" t="n">
        <v>-0.389176422168225</v>
      </c>
      <c r="D417" t="n">
        <v>6.775360683923195</v>
      </c>
      <c r="E417" t="n">
        <v>-0.1051738945991441</v>
      </c>
      <c r="G417" s="65" t="s">
        <v>55</v>
      </c>
      <c r="H417" t="n">
        <v>140.4520881020541</v>
      </c>
      <c r="L417" s="66" t="s">
        <v>55</v>
      </c>
      <c r="M417" t="n">
        <v>0.8429913860492405</v>
      </c>
      <c r="N417" t="n">
        <v>0.9161676552705098</v>
      </c>
      <c r="O417" t="n">
        <v>0.9002730955397258</v>
      </c>
      <c r="P417" t="n">
        <v>1</v>
      </c>
      <c r="Q417" t="n">
        <v>0.5138257425228531</v>
      </c>
      <c r="R417" t="n">
        <v>0.6317932247773714</v>
      </c>
      <c r="S417" t="n">
        <v>0.6543671945668842</v>
      </c>
      <c r="T417" t="n">
        <v>0.8591579833800442</v>
      </c>
    </row>
    <row r="418" spans="1:40">
      <c r="A418" s="65" t="s">
        <v>55</v>
      </c>
      <c r="B418" t="n">
        <v>4.335632432004029</v>
      </c>
      <c r="C418" t="n">
        <v>0.8648795074884245</v>
      </c>
      <c r="D418" t="n">
        <v>6.392396340417831</v>
      </c>
      <c r="E418" t="n">
        <v>2.659841388418597</v>
      </c>
      <c r="G418" s="65" t="s">
        <v>56</v>
      </c>
      <c r="H418" t="n">
        <v>228.0750036005442</v>
      </c>
      <c r="L418" s="66" t="s">
        <v>56</v>
      </c>
      <c r="M418" t="n">
        <v>0.9289474067769304</v>
      </c>
      <c r="N418" t="n">
        <v>0.9627998664150043</v>
      </c>
      <c r="O418" t="n">
        <v>0.8651068902838838</v>
      </c>
      <c r="P418" t="n">
        <v>0.7992541259326391</v>
      </c>
      <c r="Q418" t="n">
        <v>0.4807410325922222</v>
      </c>
      <c r="R418" t="n">
        <v>0.8082365843965031</v>
      </c>
      <c r="S418" t="n">
        <v>0.6645962071037983</v>
      </c>
      <c r="T418" t="n">
        <v>0.9970985845655733</v>
      </c>
    </row>
    <row r="419" spans="1:40">
      <c r="A419" s="65" t="s">
        <v>56</v>
      </c>
      <c r="B419" t="n">
        <v>4.204977023845594</v>
      </c>
      <c r="C419" t="n">
        <v>-0.6032297281850908</v>
      </c>
      <c r="D419" t="n">
        <v>7.186298153264542</v>
      </c>
      <c r="E419" t="n">
        <v>-9.178086025377569</v>
      </c>
      <c r="G419" s="65" t="s">
        <v>57</v>
      </c>
      <c r="H419" t="n">
        <v>212.4397036208815</v>
      </c>
      <c r="L419" s="66" t="s">
        <v>57</v>
      </c>
      <c r="M419" t="n">
        <v>0.9749709743937941</v>
      </c>
      <c r="N419" t="n">
        <v>0.9629756777810092</v>
      </c>
      <c r="O419" t="n">
        <v>0.9836513382152346</v>
      </c>
      <c r="P419" t="n">
        <v>0.8132511015658335</v>
      </c>
      <c r="Q419" t="n">
        <v>0.5629912525835202</v>
      </c>
      <c r="R419" t="n">
        <v>0.8178189249690953</v>
      </c>
      <c r="S419" t="n">
        <v>0.6508066779384235</v>
      </c>
      <c r="T419" t="n">
        <v>0.9004564233054388</v>
      </c>
    </row>
    <row r="420" spans="1:40">
      <c r="A420" s="65" t="s">
        <v>57</v>
      </c>
      <c r="B420" t="n">
        <v>5.151957810450222</v>
      </c>
      <c r="C420" t="n">
        <v>4.816396841906674</v>
      </c>
      <c r="D420" t="n">
        <v>4.870604338024973</v>
      </c>
      <c r="E420" t="n">
        <v>1.015996858137673</v>
      </c>
      <c r="G420" s="65" t="s">
        <v>61</v>
      </c>
      <c r="H420" t="n">
        <v>118.3088638414363</v>
      </c>
      <c r="L420" s="66" t="s">
        <v>61</v>
      </c>
      <c r="M420" t="n">
        <v>1</v>
      </c>
      <c r="N420" t="n">
        <v>1</v>
      </c>
      <c r="O420" t="n">
        <v>0.8560167450682998</v>
      </c>
      <c r="P420" t="n">
        <v>0.7507214783883129</v>
      </c>
      <c r="Q420" t="n">
        <v>0.6051487015101765</v>
      </c>
      <c r="R420" t="n">
        <v>0.8285054237009865</v>
      </c>
      <c r="S420" t="n">
        <v>0.6457871779012768</v>
      </c>
      <c r="T420" t="n">
        <v>0.8982262195583891</v>
      </c>
    </row>
    <row r="421" spans="1:40">
      <c r="A421" s="65" t="s">
        <v>61</v>
      </c>
      <c r="B421" t="n">
        <v>6.41835989249843</v>
      </c>
      <c r="C421" t="n">
        <v>-0.97347990001109</v>
      </c>
      <c r="D421" t="n">
        <v>7.554476367715912</v>
      </c>
      <c r="E421" t="n">
        <v>2.593298725810885</v>
      </c>
      <c r="G421" s="65" t="s">
        <v>62</v>
      </c>
      <c r="H421" t="n">
        <v>170.3900535992616</v>
      </c>
      <c r="L421" s="66" t="s">
        <v>62</v>
      </c>
      <c r="M421" t="n">
        <v>0.9769712972677081</v>
      </c>
      <c r="N421" t="n">
        <v>0.9869527807179788</v>
      </c>
      <c r="O421" t="n">
        <v>0.9294697351131791</v>
      </c>
      <c r="P421" t="n">
        <v>0.7717344844703887</v>
      </c>
      <c r="Q421" t="n">
        <v>0.5039288986773161</v>
      </c>
      <c r="R421" t="n">
        <v>0.7732362535732588</v>
      </c>
      <c r="S421" t="n">
        <v>0.7332303772424962</v>
      </c>
      <c r="T421" t="n">
        <v>0.8800903772988916</v>
      </c>
    </row>
    <row r="422" spans="1:40">
      <c r="A422" s="65" t="s">
        <v>62</v>
      </c>
      <c r="B422" t="n">
        <v>4.972165021415176</v>
      </c>
      <c r="C422" t="n">
        <v>-3.031389103602423</v>
      </c>
      <c r="D422" t="n">
        <v>4.991532352128011</v>
      </c>
      <c r="E422" t="n">
        <v>-0.0148656373180278</v>
      </c>
      <c r="G422" s="65" t="s">
        <v>63</v>
      </c>
      <c r="H422" t="n">
        <v>117.608112390745</v>
      </c>
      <c r="L422" s="66" t="s">
        <v>63</v>
      </c>
      <c r="M422" t="n">
        <v>0.8686240945836921</v>
      </c>
      <c r="N422" t="n">
        <v>0.9184763610804386</v>
      </c>
      <c r="O422" t="n">
        <v>1</v>
      </c>
      <c r="P422" t="n">
        <v>0.8786389928517371</v>
      </c>
      <c r="Q422" t="n">
        <v>0.5279404542948288</v>
      </c>
      <c r="R422" t="n">
        <v>0.7731494844106427</v>
      </c>
      <c r="S422" t="n">
        <v>0.800034849038624</v>
      </c>
      <c r="T422" t="n">
        <v>0.8503755010770695</v>
      </c>
    </row>
    <row r="423" spans="1:40">
      <c r="A423" s="65" t="s">
        <v>63</v>
      </c>
      <c r="B423" t="n">
        <v>4.171535157099168</v>
      </c>
      <c r="C423" t="n">
        <v>1.994292532085345</v>
      </c>
      <c r="D423" t="n">
        <v>4.147934567655469</v>
      </c>
      <c r="E423" t="n">
        <v>-4.121855005028921</v>
      </c>
    </row>
    <row r="430" spans="1:40">
      <c r="A430" s="50" t="s">
        <v>64</v>
      </c>
      <c r="L430" s="50" t="s">
        <v>65</v>
      </c>
    </row>
    <row r="431" spans="1:40">
      <c r="A431" s="65" t="n"/>
      <c r="B431" s="68" t="s">
        <v>17</v>
      </c>
      <c r="C431" s="69" t="n"/>
      <c r="D431" s="68" t="s">
        <v>19</v>
      </c>
      <c r="E431" s="69" t="n"/>
      <c r="G431" s="65" t="n"/>
      <c r="H431" s="65" t="s">
        <v>20</v>
      </c>
      <c r="L431" s="66" t="n"/>
      <c r="M431" s="66" t="s">
        <v>21</v>
      </c>
      <c r="N431" s="66" t="s">
        <v>22</v>
      </c>
      <c r="O431" s="66" t="s">
        <v>23</v>
      </c>
      <c r="P431" s="66" t="s">
        <v>24</v>
      </c>
      <c r="Q431" s="66" t="s">
        <v>25</v>
      </c>
      <c r="R431" s="66" t="s">
        <v>26</v>
      </c>
      <c r="S431" s="66" t="s">
        <v>27</v>
      </c>
      <c r="T431" s="66" t="s">
        <v>28</v>
      </c>
    </row>
    <row r="432" spans="1:40">
      <c r="A432" s="65" t="n"/>
      <c r="B432" s="65" t="s">
        <v>32</v>
      </c>
      <c r="C432" s="65" t="s">
        <v>33</v>
      </c>
      <c r="D432" s="65" t="s">
        <v>32</v>
      </c>
      <c r="E432" s="65" t="s">
        <v>33</v>
      </c>
      <c r="G432" s="65" t="s">
        <v>34</v>
      </c>
      <c r="H432" t="n">
        <v>17.47834233265063</v>
      </c>
      <c r="L432" s="66" t="s">
        <v>150</v>
      </c>
      <c r="M432" t="n">
        <v>0.8732884132718731</v>
      </c>
      <c r="N432" t="n">
        <v>0.7050875697848914</v>
      </c>
      <c r="O432" t="n">
        <v>0.7269757000898198</v>
      </c>
      <c r="P432" t="n">
        <v>0.5427964187429617</v>
      </c>
      <c r="Q432" t="n">
        <v>0.917022220166984</v>
      </c>
      <c r="R432" t="n">
        <v>0.6045241130938586</v>
      </c>
      <c r="S432" t="n">
        <v>0.5706280362164606</v>
      </c>
      <c r="T432" t="n">
        <v>0.163953161761926</v>
      </c>
    </row>
    <row r="433" spans="1:40">
      <c r="A433" s="65" t="s">
        <v>34</v>
      </c>
      <c r="B433" t="n">
        <v>0.9692623746469888</v>
      </c>
      <c r="C433" t="n">
        <v>0.6591386654966238</v>
      </c>
      <c r="D433" t="n">
        <v>1.480295533536089</v>
      </c>
      <c r="E433" t="n">
        <v>-0.222319589123968</v>
      </c>
      <c r="G433" s="65" t="s">
        <v>38</v>
      </c>
      <c r="H433" t="n">
        <v>23.33092334128091</v>
      </c>
      <c r="L433" s="66" t="s">
        <v>151</v>
      </c>
      <c r="M433" t="n">
        <v>1</v>
      </c>
      <c r="N433" t="n">
        <v>0.9999999999999999</v>
      </c>
      <c r="O433" t="n">
        <v>1</v>
      </c>
      <c r="P433" t="n">
        <v>1</v>
      </c>
      <c r="Q433" t="n">
        <v>1</v>
      </c>
      <c r="R433" t="n">
        <v>1</v>
      </c>
      <c r="S433" t="n">
        <v>1</v>
      </c>
      <c r="T433" t="n">
        <v>1</v>
      </c>
    </row>
    <row r="434" spans="1:40">
      <c r="A434" s="65" t="s">
        <v>38</v>
      </c>
      <c r="B434" t="n">
        <v>1.76146139413609</v>
      </c>
      <c r="C434" t="n">
        <v>1.256694623636133</v>
      </c>
      <c r="D434" t="n">
        <v>2.107784137595442</v>
      </c>
      <c r="E434" t="n">
        <v>-2.549971413505007</v>
      </c>
      <c r="G434" s="65" t="s">
        <v>42</v>
      </c>
      <c r="H434" t="n">
        <v>19.7534424424845</v>
      </c>
    </row>
    <row r="435" spans="1:40">
      <c r="A435" s="65" t="s">
        <v>42</v>
      </c>
      <c r="B435" t="n">
        <v>2.125746838114835</v>
      </c>
      <c r="C435" t="n">
        <v>-1.210894430138629</v>
      </c>
      <c r="D435" t="n">
        <v>2.511265148525427</v>
      </c>
      <c r="E435" t="n">
        <v>0.9047882732273527</v>
      </c>
      <c r="G435" s="65" t="s">
        <v>45</v>
      </c>
      <c r="H435" t="n">
        <v>20.44268965216065</v>
      </c>
    </row>
    <row r="436" spans="1:40">
      <c r="A436" s="65" t="s">
        <v>45</v>
      </c>
      <c r="B436" t="n">
        <v>2.193088001738407</v>
      </c>
      <c r="C436" t="n">
        <v>1.444891377086174</v>
      </c>
      <c r="D436" t="n">
        <v>2.774788565635531</v>
      </c>
      <c r="E436" t="n">
        <v>-0.9560142616325628</v>
      </c>
      <c r="G436" s="65" t="s">
        <v>47</v>
      </c>
      <c r="H436" t="n">
        <v>13.98410963767601</v>
      </c>
    </row>
    <row r="437" spans="1:40">
      <c r="A437" s="65" t="s">
        <v>47</v>
      </c>
      <c r="B437" t="n">
        <v>0.7383937866249008</v>
      </c>
      <c r="C437" t="n">
        <v>-0.19076896054509</v>
      </c>
      <c r="D437" t="n">
        <v>1.801899754432353</v>
      </c>
      <c r="E437" t="n">
        <v>-0.3145253486167852</v>
      </c>
      <c r="G437" s="65" t="s">
        <v>50</v>
      </c>
      <c r="H437" t="n">
        <v>18.28337539629741</v>
      </c>
    </row>
    <row r="438" spans="1:40">
      <c r="A438" s="65" t="s">
        <v>50</v>
      </c>
      <c r="B438" t="n">
        <v>1.534387563014771</v>
      </c>
      <c r="C438" t="n">
        <v>-1.381641366856943</v>
      </c>
      <c r="D438" t="n">
        <v>3.329693926499592</v>
      </c>
      <c r="E438" t="n">
        <v>2.275178021441047</v>
      </c>
      <c r="G438" s="65" t="s">
        <v>52</v>
      </c>
      <c r="H438" t="n">
        <v>15.94160819660809</v>
      </c>
    </row>
    <row r="439" spans="1:40">
      <c r="A439" s="65" t="s">
        <v>52</v>
      </c>
      <c r="B439" t="n">
        <v>0.8006315415842727</v>
      </c>
      <c r="C439" t="n">
        <v>-1.149597077389227</v>
      </c>
      <c r="D439" t="n">
        <v>1.69534055623183</v>
      </c>
      <c r="E439" t="n">
        <v>1.448292718524665</v>
      </c>
      <c r="G439" s="65" t="s">
        <v>54</v>
      </c>
      <c r="H439" t="n">
        <v>26.84204644388865</v>
      </c>
    </row>
    <row r="440" spans="1:40">
      <c r="A440" s="65" t="s">
        <v>54</v>
      </c>
      <c r="B440" t="n">
        <v>1.938793298105839</v>
      </c>
      <c r="C440" t="n">
        <v>2.125812090465696</v>
      </c>
      <c r="D440" t="n">
        <v>3.204600340482983</v>
      </c>
      <c r="E440" t="n">
        <v>-3.509856722460414</v>
      </c>
      <c r="G440" s="65" t="s">
        <v>55</v>
      </c>
      <c r="H440" t="n">
        <v>18.50003957658243</v>
      </c>
    </row>
    <row r="441" spans="1:40">
      <c r="A441" s="65" t="s">
        <v>55</v>
      </c>
      <c r="B441" t="n">
        <v>1.514243521450639</v>
      </c>
      <c r="C441" t="n">
        <v>0.3021134326645529</v>
      </c>
      <c r="D441" t="n">
        <v>2.480645522544804</v>
      </c>
      <c r="E441" t="n">
        <v>-0.1266216865420339</v>
      </c>
      <c r="G441" s="65" t="s">
        <v>56</v>
      </c>
      <c r="H441" t="n">
        <v>19.83967097264362</v>
      </c>
    </row>
    <row r="442" spans="1:40">
      <c r="A442" s="65" t="s">
        <v>56</v>
      </c>
      <c r="B442" t="n">
        <v>1.345238548757944</v>
      </c>
      <c r="C442" t="n">
        <v>-1.484928567061679</v>
      </c>
      <c r="D442" t="n">
        <v>1.187855202027186</v>
      </c>
      <c r="E442" t="n">
        <v>1.781460701559081</v>
      </c>
      <c r="G442" s="65" t="s">
        <v>57</v>
      </c>
      <c r="H442" t="n">
        <v>11.93577030006292</v>
      </c>
    </row>
    <row r="443" spans="1:40">
      <c r="A443" s="65" t="s">
        <v>57</v>
      </c>
      <c r="B443" t="n">
        <v>1.046477650565205</v>
      </c>
      <c r="C443" t="n">
        <v>1.420425135916151</v>
      </c>
      <c r="D443" t="n">
        <v>1.435756517938215</v>
      </c>
      <c r="E443" t="n">
        <v>-2.572269148925091</v>
      </c>
      <c r="G443" s="65" t="s">
        <v>61</v>
      </c>
      <c r="H443" t="n">
        <v>10.33766512586547</v>
      </c>
    </row>
    <row r="444" spans="1:40">
      <c r="A444" s="65" t="s">
        <v>61</v>
      </c>
      <c r="B444" t="n">
        <v>1.077465495778236</v>
      </c>
      <c r="C444" t="n">
        <v>-1.275534329114199</v>
      </c>
      <c r="D444" t="n">
        <v>1.590384493558673</v>
      </c>
      <c r="E444" t="n">
        <v>1.891027984749803</v>
      </c>
      <c r="G444" s="65" t="s">
        <v>62</v>
      </c>
      <c r="H444" t="n">
        <v>49.1966030583784</v>
      </c>
    </row>
    <row r="445" spans="1:40">
      <c r="A445" s="65" t="s">
        <v>62</v>
      </c>
      <c r="B445" t="n">
        <v>2.181616353916613</v>
      </c>
      <c r="C445" t="n">
        <v>1.887488737286472</v>
      </c>
      <c r="D445" t="n">
        <v>5.000336307260493</v>
      </c>
      <c r="E445" t="n">
        <v>-4.40382815201666</v>
      </c>
    </row>
    <row r="453" spans="1:40">
      <c r="A453" s="50" t="s">
        <v>69</v>
      </c>
      <c r="L453" s="50" t="s">
        <v>70</v>
      </c>
    </row>
    <row r="454" spans="1:40">
      <c r="A454" s="65" t="n"/>
      <c r="B454" s="68" t="s">
        <v>17</v>
      </c>
      <c r="C454" s="69" t="n"/>
      <c r="D454" s="68" t="s">
        <v>19</v>
      </c>
      <c r="E454" s="69" t="n"/>
      <c r="G454" s="65" t="n"/>
      <c r="H454" s="65" t="s">
        <v>20</v>
      </c>
      <c r="L454" s="66" t="n"/>
      <c r="M454" s="66" t="s">
        <v>21</v>
      </c>
      <c r="N454" s="66" t="s">
        <v>22</v>
      </c>
      <c r="O454" s="66" t="s">
        <v>23</v>
      </c>
      <c r="P454" s="66" t="s">
        <v>24</v>
      </c>
      <c r="Q454" s="66" t="s">
        <v>25</v>
      </c>
      <c r="R454" s="66" t="s">
        <v>26</v>
      </c>
      <c r="S454" s="66" t="s">
        <v>27</v>
      </c>
      <c r="T454" s="66" t="s">
        <v>28</v>
      </c>
    </row>
    <row r="455" spans="1:40">
      <c r="A455" s="65" t="n"/>
      <c r="B455" s="65" t="s">
        <v>32</v>
      </c>
      <c r="C455" s="65" t="s">
        <v>33</v>
      </c>
      <c r="D455" s="65" t="s">
        <v>32</v>
      </c>
      <c r="E455" s="65" t="s">
        <v>33</v>
      </c>
      <c r="G455" s="65" t="s">
        <v>150</v>
      </c>
      <c r="H455" t="n">
        <v>260.1917282650696</v>
      </c>
      <c r="L455" s="66" t="s">
        <v>150</v>
      </c>
      <c r="M455" t="n">
        <v>0.9993001980264951</v>
      </c>
      <c r="N455" t="n">
        <v>0.7815116431166681</v>
      </c>
      <c r="O455" t="n">
        <v>0.9353048542631437</v>
      </c>
      <c r="P455" t="n">
        <v>0.5844884339994525</v>
      </c>
      <c r="Q455" t="n">
        <v>0.2579213065775429</v>
      </c>
      <c r="R455" t="n">
        <v>0.6363096203043211</v>
      </c>
      <c r="S455" t="n">
        <v>0.2219409639187052</v>
      </c>
      <c r="T455" t="n">
        <v>0.4621748807382287</v>
      </c>
    </row>
    <row r="456" spans="1:40">
      <c r="A456" s="65" t="s">
        <v>150</v>
      </c>
      <c r="B456" t="n">
        <v>13.13304792116111</v>
      </c>
      <c r="C456" t="n">
        <v>-31.56049104754974</v>
      </c>
      <c r="D456" t="n">
        <v>16.92352742455309</v>
      </c>
      <c r="E456" t="n">
        <v>33.73424096040169</v>
      </c>
      <c r="G456" s="65" t="s">
        <v>151</v>
      </c>
      <c r="H456" t="n">
        <v>402.6027107754349</v>
      </c>
      <c r="L456" s="66" t="s">
        <v>151</v>
      </c>
      <c r="M456" t="n">
        <v>0.9561941019174897</v>
      </c>
      <c r="N456" t="n">
        <v>0.914435337146865</v>
      </c>
      <c r="O456" t="n">
        <v>0.8336030298331734</v>
      </c>
      <c r="P456" t="n">
        <v>0.6083400735845066</v>
      </c>
      <c r="Q456" t="n">
        <v>0.2370321859566933</v>
      </c>
      <c r="R456" t="n">
        <v>0.568050456799184</v>
      </c>
      <c r="S456" t="n">
        <v>0.2070991787283284</v>
      </c>
      <c r="T456" t="n">
        <v>0.4720928973502053</v>
      </c>
    </row>
    <row r="457" spans="1:40">
      <c r="A457" s="65" t="s">
        <v>151</v>
      </c>
      <c r="B457" t="n">
        <v>8.911993162377561</v>
      </c>
      <c r="C457" t="n">
        <v>3.159277164551227</v>
      </c>
      <c r="D457" t="n">
        <v>13.92361831085828</v>
      </c>
      <c r="E457" t="n">
        <v>3.848397787104837</v>
      </c>
      <c r="L457" s="66" t="s">
        <v>152</v>
      </c>
      <c r="M457" t="n">
        <v>0.9909605883240432</v>
      </c>
      <c r="N457" t="n">
        <v>0.8511846659291786</v>
      </c>
      <c r="O457" t="n">
        <v>0.8973706120530972</v>
      </c>
      <c r="P457" t="n">
        <v>0.9124071224017474</v>
      </c>
      <c r="Q457" t="n">
        <v>0.691240668564215</v>
      </c>
      <c r="R457" t="n">
        <v>1</v>
      </c>
      <c r="S457" t="n">
        <v>0.6620155360347105</v>
      </c>
      <c r="T457" t="n">
        <v>0.7460408020329974</v>
      </c>
    </row>
    <row r="458" spans="1:40">
      <c r="L458" s="66" t="s">
        <v>153</v>
      </c>
      <c r="M458" t="n">
        <v>0.9419155685262107</v>
      </c>
      <c r="N458" t="n">
        <v>1</v>
      </c>
      <c r="O458" t="n">
        <v>1</v>
      </c>
      <c r="P458" t="n">
        <v>1</v>
      </c>
      <c r="Q458" t="n">
        <v>1</v>
      </c>
      <c r="R458" t="n">
        <v>0.9413260602736786</v>
      </c>
      <c r="S458" t="n">
        <v>1</v>
      </c>
      <c r="T458" t="n">
        <v>1</v>
      </c>
    </row>
    <row r="459" spans="1:40">
      <c r="L459" s="66" t="s">
        <v>154</v>
      </c>
      <c r="M459" t="n">
        <v>1</v>
      </c>
      <c r="N459" t="n">
        <v>0.6114674957938609</v>
      </c>
      <c r="O459" t="n">
        <v>0.7733412537607884</v>
      </c>
      <c r="P459" t="n">
        <v>0.6135296735351674</v>
      </c>
      <c r="Q459" t="n">
        <v>0.268631586827509</v>
      </c>
      <c r="R459" t="n">
        <v>0.7746641913839382</v>
      </c>
      <c r="S459" t="n">
        <v>0.3135329221308941</v>
      </c>
      <c r="T459" t="n">
        <v>0.5269229186280614</v>
      </c>
    </row>
    <row r="460" spans="1:40">
      <c r="L460" s="66" t="s">
        <v>155</v>
      </c>
      <c r="M460" t="n">
        <v>0.8433389451458745</v>
      </c>
      <c r="N460" t="n">
        <v>0.7643181199910996</v>
      </c>
      <c r="O460" t="n">
        <v>0.7205948458413474</v>
      </c>
      <c r="P460" t="n">
        <v>0.520536660633889</v>
      </c>
      <c r="Q460" t="n">
        <v>0.2152578223094398</v>
      </c>
      <c r="R460" t="n">
        <v>0.546748005810422</v>
      </c>
      <c r="S460" t="n">
        <v>0.1836993860881605</v>
      </c>
      <c r="T460" t="n">
        <v>0.4772126159245164</v>
      </c>
    </row>
    <row r="476" spans="1:40">
      <c r="A476" s="50" t="s">
        <v>156</v>
      </c>
      <c r="L476" s="50" t="s">
        <v>157</v>
      </c>
    </row>
    <row r="477" spans="1:40">
      <c r="A477" s="65" t="n"/>
      <c r="B477" s="68" t="s">
        <v>17</v>
      </c>
      <c r="C477" s="69" t="n"/>
      <c r="D477" s="68" t="s">
        <v>19</v>
      </c>
      <c r="E477" s="69" t="n"/>
      <c r="G477" s="65" t="n"/>
      <c r="H477" s="65" t="s">
        <v>20</v>
      </c>
      <c r="L477" s="66" t="n"/>
      <c r="M477" s="66" t="s">
        <v>21</v>
      </c>
      <c r="N477" s="66" t="s">
        <v>22</v>
      </c>
      <c r="O477" s="66" t="s">
        <v>23</v>
      </c>
      <c r="P477" s="66" t="s">
        <v>24</v>
      </c>
      <c r="Q477" s="66" t="s">
        <v>25</v>
      </c>
      <c r="R477" s="66" t="s">
        <v>26</v>
      </c>
      <c r="S477" s="66" t="s">
        <v>27</v>
      </c>
      <c r="T477" s="66" t="s">
        <v>28</v>
      </c>
    </row>
    <row r="478" spans="1:40">
      <c r="A478" s="65" t="n"/>
      <c r="B478" s="65" t="s">
        <v>32</v>
      </c>
      <c r="C478" s="65" t="s">
        <v>33</v>
      </c>
      <c r="D478" s="65" t="s">
        <v>32</v>
      </c>
      <c r="E478" s="65" t="s">
        <v>33</v>
      </c>
      <c r="G478" s="65" t="s">
        <v>150</v>
      </c>
      <c r="H478" t="n">
        <v>9.837514434048551</v>
      </c>
      <c r="L478" s="66" t="s">
        <v>34</v>
      </c>
      <c r="M478" t="n">
        <v>0.7925562611172443</v>
      </c>
      <c r="N478" t="n">
        <v>0.7692079518784943</v>
      </c>
      <c r="O478" t="n">
        <v>0.7024438826103975</v>
      </c>
      <c r="P478" t="n">
        <v>0.4006812019771951</v>
      </c>
      <c r="Q478" t="n">
        <v>0.6575431723745415</v>
      </c>
      <c r="R478" t="n">
        <v>0.7221107913698707</v>
      </c>
      <c r="S478" t="n">
        <v>0.7464545605546599</v>
      </c>
      <c r="T478" t="n">
        <v>0.6517723085857943</v>
      </c>
    </row>
    <row r="479" spans="1:40">
      <c r="A479" s="65" t="s">
        <v>150</v>
      </c>
      <c r="B479" t="n">
        <v>0.7967290954323519</v>
      </c>
      <c r="C479" t="n">
        <v>1.7033717713952</v>
      </c>
      <c r="D479" t="n">
        <v>0.943815119468241</v>
      </c>
      <c r="E479" t="n">
        <v>0.1860796455172383</v>
      </c>
      <c r="G479" s="65" t="s">
        <v>151</v>
      </c>
      <c r="H479" t="n">
        <v>17.07535449981593</v>
      </c>
      <c r="L479" s="66" t="s">
        <v>38</v>
      </c>
      <c r="M479" t="n">
        <v>0.8444210938215476</v>
      </c>
      <c r="N479" t="n">
        <v>0.7874590739569292</v>
      </c>
      <c r="O479" t="n">
        <v>0.7412473615595443</v>
      </c>
      <c r="P479" t="n">
        <v>0.458306795400593</v>
      </c>
      <c r="Q479" t="n">
        <v>0.6449604948185061</v>
      </c>
      <c r="R479" t="n">
        <v>0.7657496633831804</v>
      </c>
      <c r="S479" t="n">
        <v>0.5621183373185232</v>
      </c>
      <c r="T479" t="n">
        <v>0.6515946501559778</v>
      </c>
    </row>
    <row r="480" spans="1:40">
      <c r="A480" s="65" t="s">
        <v>151</v>
      </c>
      <c r="B480" t="n">
        <v>0.7647713126255112</v>
      </c>
      <c r="C480" t="n">
        <v>0.9216926324996501</v>
      </c>
      <c r="D480" t="n">
        <v>3.975097107769481</v>
      </c>
      <c r="E480" t="n">
        <v>-11.74917680676693</v>
      </c>
      <c r="G480" s="65" t="s">
        <v>152</v>
      </c>
      <c r="H480" t="n">
        <v>788.5402594297016</v>
      </c>
      <c r="L480" s="66" t="s">
        <v>42</v>
      </c>
      <c r="M480" t="n">
        <v>0.8654716065460177</v>
      </c>
      <c r="N480" t="n">
        <v>0.8796731800725599</v>
      </c>
      <c r="O480" t="n">
        <v>0.7503056216115487</v>
      </c>
      <c r="P480" t="n">
        <v>0.4745935082885622</v>
      </c>
      <c r="Q480" t="n">
        <v>0.7631211745941452</v>
      </c>
      <c r="R480" t="n">
        <v>0.6970706984138404</v>
      </c>
      <c r="S480" t="n">
        <v>0.5580779383616108</v>
      </c>
      <c r="T480" t="n">
        <v>0.7398730884219328</v>
      </c>
    </row>
    <row r="481" spans="1:40">
      <c r="A481" s="65" t="s">
        <v>152</v>
      </c>
      <c r="B481" t="n">
        <v>11.68947280308747</v>
      </c>
      <c r="C481" t="n">
        <v>-12.38858045965335</v>
      </c>
      <c r="D481" t="n">
        <v>37.42634102414505</v>
      </c>
      <c r="E481" t="n">
        <v>76.59441143616552</v>
      </c>
      <c r="G481" s="65" t="s">
        <v>153</v>
      </c>
      <c r="H481" t="n">
        <v>575.2548166038089</v>
      </c>
      <c r="L481" s="66" t="s">
        <v>45</v>
      </c>
      <c r="M481" t="n">
        <v>0.8842389728711764</v>
      </c>
      <c r="N481" t="n">
        <v>0.7960795928679206</v>
      </c>
      <c r="O481" t="n">
        <v>0.7192440396323874</v>
      </c>
      <c r="P481" t="n">
        <v>0.4579897250813237</v>
      </c>
      <c r="Q481" t="n">
        <v>0.6353266342260958</v>
      </c>
      <c r="R481" t="n">
        <v>0.7260632222329988</v>
      </c>
      <c r="S481" t="n">
        <v>0.5393700544000805</v>
      </c>
      <c r="T481" t="n">
        <v>0.6567083976189282</v>
      </c>
    </row>
    <row r="482" spans="1:40">
      <c r="A482" s="65" t="s">
        <v>153</v>
      </c>
      <c r="B482" t="n">
        <v>4.00563016479819</v>
      </c>
      <c r="C482" t="n">
        <v>4.013611068638743</v>
      </c>
      <c r="D482" t="n">
        <v>15.46530494685662</v>
      </c>
      <c r="E482" t="n">
        <v>-53.73695719148385</v>
      </c>
      <c r="G482" s="65" t="s">
        <v>154</v>
      </c>
      <c r="H482" t="n">
        <v>62.71412998773913</v>
      </c>
      <c r="L482" s="66" t="s">
        <v>47</v>
      </c>
      <c r="M482" t="n">
        <v>1</v>
      </c>
      <c r="N482" t="n">
        <v>0.8987609725186991</v>
      </c>
      <c r="O482" t="n">
        <v>0.818531973535405</v>
      </c>
      <c r="P482" t="n">
        <v>0.5886598332013384</v>
      </c>
      <c r="Q482" t="n">
        <v>0.7319159325872657</v>
      </c>
      <c r="R482" t="n">
        <v>0.7008225277342445</v>
      </c>
      <c r="S482" t="n">
        <v>0.7903178728981213</v>
      </c>
      <c r="T482" t="n">
        <v>0.720677901448467</v>
      </c>
    </row>
    <row r="483" spans="1:40">
      <c r="A483" s="65" t="s">
        <v>154</v>
      </c>
      <c r="B483" t="n">
        <v>3.567840899795137</v>
      </c>
      <c r="C483" t="n">
        <v>-0.08034608779559312</v>
      </c>
      <c r="D483" t="n">
        <v>2.725069572495971</v>
      </c>
      <c r="E483" t="n">
        <v>3.553873808714256</v>
      </c>
      <c r="G483" s="65" t="s">
        <v>155</v>
      </c>
      <c r="H483" t="n">
        <v>12.37423702555789</v>
      </c>
      <c r="L483" s="66" t="s">
        <v>50</v>
      </c>
      <c r="M483" t="n">
        <v>0.9371806848529176</v>
      </c>
      <c r="N483" t="n">
        <v>0.8263558685124935</v>
      </c>
      <c r="O483" t="n">
        <v>0.7881719625096666</v>
      </c>
      <c r="P483" t="n">
        <v>0.5358573985377443</v>
      </c>
      <c r="Q483" t="n">
        <v>0.7905392084091722</v>
      </c>
      <c r="R483" t="n">
        <v>0.8921487272316823</v>
      </c>
      <c r="S483" t="n">
        <v>1</v>
      </c>
      <c r="T483" t="n">
        <v>0.6767938737768129</v>
      </c>
    </row>
    <row r="484" spans="1:40">
      <c r="A484" s="65" t="s">
        <v>155</v>
      </c>
      <c r="B484" t="n">
        <v>1.144465666778768</v>
      </c>
      <c r="C484" t="n">
        <v>2.308706046071864</v>
      </c>
      <c r="D484" t="n">
        <v>1.232485515794953</v>
      </c>
      <c r="E484" t="n">
        <v>0.8630338628814129</v>
      </c>
      <c r="L484" s="66" t="s">
        <v>52</v>
      </c>
      <c r="M484" t="n">
        <v>0.9382763916512946</v>
      </c>
      <c r="N484" t="n">
        <v>0.9507029518104566</v>
      </c>
      <c r="O484" t="n">
        <v>0.8122910881685605</v>
      </c>
      <c r="P484" t="n">
        <v>0.4972660456833666</v>
      </c>
      <c r="Q484" t="n">
        <v>0.6941609220063247</v>
      </c>
      <c r="R484" t="n">
        <v>0.7321958944986751</v>
      </c>
      <c r="S484" t="n">
        <v>0.6876164431519287</v>
      </c>
      <c r="T484" t="n">
        <v>0.6952755950133556</v>
      </c>
    </row>
    <row r="485" spans="1:40">
      <c r="L485" s="66" t="s">
        <v>54</v>
      </c>
      <c r="M485" t="n">
        <v>0.9722750713609932</v>
      </c>
      <c r="N485" t="n">
        <v>0.9746004383090791</v>
      </c>
      <c r="O485" t="n">
        <v>0.7330986173166483</v>
      </c>
      <c r="P485" t="n">
        <v>0.6131479430103237</v>
      </c>
      <c r="Q485" t="n">
        <v>0.6264013544854667</v>
      </c>
      <c r="R485" t="n">
        <v>0.6164033578010011</v>
      </c>
      <c r="S485" t="n">
        <v>0.6259021556194911</v>
      </c>
      <c r="T485" t="n">
        <v>0.6387396889592233</v>
      </c>
    </row>
    <row r="486" spans="1:40">
      <c r="L486" s="66" t="s">
        <v>55</v>
      </c>
      <c r="M486" t="n">
        <v>0.9844640503954458</v>
      </c>
      <c r="N486" t="n">
        <v>0.9922526446954384</v>
      </c>
      <c r="O486" t="n">
        <v>0.8784915173951873</v>
      </c>
      <c r="P486" t="n">
        <v>0.6888427777615235</v>
      </c>
      <c r="Q486" t="n">
        <v>0.7007705867858671</v>
      </c>
      <c r="R486" t="n">
        <v>0.9704834232127926</v>
      </c>
      <c r="S486" t="n">
        <v>0.6021655565599326</v>
      </c>
      <c r="T486" t="n">
        <v>0.8096446182408141</v>
      </c>
    </row>
    <row r="487" spans="1:40">
      <c r="L487" s="66" t="s">
        <v>56</v>
      </c>
      <c r="M487" t="n">
        <v>0.9279451803886085</v>
      </c>
      <c r="N487" t="n">
        <v>1</v>
      </c>
      <c r="O487" t="n">
        <v>0.965325594291909</v>
      </c>
      <c r="P487" t="n">
        <v>0.5285916424387458</v>
      </c>
      <c r="Q487" t="n">
        <v>0.8353921784941469</v>
      </c>
      <c r="R487" t="n">
        <v>0.6100352993518574</v>
      </c>
      <c r="S487" t="n">
        <v>0.7273814235603152</v>
      </c>
      <c r="T487" t="n">
        <v>0.7109085584679046</v>
      </c>
    </row>
    <row r="488" spans="1:40">
      <c r="L488" s="66" t="s">
        <v>57</v>
      </c>
      <c r="M488" t="n">
        <v>0.8243471925052601</v>
      </c>
      <c r="N488" t="n">
        <v>0.8126099392675237</v>
      </c>
      <c r="O488" t="n">
        <v>1</v>
      </c>
      <c r="P488" t="n">
        <v>1</v>
      </c>
      <c r="Q488" t="n">
        <v>1</v>
      </c>
      <c r="R488" t="n">
        <v>0.9999999999999999</v>
      </c>
      <c r="S488" t="n">
        <v>0.788979473937277</v>
      </c>
      <c r="T488" t="n">
        <v>1</v>
      </c>
    </row>
    <row r="489" spans="1:40">
      <c r="L489" s="66" t="s">
        <v>61</v>
      </c>
      <c r="M489" t="n">
        <v>0.8932513057151388</v>
      </c>
      <c r="N489" t="n">
        <v>0.7843190288392627</v>
      </c>
      <c r="O489" t="n">
        <v>0.6547111588091693</v>
      </c>
      <c r="P489" t="n">
        <v>0.5347509000937014</v>
      </c>
      <c r="Q489" t="n">
        <v>0.7934284816998989</v>
      </c>
      <c r="R489" t="n">
        <v>0.6809574529367614</v>
      </c>
      <c r="S489" t="n">
        <v>0.7432050544488455</v>
      </c>
      <c r="T489" t="n">
        <v>0.6739333091651003</v>
      </c>
    </row>
    <row r="499" spans="1:40">
      <c r="A499" s="50" t="s">
        <v>158</v>
      </c>
      <c r="L499" s="50" t="s">
        <v>159</v>
      </c>
    </row>
    <row r="500" spans="1:40">
      <c r="A500" s="65" t="n"/>
      <c r="B500" s="68" t="s">
        <v>17</v>
      </c>
      <c r="C500" s="69" t="n"/>
      <c r="D500" s="68" t="s">
        <v>19</v>
      </c>
      <c r="E500" s="69" t="n"/>
      <c r="G500" s="65" t="n"/>
      <c r="H500" s="65" t="s">
        <v>20</v>
      </c>
      <c r="L500" s="66" t="n"/>
      <c r="M500" s="66" t="s">
        <v>21</v>
      </c>
      <c r="N500" s="66" t="s">
        <v>22</v>
      </c>
      <c r="O500" s="66" t="s">
        <v>23</v>
      </c>
      <c r="P500" s="66" t="s">
        <v>24</v>
      </c>
      <c r="Q500" s="66" t="s">
        <v>25</v>
      </c>
      <c r="R500" s="66" t="s">
        <v>26</v>
      </c>
      <c r="S500" s="66" t="s">
        <v>27</v>
      </c>
      <c r="T500" s="66" t="s">
        <v>28</v>
      </c>
    </row>
    <row r="501" spans="1:40">
      <c r="A501" s="65" t="n"/>
      <c r="B501" s="65" t="s">
        <v>32</v>
      </c>
      <c r="C501" s="65" t="s">
        <v>33</v>
      </c>
      <c r="D501" s="65" t="s">
        <v>32</v>
      </c>
      <c r="E501" s="65" t="s">
        <v>33</v>
      </c>
      <c r="G501" s="65" t="s">
        <v>34</v>
      </c>
      <c r="H501" t="n">
        <v>956.28867432589</v>
      </c>
      <c r="L501" s="66" t="s">
        <v>34</v>
      </c>
      <c r="M501" t="n">
        <v>1</v>
      </c>
      <c r="N501" t="n">
        <v>0.9384219803026318</v>
      </c>
      <c r="O501" t="n">
        <v>1</v>
      </c>
      <c r="P501" t="n">
        <v>1</v>
      </c>
      <c r="Q501" t="n">
        <v>1</v>
      </c>
      <c r="R501" t="n">
        <v>0.9999999999999999</v>
      </c>
      <c r="S501" t="n">
        <v>1</v>
      </c>
      <c r="T501" t="n">
        <v>1</v>
      </c>
    </row>
    <row r="502" spans="1:40">
      <c r="A502" s="65" t="s">
        <v>34</v>
      </c>
      <c r="B502" t="n">
        <v>12.62536839997601</v>
      </c>
      <c r="C502" t="n">
        <v>4.729414658923204</v>
      </c>
      <c r="D502" t="n">
        <v>14.27865719306197</v>
      </c>
      <c r="E502" t="n">
        <v>12.25531842516832</v>
      </c>
      <c r="G502" s="65" t="s">
        <v>38</v>
      </c>
      <c r="H502" t="n">
        <v>470.4938047691795</v>
      </c>
      <c r="L502" s="66" t="s">
        <v>38</v>
      </c>
      <c r="M502" t="n">
        <v>0.7058998229698367</v>
      </c>
      <c r="N502" t="n">
        <v>0.8596348010585857</v>
      </c>
      <c r="O502" t="n">
        <v>0.6765946854871265</v>
      </c>
      <c r="P502" t="n">
        <v>0.7502853891057015</v>
      </c>
      <c r="Q502" t="n">
        <v>0.5792420341361009</v>
      </c>
      <c r="R502" t="n">
        <v>0.3050170486984197</v>
      </c>
      <c r="S502" t="n">
        <v>0.5440553481694153</v>
      </c>
      <c r="T502" t="n">
        <v>0.3288356050723905</v>
      </c>
    </row>
    <row r="503" spans="1:40">
      <c r="A503" s="65" t="s">
        <v>38</v>
      </c>
      <c r="B503" t="n">
        <v>9.636373634860844</v>
      </c>
      <c r="C503" t="n">
        <v>11.92031478576831</v>
      </c>
      <c r="D503" t="n">
        <v>10.89222728857479</v>
      </c>
      <c r="E503" t="n">
        <v>-14.14142237948579</v>
      </c>
      <c r="G503" s="65" t="s">
        <v>42</v>
      </c>
      <c r="H503" t="n">
        <v>690.9805787160383</v>
      </c>
      <c r="L503" s="66" t="s">
        <v>42</v>
      </c>
      <c r="M503" t="n">
        <v>0.665138484361427</v>
      </c>
      <c r="N503" t="n">
        <v>0.8324363418962594</v>
      </c>
      <c r="O503" t="n">
        <v>0.6765421986728015</v>
      </c>
      <c r="P503" t="n">
        <v>0.5774373503359835</v>
      </c>
      <c r="Q503" t="n">
        <v>0.5513319084776399</v>
      </c>
      <c r="R503" t="n">
        <v>0.3591193604526773</v>
      </c>
      <c r="S503" t="n">
        <v>0.494741023441444</v>
      </c>
      <c r="T503" t="n">
        <v>0.3888361958233271</v>
      </c>
    </row>
    <row r="504" spans="1:40">
      <c r="A504" s="65" t="s">
        <v>42</v>
      </c>
      <c r="B504" t="n">
        <v>7.903305516106414</v>
      </c>
      <c r="C504" t="n">
        <v>-3.365954630769337</v>
      </c>
      <c r="D504" t="n">
        <v>12.90270024823013</v>
      </c>
      <c r="E504" t="n">
        <v>-0.9203728216919812</v>
      </c>
      <c r="G504" s="65" t="s">
        <v>45</v>
      </c>
      <c r="H504" t="n">
        <v>221.4970756391836</v>
      </c>
      <c r="L504" s="66" t="s">
        <v>45</v>
      </c>
      <c r="M504" t="n">
        <v>0.6975535001142987</v>
      </c>
      <c r="N504" t="n">
        <v>0.785117676338166</v>
      </c>
      <c r="O504" t="n">
        <v>0.6265304466885433</v>
      </c>
      <c r="P504" t="n">
        <v>0.5700116675512245</v>
      </c>
      <c r="Q504" t="n">
        <v>0.5487405377809195</v>
      </c>
      <c r="R504" t="n">
        <v>0.3443948848181304</v>
      </c>
      <c r="S504" t="n">
        <v>0.4672102780600457</v>
      </c>
      <c r="T504" t="n">
        <v>0.3648874705137417</v>
      </c>
    </row>
    <row r="505" spans="1:40">
      <c r="A505" s="65" t="s">
        <v>45</v>
      </c>
      <c r="B505" t="n">
        <v>5.836386890253261</v>
      </c>
      <c r="C505" t="n">
        <v>-1.207830694350415</v>
      </c>
      <c r="D505" t="n">
        <v>10.90146936729337</v>
      </c>
      <c r="E505" t="n">
        <v>-1.835069727578048</v>
      </c>
      <c r="G505" s="65" t="s">
        <v>47</v>
      </c>
      <c r="H505" t="n">
        <v>773.6024242623251</v>
      </c>
      <c r="L505" s="66" t="s">
        <v>47</v>
      </c>
      <c r="M505" t="n">
        <v>0.7438841103697138</v>
      </c>
      <c r="N505" t="n">
        <v>0.8410556151253887</v>
      </c>
      <c r="O505" t="n">
        <v>0.7534399132688169</v>
      </c>
      <c r="P505" t="n">
        <v>0.6270260867969792</v>
      </c>
      <c r="Q505" t="n">
        <v>0.4884209110737242</v>
      </c>
      <c r="R505" t="n">
        <v>0.340839256397199</v>
      </c>
      <c r="S505" t="n">
        <v>0.4423392657930063</v>
      </c>
      <c r="T505" t="n">
        <v>0.3499113573252356</v>
      </c>
    </row>
    <row r="506" spans="1:40">
      <c r="A506" s="65" t="s">
        <v>47</v>
      </c>
      <c r="B506" t="n">
        <v>11.25051413693576</v>
      </c>
      <c r="C506" t="n">
        <v>0.6447390871335301</v>
      </c>
      <c r="D506" t="n">
        <v>16.52093038294098</v>
      </c>
      <c r="E506" t="n">
        <v>1.22154393681561</v>
      </c>
      <c r="G506" s="65" t="s">
        <v>50</v>
      </c>
      <c r="H506" t="n">
        <v>355.2392619512364</v>
      </c>
      <c r="L506" s="66" t="s">
        <v>50</v>
      </c>
      <c r="M506" t="n">
        <v>0.6845969833016171</v>
      </c>
      <c r="N506" t="n">
        <v>0.8555496886811271</v>
      </c>
      <c r="O506" t="n">
        <v>0.7130622787984695</v>
      </c>
      <c r="P506" t="n">
        <v>0.6224468559682194</v>
      </c>
      <c r="Q506" t="n">
        <v>0.5029529463923187</v>
      </c>
      <c r="R506" t="n">
        <v>0.3422604172173322</v>
      </c>
      <c r="S506" t="n">
        <v>0.6127056189468016</v>
      </c>
      <c r="T506" t="n">
        <v>0.3274138085836628</v>
      </c>
    </row>
    <row r="507" spans="1:40">
      <c r="A507" s="65" t="s">
        <v>50</v>
      </c>
      <c r="B507" t="n">
        <v>5.994844972767408</v>
      </c>
      <c r="C507" t="n">
        <v>-3.179516785038506</v>
      </c>
      <c r="D507" t="n">
        <v>8.055472516722539</v>
      </c>
      <c r="E507" t="n">
        <v>5.892210669673839</v>
      </c>
      <c r="G507" s="65" t="s">
        <v>52</v>
      </c>
      <c r="H507" t="n">
        <v>170.039673091824</v>
      </c>
      <c r="L507" s="66" t="s">
        <v>52</v>
      </c>
      <c r="M507" t="n">
        <v>0.7961458244265812</v>
      </c>
      <c r="N507" t="n">
        <v>0.9652044919555801</v>
      </c>
      <c r="O507" t="n">
        <v>0.885549799039583</v>
      </c>
      <c r="P507" t="n">
        <v>0.6463243003987086</v>
      </c>
      <c r="Q507" t="n">
        <v>0.5344724799916387</v>
      </c>
      <c r="R507" t="n">
        <v>0.2990623187254299</v>
      </c>
      <c r="S507" t="n">
        <v>0.4468778358468956</v>
      </c>
      <c r="T507" t="n">
        <v>0.3920672302411614</v>
      </c>
    </row>
    <row r="508" spans="1:40">
      <c r="A508" s="65" t="s">
        <v>52</v>
      </c>
      <c r="B508" t="n">
        <v>5.69518057486131</v>
      </c>
      <c r="C508" t="n">
        <v>-0.6245675769145244</v>
      </c>
      <c r="D508" t="n">
        <v>8.416429716549528</v>
      </c>
      <c r="E508" t="n">
        <v>-0.06667010453383991</v>
      </c>
      <c r="G508" s="65" t="s">
        <v>54</v>
      </c>
      <c r="H508" t="n">
        <v>397.9379882187017</v>
      </c>
      <c r="L508" s="66" t="s">
        <v>54</v>
      </c>
      <c r="M508" t="n">
        <v>0.7158559409514703</v>
      </c>
      <c r="N508" t="n">
        <v>0.8240792625390686</v>
      </c>
      <c r="O508" t="n">
        <v>0.7539595411421781</v>
      </c>
      <c r="P508" t="n">
        <v>0.5993729395514499</v>
      </c>
      <c r="Q508" t="n">
        <v>0.6872636666010373</v>
      </c>
      <c r="R508" t="n">
        <v>0.2944911101113592</v>
      </c>
      <c r="S508" t="n">
        <v>0.4624412799056605</v>
      </c>
      <c r="T508" t="n">
        <v>0.3487277665074186</v>
      </c>
    </row>
    <row r="509" spans="1:40">
      <c r="A509" s="65" t="s">
        <v>54</v>
      </c>
      <c r="B509" t="n">
        <v>7.343628081711302</v>
      </c>
      <c r="C509" t="n">
        <v>2.786413413934671</v>
      </c>
      <c r="D509" t="n">
        <v>5.609312366275676</v>
      </c>
      <c r="E509" t="n">
        <v>-7.01869793306687</v>
      </c>
      <c r="G509" s="65" t="s">
        <v>55</v>
      </c>
      <c r="H509" t="n">
        <v>714.6546662563737</v>
      </c>
      <c r="L509" s="66" t="s">
        <v>55</v>
      </c>
      <c r="M509" t="n">
        <v>0.7582263127954453</v>
      </c>
      <c r="N509" t="n">
        <v>0.8553510045089073</v>
      </c>
      <c r="O509" t="n">
        <v>0.8821455126685566</v>
      </c>
      <c r="P509" t="n">
        <v>0.6561046042879692</v>
      </c>
      <c r="Q509" t="n">
        <v>0.7679604408289472</v>
      </c>
      <c r="R509" t="n">
        <v>0.3156562949578565</v>
      </c>
      <c r="S509" t="n">
        <v>0.7519104889531528</v>
      </c>
      <c r="T509" t="n">
        <v>0.3257779115854756</v>
      </c>
    </row>
    <row r="510" spans="1:40">
      <c r="A510" s="65" t="s">
        <v>55</v>
      </c>
      <c r="B510" t="n">
        <v>10.58143237215623</v>
      </c>
      <c r="C510" t="n">
        <v>-8.362421280297433</v>
      </c>
      <c r="D510" t="n">
        <v>13.53881204773012</v>
      </c>
      <c r="E510" t="n">
        <v>14.02020750041514</v>
      </c>
      <c r="G510" s="65" t="s">
        <v>56</v>
      </c>
      <c r="H510" t="n">
        <v>323.5485064778801</v>
      </c>
      <c r="L510" s="66" t="s">
        <v>56</v>
      </c>
      <c r="M510" t="n">
        <v>0.8082879093522616</v>
      </c>
      <c r="N510" t="n">
        <v>0.8974342559138636</v>
      </c>
      <c r="O510" t="n">
        <v>0.8495916987241033</v>
      </c>
      <c r="P510" t="n">
        <v>0.6229920131324619</v>
      </c>
      <c r="Q510" t="n">
        <v>0.6261717225844264</v>
      </c>
      <c r="R510" t="n">
        <v>0.3048423384549344</v>
      </c>
      <c r="S510" t="n">
        <v>0.5066711519815349</v>
      </c>
      <c r="T510" t="n">
        <v>0.3545190991864948</v>
      </c>
    </row>
    <row r="511" spans="1:40">
      <c r="A511" s="65" t="s">
        <v>56</v>
      </c>
      <c r="B511" t="n">
        <v>6.766712637358265</v>
      </c>
      <c r="C511" t="n">
        <v>4.276884236277212</v>
      </c>
      <c r="D511" t="n">
        <v>10.57101527001829</v>
      </c>
      <c r="E511" t="n">
        <v>-11.4988970054113</v>
      </c>
      <c r="G511" s="65" t="s">
        <v>57</v>
      </c>
      <c r="H511" t="n">
        <v>472.5262024084255</v>
      </c>
      <c r="L511" s="66" t="s">
        <v>57</v>
      </c>
      <c r="M511" t="n">
        <v>0.7386986193171323</v>
      </c>
      <c r="N511" t="n">
        <v>0.8450758831404422</v>
      </c>
      <c r="O511" t="n">
        <v>0.7906209680168746</v>
      </c>
      <c r="P511" t="n">
        <v>0.5651646255542762</v>
      </c>
      <c r="Q511" t="n">
        <v>0.5155372762086522</v>
      </c>
      <c r="R511" t="n">
        <v>0.2927985664311828</v>
      </c>
      <c r="S511" t="n">
        <v>0.3708593795445637</v>
      </c>
      <c r="T511" t="n">
        <v>0.2970783009929805</v>
      </c>
    </row>
    <row r="512" spans="1:40">
      <c r="A512" s="65" t="s">
        <v>57</v>
      </c>
      <c r="B512" t="n">
        <v>8.818085354271929</v>
      </c>
      <c r="C512" t="n">
        <v>1.756059789917966</v>
      </c>
      <c r="D512" t="n">
        <v>9.170798927655254</v>
      </c>
      <c r="E512" t="n">
        <v>3.578123878784623</v>
      </c>
      <c r="G512" s="65" t="s">
        <v>61</v>
      </c>
      <c r="H512" t="n">
        <v>276.7600393645736</v>
      </c>
      <c r="L512" s="66" t="s">
        <v>61</v>
      </c>
      <c r="M512" t="n">
        <v>0.7189481926781915</v>
      </c>
      <c r="N512" t="n">
        <v>1</v>
      </c>
      <c r="O512" t="n">
        <v>0.8104833296773728</v>
      </c>
      <c r="P512" t="n">
        <v>0.6699911604072543</v>
      </c>
      <c r="Q512" t="n">
        <v>0.5607531471699045</v>
      </c>
      <c r="R512" t="n">
        <v>0.294255733935307</v>
      </c>
      <c r="S512" t="n">
        <v>0.4544815649638654</v>
      </c>
      <c r="T512" t="n">
        <v>0.3361251752822709</v>
      </c>
    </row>
    <row r="513" spans="1:40">
      <c r="A513" s="65" t="s">
        <v>61</v>
      </c>
      <c r="B513" t="n">
        <v>7.500334266334173</v>
      </c>
      <c r="C513" t="n">
        <v>-2.368993372329952</v>
      </c>
      <c r="D513" t="n">
        <v>10.93140889732645</v>
      </c>
      <c r="E513" t="n">
        <v>0.3871286686702735</v>
      </c>
      <c r="L513" s="66" t="s">
        <v>62</v>
      </c>
      <c r="M513" t="n">
        <v>0.722341585790244</v>
      </c>
      <c r="N513" t="n">
        <v>0.8359331195111652</v>
      </c>
      <c r="O513" t="n">
        <v>0.7562829285538596</v>
      </c>
      <c r="P513" t="n">
        <v>0.6664952197697209</v>
      </c>
      <c r="Q513" t="n">
        <v>0.4911195033534241</v>
      </c>
      <c r="R513" t="n">
        <v>0.2935594088294141</v>
      </c>
      <c r="S513" t="n">
        <v>0.4191277319731029</v>
      </c>
      <c r="T513" t="n">
        <v>0.3900411377208991</v>
      </c>
    </row>
    <row r="514" spans="1:40">
      <c r="L514" s="66" t="s">
        <v>63</v>
      </c>
      <c r="M514" t="n">
        <v>0.7734813859289549</v>
      </c>
      <c r="N514" t="n">
        <v>0.9041486972963521</v>
      </c>
      <c r="O514" t="n">
        <v>0.8951591483584275</v>
      </c>
      <c r="P514" t="n">
        <v>0.7102266971626311</v>
      </c>
      <c r="Q514" t="n">
        <v>0.5089762710912499</v>
      </c>
      <c r="R514" t="n">
        <v>0.3079227289895811</v>
      </c>
      <c r="S514" t="n">
        <v>0.5137049118213665</v>
      </c>
      <c r="T514" t="n">
        <v>0.396372949421512</v>
      </c>
    </row>
    <row r="515" spans="1:40">
      <c r="L515" s="66" t="s">
        <v>160</v>
      </c>
      <c r="M515" t="n">
        <v>0.7562090202912821</v>
      </c>
      <c r="N515" t="n">
        <v>0.9007886302249721</v>
      </c>
      <c r="O515" t="n">
        <v>0.9089592515452183</v>
      </c>
      <c r="P515" t="n">
        <v>0.7092140421497372</v>
      </c>
      <c r="Q515" t="n">
        <v>0.5170493717680039</v>
      </c>
      <c r="R515" t="n">
        <v>0.2616411405280425</v>
      </c>
      <c r="S515" t="n">
        <v>0.4086098166362374</v>
      </c>
      <c r="T515" t="n">
        <v>0.3362582857348723</v>
      </c>
    </row>
    <row r="516" spans="1:40">
      <c r="L516" s="66" t="s">
        <v>161</v>
      </c>
      <c r="M516" t="n">
        <v>0.7556659289869271</v>
      </c>
      <c r="N516" t="n">
        <v>0.8183554718533308</v>
      </c>
      <c r="O516" t="n">
        <v>0.7702497069102374</v>
      </c>
      <c r="P516" t="n">
        <v>0.6417119739508912</v>
      </c>
      <c r="Q516" t="n">
        <v>0.574741271302553</v>
      </c>
      <c r="R516" t="n">
        <v>0.409278187912343</v>
      </c>
      <c r="S516" t="n">
        <v>0.4844355932126646</v>
      </c>
      <c r="T516" t="n">
        <v>0.3500368155535417</v>
      </c>
    </row>
    <row r="522" spans="1:40">
      <c r="A522" s="50" t="s">
        <v>162</v>
      </c>
      <c r="L522" s="50" t="s">
        <v>163</v>
      </c>
    </row>
    <row r="523" spans="1:40">
      <c r="A523" s="65" t="n"/>
      <c r="B523" s="68" t="s">
        <v>17</v>
      </c>
      <c r="C523" s="69" t="n"/>
      <c r="D523" s="68" t="s">
        <v>19</v>
      </c>
      <c r="E523" s="69" t="n"/>
      <c r="G523" s="65" t="n"/>
      <c r="H523" s="65" t="s">
        <v>20</v>
      </c>
      <c r="L523" s="66" t="n"/>
      <c r="M523" s="66" t="s">
        <v>21</v>
      </c>
      <c r="N523" s="66" t="s">
        <v>22</v>
      </c>
      <c r="O523" s="66" t="s">
        <v>23</v>
      </c>
      <c r="P523" s="66" t="s">
        <v>24</v>
      </c>
      <c r="Q523" s="66" t="s">
        <v>25</v>
      </c>
      <c r="R523" s="66" t="s">
        <v>26</v>
      </c>
      <c r="S523" s="66" t="s">
        <v>27</v>
      </c>
      <c r="T523" s="66" t="s">
        <v>28</v>
      </c>
    </row>
    <row r="524" spans="1:40">
      <c r="A524" s="65" t="n"/>
      <c r="B524" s="65" t="s">
        <v>32</v>
      </c>
      <c r="C524" s="65" t="s">
        <v>33</v>
      </c>
      <c r="D524" s="65" t="s">
        <v>32</v>
      </c>
      <c r="E524" s="65" t="s">
        <v>33</v>
      </c>
      <c r="G524" s="65" t="s">
        <v>34</v>
      </c>
      <c r="H524" t="n">
        <v>122.0834625439825</v>
      </c>
      <c r="L524" s="66" t="s">
        <v>34</v>
      </c>
      <c r="M524" t="n">
        <v>0.9291080862728455</v>
      </c>
      <c r="N524" t="n">
        <v>0.9227074376582126</v>
      </c>
      <c r="O524" t="n">
        <v>0.9390317491490427</v>
      </c>
      <c r="P524" t="n">
        <v>0.9379437466144878</v>
      </c>
      <c r="Q524" t="n">
        <v>0.8666189482533631</v>
      </c>
      <c r="R524" t="n">
        <v>0.9057791212464648</v>
      </c>
      <c r="S524" t="n">
        <v>0.904974094129706</v>
      </c>
      <c r="T524" t="n">
        <v>0.9212215188932534</v>
      </c>
    </row>
    <row r="525" spans="1:40">
      <c r="A525" s="65" t="s">
        <v>34</v>
      </c>
      <c r="B525" t="n">
        <v>3.669760582378378</v>
      </c>
      <c r="C525" t="n">
        <v>0.6191728517737087</v>
      </c>
      <c r="D525" t="n">
        <v>3.533340311795421</v>
      </c>
      <c r="E525" t="n">
        <v>-1.651486733924908</v>
      </c>
      <c r="G525" s="65" t="s">
        <v>38</v>
      </c>
      <c r="H525" t="n">
        <v>37.07076096512031</v>
      </c>
      <c r="L525" s="66" t="s">
        <v>38</v>
      </c>
      <c r="M525" t="n">
        <v>0.8939189657102135</v>
      </c>
      <c r="N525" t="n">
        <v>0.875130836142511</v>
      </c>
      <c r="O525" t="n">
        <v>0.8071762405235466</v>
      </c>
      <c r="P525" t="n">
        <v>0.8859909819760219</v>
      </c>
      <c r="Q525" t="n">
        <v>0.7720956990436865</v>
      </c>
      <c r="R525" t="n">
        <v>0.8801291721946146</v>
      </c>
      <c r="S525" t="n">
        <v>0.9111826324106969</v>
      </c>
      <c r="T525" t="n">
        <v>0.8050988259851402</v>
      </c>
    </row>
    <row r="526" spans="1:40">
      <c r="A526" s="65" t="s">
        <v>38</v>
      </c>
      <c r="B526" t="n">
        <v>2.192392108895249</v>
      </c>
      <c r="C526" t="n">
        <v>-1.099141953521397</v>
      </c>
      <c r="D526" t="n">
        <v>2.427502317705533</v>
      </c>
      <c r="E526" t="n">
        <v>1.868763147571814</v>
      </c>
      <c r="G526" s="65" t="s">
        <v>42</v>
      </c>
      <c r="H526" t="n">
        <v>20.54307795298055</v>
      </c>
      <c r="L526" s="66" t="s">
        <v>42</v>
      </c>
      <c r="M526" t="n">
        <v>0.9647283168013012</v>
      </c>
      <c r="N526" t="n">
        <v>0.9496147165630698</v>
      </c>
      <c r="O526" t="n">
        <v>0.9102272070577135</v>
      </c>
      <c r="P526" t="n">
        <v>0.846359497344901</v>
      </c>
      <c r="Q526" t="n">
        <v>0.819660561936471</v>
      </c>
      <c r="R526" t="n">
        <v>1</v>
      </c>
      <c r="S526" t="n">
        <v>1</v>
      </c>
      <c r="T526" t="n">
        <v>0.9411991621768895</v>
      </c>
    </row>
    <row r="527" spans="1:40">
      <c r="A527" s="65" t="s">
        <v>42</v>
      </c>
      <c r="B527" t="n">
        <v>1.481857063330328</v>
      </c>
      <c r="C527" t="n">
        <v>1.28609902181605</v>
      </c>
      <c r="D527" t="n">
        <v>2.348499960466027</v>
      </c>
      <c r="E527" t="n">
        <v>-2.008784682772051</v>
      </c>
      <c r="G527" s="65" t="s">
        <v>45</v>
      </c>
      <c r="H527" t="n">
        <v>35.35604488028272</v>
      </c>
      <c r="L527" s="66" t="s">
        <v>45</v>
      </c>
      <c r="M527" t="n">
        <v>0.9367827704021616</v>
      </c>
      <c r="N527" t="n">
        <v>0.901431075058441</v>
      </c>
      <c r="O527" t="n">
        <v>0.9217958637048357</v>
      </c>
      <c r="P527" t="n">
        <v>0.7906663778846122</v>
      </c>
      <c r="Q527" t="n">
        <v>0.7928529154010693</v>
      </c>
      <c r="R527" t="n">
        <v>0.900887760197437</v>
      </c>
      <c r="S527" t="n">
        <v>0.9147458628729412</v>
      </c>
      <c r="T527" t="n">
        <v>0.9066923607877517</v>
      </c>
    </row>
    <row r="528" spans="1:40">
      <c r="A528" s="65" t="s">
        <v>45</v>
      </c>
      <c r="B528" t="n">
        <v>1.222067474360027</v>
      </c>
      <c r="C528" t="n">
        <v>-0.05854757360472631</v>
      </c>
      <c r="D528" t="n">
        <v>2.724511951038433</v>
      </c>
      <c r="E528" t="n">
        <v>1.331911177039232</v>
      </c>
      <c r="G528" s="65" t="s">
        <v>47</v>
      </c>
      <c r="H528" t="n">
        <v>11.49014324308907</v>
      </c>
      <c r="L528" s="66" t="s">
        <v>47</v>
      </c>
      <c r="M528" t="n">
        <v>0.9606339210027509</v>
      </c>
      <c r="N528" t="n">
        <v>0.9295269039723741</v>
      </c>
      <c r="O528" t="n">
        <v>0.9089332284223315</v>
      </c>
      <c r="P528" t="n">
        <v>0.8975322091567796</v>
      </c>
      <c r="Q528" t="n">
        <v>1</v>
      </c>
      <c r="R528" t="n">
        <v>0.9975131318387876</v>
      </c>
      <c r="S528" t="n">
        <v>0.897286570453822</v>
      </c>
      <c r="T528" t="n">
        <v>0.9031363360325814</v>
      </c>
    </row>
    <row r="529" spans="1:40">
      <c r="A529" s="65" t="s">
        <v>47</v>
      </c>
      <c r="B529" t="n">
        <v>0.7389167767997703</v>
      </c>
      <c r="C529" t="n">
        <v>-0.1157795199447964</v>
      </c>
      <c r="D529" t="n">
        <v>1.408836668821648</v>
      </c>
      <c r="E529" t="n">
        <v>1.090761030777983</v>
      </c>
      <c r="G529" s="65" t="s">
        <v>50</v>
      </c>
      <c r="H529" t="n">
        <v>38.18323579471954</v>
      </c>
      <c r="L529" s="66" t="s">
        <v>50</v>
      </c>
      <c r="M529" t="n">
        <v>0.9123152040946335</v>
      </c>
      <c r="N529" t="n">
        <v>0.8902487505523587</v>
      </c>
      <c r="O529" t="n">
        <v>0.9129588164342619</v>
      </c>
      <c r="P529" t="n">
        <v>0.8834779255824808</v>
      </c>
      <c r="Q529" t="n">
        <v>0.8937261559032714</v>
      </c>
      <c r="R529" t="n">
        <v>0.946274041696157</v>
      </c>
      <c r="S529" t="n">
        <v>0.9867934972956176</v>
      </c>
      <c r="T529" t="n">
        <v>0.8984159826785708</v>
      </c>
    </row>
    <row r="530" spans="1:40">
      <c r="A530" s="65" t="s">
        <v>50</v>
      </c>
      <c r="B530" t="n">
        <v>2.920759805185877</v>
      </c>
      <c r="C530" t="n">
        <v>2.911458884572846</v>
      </c>
      <c r="D530" t="n">
        <v>4.110666343253833</v>
      </c>
      <c r="E530" t="n">
        <v>-3.215939052092429</v>
      </c>
      <c r="G530" s="65" t="s">
        <v>52</v>
      </c>
      <c r="H530" t="n">
        <v>39.90151639097733</v>
      </c>
      <c r="L530" s="66" t="s">
        <v>52</v>
      </c>
      <c r="M530" t="n">
        <v>0.9508148356677378</v>
      </c>
      <c r="N530" t="n">
        <v>0.9184814257182403</v>
      </c>
      <c r="O530" t="n">
        <v>0.8020327789720848</v>
      </c>
      <c r="P530" t="n">
        <v>0.8479169055639885</v>
      </c>
      <c r="Q530" t="n">
        <v>0.8364291228540109</v>
      </c>
      <c r="R530" t="n">
        <v>0.8794498767569763</v>
      </c>
      <c r="S530" t="n">
        <v>0.9605524465871047</v>
      </c>
      <c r="T530" t="n">
        <v>0.830658298962645</v>
      </c>
    </row>
    <row r="531" spans="1:40">
      <c r="A531" s="65" t="s">
        <v>52</v>
      </c>
      <c r="B531" t="n">
        <v>1.977436820476374</v>
      </c>
      <c r="C531" t="n">
        <v>-2.29667387868774</v>
      </c>
      <c r="D531" t="n">
        <v>2.59549846333148</v>
      </c>
      <c r="E531" t="n">
        <v>2.909566717592554</v>
      </c>
      <c r="G531" s="65" t="s">
        <v>54</v>
      </c>
      <c r="H531" t="n">
        <v>27.41996666320824</v>
      </c>
      <c r="L531" s="66" t="s">
        <v>54</v>
      </c>
      <c r="M531" t="n">
        <v>0.9804861413570907</v>
      </c>
      <c r="N531" t="n">
        <v>1</v>
      </c>
      <c r="O531" t="n">
        <v>0.9507610838741067</v>
      </c>
      <c r="P531" t="n">
        <v>0.8942905559870583</v>
      </c>
      <c r="Q531" t="n">
        <v>0.8599431554926463</v>
      </c>
      <c r="R531" t="n">
        <v>0.914463632616581</v>
      </c>
      <c r="S531" t="n">
        <v>0.8917199306397252</v>
      </c>
      <c r="T531" t="n">
        <v>0.8248928535910114</v>
      </c>
    </row>
    <row r="532" spans="1:40">
      <c r="A532" s="65" t="s">
        <v>54</v>
      </c>
      <c r="B532" t="n">
        <v>1.323971478990628</v>
      </c>
      <c r="C532" t="n">
        <v>1.686633574938096</v>
      </c>
      <c r="D532" t="n">
        <v>3.335542078704428</v>
      </c>
      <c r="E532" t="n">
        <v>-3.489471028602086</v>
      </c>
      <c r="G532" s="65" t="s">
        <v>55</v>
      </c>
      <c r="H532" t="n">
        <v>41.32389761883954</v>
      </c>
      <c r="L532" s="66" t="s">
        <v>55</v>
      </c>
      <c r="M532" t="n">
        <v>0.9337438636243678</v>
      </c>
      <c r="N532" t="n">
        <v>0.8677432197377561</v>
      </c>
      <c r="O532" t="n">
        <v>1</v>
      </c>
      <c r="P532" t="n">
        <v>0.863413742127535</v>
      </c>
      <c r="Q532" t="n">
        <v>0.8686388415345162</v>
      </c>
      <c r="R532" t="n">
        <v>0.8316441474872061</v>
      </c>
      <c r="S532" t="n">
        <v>0.8474886286936854</v>
      </c>
      <c r="T532" t="n">
        <v>1</v>
      </c>
    </row>
    <row r="533" spans="1:40">
      <c r="A533" s="65" t="s">
        <v>55</v>
      </c>
      <c r="B533" t="n">
        <v>2.268471582814601</v>
      </c>
      <c r="C533" t="n">
        <v>-1.554052163744427</v>
      </c>
      <c r="D533" t="n">
        <v>4.320149723432849</v>
      </c>
      <c r="E533" t="n">
        <v>3.10859282656982</v>
      </c>
      <c r="G533" s="65" t="s">
        <v>56</v>
      </c>
      <c r="H533" t="n">
        <v>40.95792149544891</v>
      </c>
      <c r="L533" s="66" t="s">
        <v>56</v>
      </c>
      <c r="M533" t="n">
        <v>1</v>
      </c>
      <c r="N533" t="n">
        <v>0.9205677166206322</v>
      </c>
      <c r="O533" t="n">
        <v>0.9421927620945769</v>
      </c>
      <c r="P533" t="n">
        <v>1</v>
      </c>
      <c r="Q533" t="n">
        <v>0.8513038765060644</v>
      </c>
      <c r="R533" t="n">
        <v>0.9111794193876767</v>
      </c>
      <c r="S533" t="n">
        <v>0.8615105287962375</v>
      </c>
      <c r="T533" t="n">
        <v>0.8557949195353884</v>
      </c>
    </row>
    <row r="534" spans="1:40">
      <c r="A534" s="65" t="s">
        <v>56</v>
      </c>
      <c r="B534" t="n">
        <v>1.609378627929194</v>
      </c>
      <c r="C534" t="n">
        <v>2.453119357304127</v>
      </c>
      <c r="D534" t="n">
        <v>3.374113841659897</v>
      </c>
      <c r="E534" t="n">
        <v>-3.840786734842291</v>
      </c>
      <c r="G534" s="65" t="s">
        <v>57</v>
      </c>
      <c r="H534" t="n">
        <v>47.4105463999098</v>
      </c>
      <c r="L534" s="66" t="s">
        <v>57</v>
      </c>
      <c r="M534" t="n">
        <v>0.9890866430539513</v>
      </c>
      <c r="N534" t="n">
        <v>0.939422921668415</v>
      </c>
      <c r="O534" t="n">
        <v>0.8505693322029064</v>
      </c>
      <c r="P534" t="n">
        <v>0.8938915363944347</v>
      </c>
      <c r="Q534" t="n">
        <v>0.9010806830608181</v>
      </c>
      <c r="R534" t="n">
        <v>0.9090652100305358</v>
      </c>
      <c r="S534" t="n">
        <v>0.8957781591715203</v>
      </c>
      <c r="T534" t="n">
        <v>0.9043554926956962</v>
      </c>
    </row>
    <row r="535" spans="1:40">
      <c r="A535" s="65" t="s">
        <v>57</v>
      </c>
      <c r="B535" t="n">
        <v>2.1492772605426</v>
      </c>
      <c r="C535" t="n">
        <v>-2.17118874369207</v>
      </c>
      <c r="D535" t="n">
        <v>3.949928324375071</v>
      </c>
      <c r="E535" t="n">
        <v>3.084962889338466</v>
      </c>
      <c r="G535" s="65" t="s">
        <v>61</v>
      </c>
      <c r="H535" t="n">
        <v>42.36660616540475</v>
      </c>
      <c r="L535" s="66" t="s">
        <v>61</v>
      </c>
      <c r="M535" t="n">
        <v>0.9532523146444195</v>
      </c>
      <c r="N535" t="n">
        <v>0.9098514480000517</v>
      </c>
      <c r="O535" t="n">
        <v>0.913554574716355</v>
      </c>
      <c r="P535" t="n">
        <v>0.8988057545550997</v>
      </c>
      <c r="Q535" t="n">
        <v>0.855900889684579</v>
      </c>
      <c r="R535" t="n">
        <v>0.9575674516137173</v>
      </c>
      <c r="S535" t="n">
        <v>0.8681751770572523</v>
      </c>
      <c r="T535" t="n">
        <v>0.8078002044104908</v>
      </c>
    </row>
    <row r="536" spans="1:40">
      <c r="A536" s="65" t="s">
        <v>61</v>
      </c>
      <c r="B536" t="n">
        <v>1.795426957827227</v>
      </c>
      <c r="C536" t="n">
        <v>1.754989310389524</v>
      </c>
      <c r="D536" t="n">
        <v>3.428936010455809</v>
      </c>
      <c r="E536" t="n">
        <v>-1.128814739215139</v>
      </c>
      <c r="L536" s="66" t="s">
        <v>62</v>
      </c>
      <c r="M536" t="n">
        <v>0.9709676762620861</v>
      </c>
      <c r="N536" t="n">
        <v>0.9288371636651754</v>
      </c>
      <c r="O536" t="n">
        <v>0.8953756972913529</v>
      </c>
      <c r="P536" t="n">
        <v>0.8824058716374908</v>
      </c>
      <c r="Q536" t="n">
        <v>0.8324164103119546</v>
      </c>
      <c r="R536" t="n">
        <v>0.9266453211817058</v>
      </c>
      <c r="S536" t="n">
        <v>0.8484613275365044</v>
      </c>
      <c r="T536" t="n">
        <v>0.8680263571356291</v>
      </c>
    </row>
    <row r="545" spans="1:40">
      <c r="A545" s="50" t="s">
        <v>164</v>
      </c>
      <c r="L545" s="50" t="s">
        <v>165</v>
      </c>
    </row>
    <row r="546" spans="1:40">
      <c r="A546" s="65" t="n"/>
      <c r="B546" s="68" t="s">
        <v>17</v>
      </c>
      <c r="C546" s="69" t="n"/>
      <c r="D546" s="68" t="s">
        <v>19</v>
      </c>
      <c r="E546" s="69" t="n"/>
      <c r="G546" s="65" t="n"/>
      <c r="H546" s="65" t="s">
        <v>20</v>
      </c>
      <c r="L546" s="66" t="n"/>
      <c r="M546" s="66" t="s">
        <v>21</v>
      </c>
      <c r="N546" s="66" t="s">
        <v>22</v>
      </c>
      <c r="O546" s="66" t="s">
        <v>23</v>
      </c>
      <c r="P546" s="66" t="s">
        <v>24</v>
      </c>
      <c r="Q546" s="66" t="s">
        <v>25</v>
      </c>
      <c r="R546" s="66" t="s">
        <v>26</v>
      </c>
      <c r="S546" s="66" t="s">
        <v>27</v>
      </c>
      <c r="T546" s="66" t="s">
        <v>28</v>
      </c>
    </row>
    <row r="547" spans="1:40">
      <c r="A547" s="65" t="n"/>
      <c r="B547" s="65" t="s">
        <v>32</v>
      </c>
      <c r="C547" s="65" t="s">
        <v>33</v>
      </c>
      <c r="D547" s="65" t="s">
        <v>32</v>
      </c>
      <c r="E547" s="65" t="s">
        <v>33</v>
      </c>
      <c r="G547" s="65" t="s">
        <v>34</v>
      </c>
      <c r="H547" t="n">
        <v>810.5135213353565</v>
      </c>
      <c r="L547" s="66" t="s">
        <v>150</v>
      </c>
      <c r="M547" t="n">
        <v>0.4808659954735213</v>
      </c>
      <c r="N547" t="n">
        <v>0.1705160601954103</v>
      </c>
      <c r="O547" t="n">
        <v>0.2369420325089982</v>
      </c>
      <c r="P547" t="n">
        <v>0.732175936553752</v>
      </c>
      <c r="Q547" t="n">
        <v>0.2429171930862527</v>
      </c>
      <c r="R547" t="n">
        <v>0.1731934802886929</v>
      </c>
      <c r="S547" t="n">
        <v>0.2773845073849722</v>
      </c>
      <c r="T547" t="n">
        <v>0.4049717794844127</v>
      </c>
    </row>
    <row r="548" spans="1:40">
      <c r="A548" s="65" t="s">
        <v>34</v>
      </c>
      <c r="B548" t="n">
        <v>14.2937815872305</v>
      </c>
      <c r="C548" t="n">
        <v>-16.51139728491628</v>
      </c>
      <c r="D548" t="n">
        <v>18.25772639910161</v>
      </c>
      <c r="E548" t="n">
        <v>19.06940937945161</v>
      </c>
      <c r="G548" s="65" t="s">
        <v>38</v>
      </c>
      <c r="H548" t="n">
        <v>926.617014062862</v>
      </c>
      <c r="L548" s="66" t="s">
        <v>151</v>
      </c>
      <c r="M548" t="n">
        <v>0.5222179071840346</v>
      </c>
      <c r="N548" t="n">
        <v>0.1898559911013573</v>
      </c>
      <c r="O548" t="n">
        <v>0.2088498043205505</v>
      </c>
      <c r="P548" t="n">
        <v>0.8297531629630714</v>
      </c>
      <c r="Q548" t="n">
        <v>0.3895916225604681</v>
      </c>
      <c r="R548" t="n">
        <v>0.2818913306932886</v>
      </c>
      <c r="S548" t="n">
        <v>0.3184299681393298</v>
      </c>
      <c r="T548" t="n">
        <v>0.4914329142710809</v>
      </c>
    </row>
    <row r="549" spans="1:40">
      <c r="A549" s="65" t="s">
        <v>38</v>
      </c>
      <c r="B549" t="n">
        <v>12.88474172857221</v>
      </c>
      <c r="C549" t="n">
        <v>18.71398508779538</v>
      </c>
      <c r="D549" t="n">
        <v>15.02027016908926</v>
      </c>
      <c r="E549" t="n">
        <v>-20.08184803190944</v>
      </c>
      <c r="G549" s="65" t="s">
        <v>42</v>
      </c>
      <c r="H549" t="n">
        <v>441.825452698422</v>
      </c>
      <c r="L549" s="66" t="s">
        <v>152</v>
      </c>
      <c r="M549" t="n">
        <v>0.5213555051446831</v>
      </c>
      <c r="N549" t="n">
        <v>0.174134649541916</v>
      </c>
      <c r="O549" t="n">
        <v>0.2666580855469197</v>
      </c>
      <c r="P549" t="n">
        <v>0.8780214546241499</v>
      </c>
      <c r="Q549" t="n">
        <v>0.4075060395942124</v>
      </c>
      <c r="R549" t="n">
        <v>0.3493790795798914</v>
      </c>
      <c r="S549" t="n">
        <v>0.3886721242481274</v>
      </c>
      <c r="T549" t="n">
        <v>0.5366904197189534</v>
      </c>
    </row>
    <row r="550" spans="1:40">
      <c r="A550" s="65" t="s">
        <v>42</v>
      </c>
      <c r="B550" t="n">
        <v>8.280986380887072</v>
      </c>
      <c r="C550" t="n">
        <v>-12.56723788632456</v>
      </c>
      <c r="D550" t="n">
        <v>6.778349708074395</v>
      </c>
      <c r="E550" t="n">
        <v>6.829743657887861</v>
      </c>
      <c r="G550" s="65" t="s">
        <v>45</v>
      </c>
      <c r="H550" t="n">
        <v>818.113188796133</v>
      </c>
      <c r="L550" s="66" t="s">
        <v>153</v>
      </c>
      <c r="M550" t="n">
        <v>0.9999999999999999</v>
      </c>
      <c r="N550" t="n">
        <v>1</v>
      </c>
      <c r="O550" t="n">
        <v>0.9999999999999999</v>
      </c>
      <c r="P550" t="n">
        <v>1</v>
      </c>
      <c r="Q550" t="n">
        <v>0.7844452153770748</v>
      </c>
      <c r="R550" t="n">
        <v>0.9999999999999999</v>
      </c>
      <c r="S550" t="n">
        <v>0.8654428975918387</v>
      </c>
      <c r="T550" t="n">
        <v>0.7973880640208311</v>
      </c>
    </row>
    <row r="551" spans="1:40">
      <c r="A551" s="65" t="s">
        <v>45</v>
      </c>
      <c r="B551" t="n">
        <v>12.28676549971191</v>
      </c>
      <c r="C551" t="n">
        <v>7.086538036105389</v>
      </c>
      <c r="D551" t="n">
        <v>12.6706534117814</v>
      </c>
      <c r="E551" t="n">
        <v>-9.015853180401335</v>
      </c>
      <c r="G551" s="65" t="s">
        <v>47</v>
      </c>
      <c r="H551" t="n">
        <v>291.3962973351641</v>
      </c>
      <c r="L551" s="66" t="s">
        <v>154</v>
      </c>
      <c r="M551" t="n">
        <v>0.7464975309073509</v>
      </c>
      <c r="N551" t="n">
        <v>0.305660602528976</v>
      </c>
      <c r="O551" t="n">
        <v>0.7679180596206293</v>
      </c>
      <c r="P551" t="n">
        <v>0.8973074594201577</v>
      </c>
      <c r="Q551" t="n">
        <v>0.7610099866247834</v>
      </c>
      <c r="R551" t="n">
        <v>0.954115904378674</v>
      </c>
      <c r="S551" t="n">
        <v>0.7847978891657382</v>
      </c>
      <c r="T551" t="n">
        <v>0.8313428342070257</v>
      </c>
    </row>
    <row r="552" spans="1:40">
      <c r="A552" s="65" t="s">
        <v>47</v>
      </c>
      <c r="B552" t="n">
        <v>4.306516797580466</v>
      </c>
      <c r="C552" t="n">
        <v>3.608286008360465</v>
      </c>
      <c r="D552" t="n">
        <v>6.056961820458298</v>
      </c>
      <c r="E552" t="n">
        <v>2.247377538437767</v>
      </c>
      <c r="G552" s="65" t="s">
        <v>50</v>
      </c>
      <c r="H552" t="n">
        <v>263.1277415614316</v>
      </c>
      <c r="L552" s="66" t="s">
        <v>155</v>
      </c>
      <c r="M552" t="n">
        <v>0.6123481116840553</v>
      </c>
      <c r="N552" t="n">
        <v>0.2108420748359399</v>
      </c>
      <c r="O552" t="n">
        <v>0.5543010503381958</v>
      </c>
      <c r="P552" t="n">
        <v>0.7583445481309861</v>
      </c>
      <c r="Q552" t="n">
        <v>1</v>
      </c>
      <c r="R552" t="n">
        <v>0.8556824706371813</v>
      </c>
      <c r="S552" t="n">
        <v>1</v>
      </c>
      <c r="T552" t="n">
        <v>1</v>
      </c>
    </row>
    <row r="553" spans="1:40">
      <c r="A553" s="65" t="s">
        <v>50</v>
      </c>
      <c r="B553" t="n">
        <v>5.876473303564214</v>
      </c>
      <c r="C553" t="n">
        <v>1.730117002885696</v>
      </c>
      <c r="D553" t="n">
        <v>6.784540034708606</v>
      </c>
      <c r="E553" t="n">
        <v>-6.335226843914215</v>
      </c>
      <c r="G553" s="65" t="s">
        <v>52</v>
      </c>
      <c r="H553" t="n">
        <v>449.6823133185794</v>
      </c>
    </row>
    <row r="554" spans="1:40">
      <c r="A554" s="65" t="s">
        <v>52</v>
      </c>
      <c r="B554" t="n">
        <v>8.730966387811497</v>
      </c>
      <c r="C554" t="n">
        <v>-7.273453069573993</v>
      </c>
      <c r="D554" t="n">
        <v>6.073375469030008</v>
      </c>
      <c r="E554" t="n">
        <v>4.346697708889085</v>
      </c>
      <c r="G554" s="65" t="s">
        <v>54</v>
      </c>
      <c r="H554" t="n">
        <v>1859.086619650324</v>
      </c>
    </row>
    <row r="555" spans="1:40">
      <c r="A555" s="65" t="s">
        <v>54</v>
      </c>
      <c r="B555" t="n">
        <v>14.57580459167792</v>
      </c>
      <c r="C555" t="n">
        <v>11.13476850555228</v>
      </c>
      <c r="D555" t="n">
        <v>25.78267741852953</v>
      </c>
      <c r="E555" t="n">
        <v>-4.851370895802136</v>
      </c>
    </row>
    <row r="568" spans="1:40">
      <c r="A568" s="50" t="s">
        <v>166</v>
      </c>
      <c r="L568" s="50" t="s">
        <v>167</v>
      </c>
    </row>
    <row r="569" spans="1:40">
      <c r="A569" s="65" t="n"/>
      <c r="B569" s="68" t="s">
        <v>17</v>
      </c>
      <c r="C569" s="69" t="n"/>
      <c r="D569" s="68" t="s">
        <v>19</v>
      </c>
      <c r="E569" s="69" t="n"/>
      <c r="G569" s="65" t="n"/>
      <c r="H569" s="65" t="s">
        <v>20</v>
      </c>
      <c r="L569" s="66" t="n"/>
      <c r="M569" s="66" t="s">
        <v>21</v>
      </c>
      <c r="N569" s="66" t="s">
        <v>22</v>
      </c>
      <c r="O569" s="66" t="s">
        <v>23</v>
      </c>
      <c r="P569" s="66" t="s">
        <v>24</v>
      </c>
      <c r="Q569" s="66" t="s">
        <v>25</v>
      </c>
      <c r="R569" s="66" t="s">
        <v>26</v>
      </c>
      <c r="S569" s="66" t="s">
        <v>27</v>
      </c>
      <c r="T569" s="66" t="s">
        <v>28</v>
      </c>
    </row>
    <row r="570" spans="1:40">
      <c r="A570" s="65" t="n"/>
      <c r="B570" s="65" t="s">
        <v>32</v>
      </c>
      <c r="C570" s="65" t="s">
        <v>33</v>
      </c>
      <c r="D570" s="65" t="s">
        <v>32</v>
      </c>
      <c r="E570" s="65" t="s">
        <v>33</v>
      </c>
      <c r="G570" s="65" t="s">
        <v>34</v>
      </c>
      <c r="H570" t="n">
        <v>660.9669173695604</v>
      </c>
      <c r="L570" s="66" t="s">
        <v>34</v>
      </c>
      <c r="M570" t="n">
        <v>0.9999999999999999</v>
      </c>
      <c r="N570" t="n">
        <v>1</v>
      </c>
      <c r="O570" t="n">
        <v>1</v>
      </c>
      <c r="P570" t="n">
        <v>1</v>
      </c>
      <c r="Q570" t="n">
        <v>1</v>
      </c>
      <c r="R570" t="n">
        <v>1</v>
      </c>
      <c r="S570" t="n">
        <v>1</v>
      </c>
      <c r="T570" t="n">
        <v>1</v>
      </c>
    </row>
    <row r="571" spans="1:40">
      <c r="A571" s="65" t="s">
        <v>34</v>
      </c>
      <c r="B571" t="n">
        <v>7.688916646268549</v>
      </c>
      <c r="C571" t="n">
        <v>0.9931417097730278</v>
      </c>
      <c r="D571" t="n">
        <v>11.24690958533046</v>
      </c>
      <c r="E571" t="n">
        <v>-5.666112515877997</v>
      </c>
      <c r="G571" s="65" t="s">
        <v>38</v>
      </c>
      <c r="H571" t="n">
        <v>160.7813799902679</v>
      </c>
      <c r="L571" s="66" t="s">
        <v>38</v>
      </c>
      <c r="M571" t="n">
        <v>0.8968566544093164</v>
      </c>
      <c r="N571" t="n">
        <v>0.7811023418032407</v>
      </c>
      <c r="O571" t="n">
        <v>0.7739632058541663</v>
      </c>
      <c r="P571" t="n">
        <v>0.6724830152229613</v>
      </c>
      <c r="Q571" t="n">
        <v>0.8222615775047721</v>
      </c>
      <c r="R571" t="n">
        <v>0.8838321687616933</v>
      </c>
      <c r="S571" t="n">
        <v>0.8205672496964553</v>
      </c>
      <c r="T571" t="n">
        <v>0.8399552116603428</v>
      </c>
    </row>
    <row r="572" spans="1:40">
      <c r="A572" s="65" t="s">
        <v>38</v>
      </c>
      <c r="B572" t="n">
        <v>2.146403473811565</v>
      </c>
      <c r="C572" t="n">
        <v>-3.812935418896584</v>
      </c>
      <c r="D572" t="n">
        <v>6.931402064544042</v>
      </c>
      <c r="E572" t="n">
        <v>5.838613114548449</v>
      </c>
      <c r="G572" s="65" t="s">
        <v>42</v>
      </c>
      <c r="H572" t="n">
        <v>243.8467397506816</v>
      </c>
      <c r="L572" s="66" t="s">
        <v>42</v>
      </c>
      <c r="M572" t="n">
        <v>0.8813414381262754</v>
      </c>
      <c r="N572" t="n">
        <v>0.7960654628308109</v>
      </c>
      <c r="O572" t="n">
        <v>0.7539135351362146</v>
      </c>
      <c r="P572" t="n">
        <v>0.6435231393011448</v>
      </c>
      <c r="Q572" t="n">
        <v>0.78350492317752</v>
      </c>
      <c r="R572" t="n">
        <v>0.8731462828555426</v>
      </c>
      <c r="S572" t="n">
        <v>0.7828041459574029</v>
      </c>
      <c r="T572" t="n">
        <v>0.7726807195588919</v>
      </c>
    </row>
    <row r="573" spans="1:40">
      <c r="A573" s="65" t="s">
        <v>42</v>
      </c>
      <c r="B573" t="n">
        <v>4.738107792888947</v>
      </c>
      <c r="C573" t="n">
        <v>1.922976848916317</v>
      </c>
      <c r="D573" t="n">
        <v>6.381302868895792</v>
      </c>
      <c r="E573" t="n">
        <v>-0.3108604081565187</v>
      </c>
      <c r="G573" s="65" t="s">
        <v>45</v>
      </c>
      <c r="H573" t="n">
        <v>43.1756878400207</v>
      </c>
      <c r="L573" s="66" t="s">
        <v>45</v>
      </c>
      <c r="M573" t="n">
        <v>0.8683551826997726</v>
      </c>
      <c r="N573" t="n">
        <v>0.7792740306045634</v>
      </c>
      <c r="O573" t="n">
        <v>0.7944579465526763</v>
      </c>
      <c r="P573" t="n">
        <v>0.672359986542345</v>
      </c>
      <c r="Q573" t="n">
        <v>0.8194553893265936</v>
      </c>
      <c r="R573" t="n">
        <v>0.9452951725029289</v>
      </c>
      <c r="S573" t="n">
        <v>0.7757765415246531</v>
      </c>
      <c r="T573" t="n">
        <v>0.9561191291960326</v>
      </c>
    </row>
    <row r="574" spans="1:40">
      <c r="A574" s="65" t="s">
        <v>45</v>
      </c>
      <c r="B574" t="n">
        <v>1.820565672655509</v>
      </c>
      <c r="C574" t="n">
        <v>0.9968279511602088</v>
      </c>
      <c r="D574" t="n">
        <v>3.2735070779291</v>
      </c>
      <c r="E574" t="n">
        <v>1.429664452151674</v>
      </c>
      <c r="G574" s="65" t="s">
        <v>47</v>
      </c>
      <c r="H574" t="n">
        <v>116.3695617383324</v>
      </c>
      <c r="L574" s="66" t="s">
        <v>47</v>
      </c>
      <c r="M574" t="n">
        <v>0.8944201594879764</v>
      </c>
      <c r="N574" t="n">
        <v>0.8030425142471869</v>
      </c>
      <c r="O574" t="n">
        <v>0.8879147307062365</v>
      </c>
      <c r="P574" t="n">
        <v>0.6724516007038028</v>
      </c>
      <c r="Q574" t="n">
        <v>0.9137542487989539</v>
      </c>
      <c r="R574" t="n">
        <v>0.9300352871767811</v>
      </c>
      <c r="S574" t="n">
        <v>0.9138093114021238</v>
      </c>
      <c r="T574" t="n">
        <v>0.9643203881853116</v>
      </c>
    </row>
    <row r="575" spans="1:40">
      <c r="A575" s="65" t="s">
        <v>47</v>
      </c>
      <c r="B575" t="n">
        <v>4.66624149657006</v>
      </c>
      <c r="C575" t="n">
        <v>4.700870683614035</v>
      </c>
      <c r="D575" t="n">
        <v>6.003604461544774</v>
      </c>
      <c r="E575" t="n">
        <v>-5.661460110316374</v>
      </c>
      <c r="G575" s="65" t="s">
        <v>50</v>
      </c>
      <c r="H575" t="n">
        <v>100.1963710380193</v>
      </c>
      <c r="L575" s="66" t="s">
        <v>50</v>
      </c>
      <c r="M575" t="n">
        <v>0.8786791556123296</v>
      </c>
      <c r="N575" t="n">
        <v>0.8146073620079045</v>
      </c>
      <c r="O575" t="n">
        <v>0.7901806597645035</v>
      </c>
      <c r="P575" t="n">
        <v>0.5820731226381561</v>
      </c>
      <c r="Q575" t="n">
        <v>0.9055962305482782</v>
      </c>
      <c r="R575" t="n">
        <v>0.7690797598142679</v>
      </c>
      <c r="S575" t="n">
        <v>0.9067593247728101</v>
      </c>
      <c r="T575" t="n">
        <v>0.7755926932051657</v>
      </c>
    </row>
    <row r="576" spans="1:40">
      <c r="A576" s="65" t="s">
        <v>50</v>
      </c>
      <c r="B576" t="n">
        <v>3.68353861099633</v>
      </c>
      <c r="C576" t="n">
        <v>-3.528440391965211</v>
      </c>
      <c r="D576" t="n">
        <v>4.117970170691136</v>
      </c>
      <c r="E576" t="n">
        <v>2.971613342556791</v>
      </c>
      <c r="G576" s="65" t="s">
        <v>52</v>
      </c>
      <c r="H576" t="n">
        <v>136.4473151812064</v>
      </c>
      <c r="L576" s="66" t="s">
        <v>52</v>
      </c>
      <c r="M576" t="n">
        <v>0.958731233320222</v>
      </c>
      <c r="N576" t="n">
        <v>0.8249137861150191</v>
      </c>
      <c r="O576" t="n">
        <v>0.8230396355587102</v>
      </c>
      <c r="P576" t="n">
        <v>0.6187959464339975</v>
      </c>
      <c r="Q576" t="n">
        <v>0.8544607994662745</v>
      </c>
      <c r="R576" t="n">
        <v>0.846378447978514</v>
      </c>
      <c r="S576" t="n">
        <v>0.9977234367439044</v>
      </c>
      <c r="T576" t="n">
        <v>0.9474279665998372</v>
      </c>
    </row>
    <row r="577" spans="1:40">
      <c r="A577" s="65" t="s">
        <v>52</v>
      </c>
      <c r="B577" t="n">
        <v>2.677337402038279</v>
      </c>
      <c r="C577" t="n">
        <v>-0.4514650674951565</v>
      </c>
      <c r="D577" t="n">
        <v>2.905374196397658</v>
      </c>
      <c r="E577" t="n">
        <v>1.190929689873669</v>
      </c>
      <c r="G577" s="65" t="s">
        <v>54</v>
      </c>
      <c r="H577" t="n">
        <v>101.3041096754255</v>
      </c>
      <c r="L577" s="66" t="s">
        <v>54</v>
      </c>
      <c r="M577" t="n">
        <v>0.8290828064166934</v>
      </c>
      <c r="N577" t="n">
        <v>0.7724179622424628</v>
      </c>
      <c r="O577" t="n">
        <v>0.7818433610095916</v>
      </c>
      <c r="P577" t="n">
        <v>0.5709413369083735</v>
      </c>
      <c r="Q577" t="n">
        <v>0.9102672093975308</v>
      </c>
      <c r="R577" t="n">
        <v>0.953588697778869</v>
      </c>
      <c r="S577" t="n">
        <v>0.8156394911322427</v>
      </c>
      <c r="T577" t="n">
        <v>0.9891685738384575</v>
      </c>
    </row>
    <row r="578" spans="1:40">
      <c r="A578" s="65" t="s">
        <v>54</v>
      </c>
      <c r="B578" t="n">
        <v>2.743829710230587</v>
      </c>
      <c r="C578" t="n">
        <v>2.031996913602616</v>
      </c>
      <c r="D578" t="n">
        <v>3.563128175339084</v>
      </c>
      <c r="E578" t="n">
        <v>-2.560940900526921</v>
      </c>
      <c r="G578" s="65" t="s">
        <v>55</v>
      </c>
      <c r="H578" t="n">
        <v>239.2796732080004</v>
      </c>
      <c r="L578" s="66" t="s">
        <v>55</v>
      </c>
      <c r="M578" t="n">
        <v>0.8767933374831937</v>
      </c>
      <c r="N578" t="n">
        <v>0.9207660163836402</v>
      </c>
      <c r="O578" t="n">
        <v>0.8039153170706556</v>
      </c>
      <c r="P578" t="n">
        <v>0.6376271847076126</v>
      </c>
      <c r="Q578" t="n">
        <v>0.9135583065967768</v>
      </c>
      <c r="R578" t="n">
        <v>0.8318658646874533</v>
      </c>
      <c r="S578" t="n">
        <v>0.9683232430713964</v>
      </c>
      <c r="T578" t="n">
        <v>0.8699625442330305</v>
      </c>
    </row>
    <row r="579" spans="1:40">
      <c r="A579" s="65" t="s">
        <v>55</v>
      </c>
      <c r="B579" t="n">
        <v>3.985830741556178</v>
      </c>
      <c r="C579" t="n">
        <v>-1.589080768025031</v>
      </c>
      <c r="D579" t="n">
        <v>5.050941179430283</v>
      </c>
      <c r="E579" t="n">
        <v>-3.371604303792236</v>
      </c>
      <c r="G579" s="65" t="s">
        <v>56</v>
      </c>
      <c r="H579" t="n">
        <v>242.9224572997093</v>
      </c>
      <c r="L579" s="66" t="s">
        <v>56</v>
      </c>
      <c r="M579" t="n">
        <v>0.9128237101224635</v>
      </c>
      <c r="N579" t="n">
        <v>0.8208686365762305</v>
      </c>
      <c r="O579" t="n">
        <v>0.7746673304932739</v>
      </c>
      <c r="P579" t="n">
        <v>0.568042421432683</v>
      </c>
      <c r="Q579" t="n">
        <v>0.84193822264902</v>
      </c>
      <c r="R579" t="n">
        <v>0.8009286520233116</v>
      </c>
      <c r="S579" t="n">
        <v>0.9109496212099624</v>
      </c>
      <c r="T579" t="n">
        <v>0.7615153919108906</v>
      </c>
    </row>
    <row r="580" spans="1:40">
      <c r="A580" s="65" t="s">
        <v>56</v>
      </c>
      <c r="B580" t="n">
        <v>3.443507153408095</v>
      </c>
      <c r="C580" t="n">
        <v>4.677126860544512</v>
      </c>
      <c r="D580" t="n">
        <v>4.449837456107732</v>
      </c>
      <c r="E580" t="n">
        <v>-3.084318314576806</v>
      </c>
      <c r="G580" s="65" t="s">
        <v>57</v>
      </c>
      <c r="H580" t="n">
        <v>69.91316509981547</v>
      </c>
      <c r="L580" s="66" t="s">
        <v>57</v>
      </c>
      <c r="M580" t="n">
        <v>0.9597513539711789</v>
      </c>
      <c r="N580" t="n">
        <v>0.8521755658967496</v>
      </c>
      <c r="O580" t="n">
        <v>0.8863946915948541</v>
      </c>
      <c r="P580" t="n">
        <v>0.6174427241277891</v>
      </c>
      <c r="Q580" t="n">
        <v>0.8340015868156945</v>
      </c>
      <c r="R580" t="n">
        <v>0.8745777123972747</v>
      </c>
      <c r="S580" t="n">
        <v>0.9931946236347921</v>
      </c>
      <c r="T580" t="n">
        <v>0.8207619677189861</v>
      </c>
    </row>
    <row r="581" spans="1:40">
      <c r="A581" s="65" t="s">
        <v>57</v>
      </c>
      <c r="B581" t="n">
        <v>1.707218749052904</v>
      </c>
      <c r="C581" t="n">
        <v>-1.934816182592929</v>
      </c>
      <c r="D581" t="n">
        <v>3.227632791557796</v>
      </c>
      <c r="E581" t="n">
        <v>2.635011316937476</v>
      </c>
      <c r="G581" s="65" t="s">
        <v>61</v>
      </c>
      <c r="H581" t="n">
        <v>100.3255431114552</v>
      </c>
      <c r="L581" s="66" t="s">
        <v>61</v>
      </c>
      <c r="M581" t="n">
        <v>0.8578893608971609</v>
      </c>
      <c r="N581" t="n">
        <v>0.8213359553672661</v>
      </c>
      <c r="O581" t="n">
        <v>0.7305145108146697</v>
      </c>
      <c r="P581" t="n">
        <v>0.6791762690973356</v>
      </c>
      <c r="Q581" t="n">
        <v>0.95233940220207</v>
      </c>
      <c r="R581" t="n">
        <v>0.7616003192303227</v>
      </c>
      <c r="S581" t="n">
        <v>0.9962347657597446</v>
      </c>
      <c r="T581" t="n">
        <v>0.7988709183823498</v>
      </c>
    </row>
    <row r="582" spans="1:40">
      <c r="A582" s="65" t="s">
        <v>61</v>
      </c>
      <c r="B582" t="n">
        <v>2.326504379108371</v>
      </c>
      <c r="C582" t="n">
        <v>1.606198078810034</v>
      </c>
      <c r="D582" t="n">
        <v>3.334315314082565</v>
      </c>
      <c r="E582" t="n">
        <v>1.137003059885597</v>
      </c>
      <c r="G582" s="65" t="s">
        <v>62</v>
      </c>
      <c r="H582" t="n">
        <v>106.5712571574057</v>
      </c>
    </row>
    <row r="583" spans="1:40">
      <c r="A583" s="65" t="s">
        <v>62</v>
      </c>
      <c r="B583" t="n">
        <v>3.721291785249572</v>
      </c>
      <c r="C583" t="n">
        <v>-4.11977078560071</v>
      </c>
      <c r="D583" t="n">
        <v>4.457229359627091</v>
      </c>
      <c r="E583" t="n">
        <v>4.620596965585061</v>
      </c>
      <c r="G583" s="65" t="s">
        <v>63</v>
      </c>
      <c r="H583" t="n">
        <v>113.0676930984108</v>
      </c>
    </row>
    <row r="584" spans="1:40">
      <c r="A584" s="65" t="s">
        <v>63</v>
      </c>
      <c r="B584" t="n">
        <v>3.251509829154819</v>
      </c>
      <c r="C584" t="n">
        <v>2.287654181331397</v>
      </c>
      <c r="D584" t="n">
        <v>5.883299947555681</v>
      </c>
      <c r="E584" t="n">
        <v>-5.178169171861729</v>
      </c>
      <c r="G584" s="65" t="s">
        <v>160</v>
      </c>
      <c r="H584" t="n">
        <v>77.65312063829258</v>
      </c>
    </row>
    <row r="585" spans="1:40">
      <c r="A585" s="65" t="s">
        <v>160</v>
      </c>
      <c r="B585" t="n">
        <v>2.509899196722444</v>
      </c>
      <c r="C585" t="n">
        <v>3.603131856208615</v>
      </c>
      <c r="D585" t="n">
        <v>4.183998817072547</v>
      </c>
      <c r="E585" t="n">
        <v>-2.252336171564962</v>
      </c>
      <c r="G585" s="65" t="s">
        <v>161</v>
      </c>
      <c r="H585" t="n">
        <v>176.9099290017112</v>
      </c>
    </row>
    <row r="586" spans="1:40">
      <c r="A586" s="65" t="s">
        <v>161</v>
      </c>
      <c r="B586" t="n">
        <v>5.333847583721241</v>
      </c>
      <c r="C586" t="n">
        <v>-7.177984717380301</v>
      </c>
      <c r="D586" t="n">
        <v>4.869723358267554</v>
      </c>
      <c r="E586" t="n">
        <v>6.629523737510836</v>
      </c>
    </row>
    <row r="591" spans="1:40">
      <c r="A591" s="50" t="s">
        <v>168</v>
      </c>
      <c r="L591" s="50" t="s">
        <v>169</v>
      </c>
    </row>
    <row r="592" spans="1:40">
      <c r="A592" s="65" t="n"/>
      <c r="B592" s="68" t="s">
        <v>17</v>
      </c>
      <c r="C592" s="69" t="n"/>
      <c r="D592" s="68" t="s">
        <v>19</v>
      </c>
      <c r="E592" s="69" t="n"/>
      <c r="G592" s="65" t="n"/>
      <c r="H592" s="65" t="s">
        <v>20</v>
      </c>
      <c r="L592" s="66" t="n"/>
      <c r="M592" s="66" t="s">
        <v>21</v>
      </c>
      <c r="N592" s="66" t="s">
        <v>22</v>
      </c>
      <c r="O592" s="66" t="s">
        <v>23</v>
      </c>
      <c r="P592" s="66" t="s">
        <v>24</v>
      </c>
      <c r="Q592" s="66" t="s">
        <v>25</v>
      </c>
      <c r="R592" s="66" t="s">
        <v>26</v>
      </c>
      <c r="S592" s="66" t="s">
        <v>27</v>
      </c>
      <c r="T592" s="66" t="s">
        <v>28</v>
      </c>
    </row>
    <row r="593" spans="1:40">
      <c r="A593" s="65" t="n"/>
      <c r="B593" s="65" t="s">
        <v>32</v>
      </c>
      <c r="C593" s="65" t="s">
        <v>33</v>
      </c>
      <c r="D593" s="65" t="s">
        <v>32</v>
      </c>
      <c r="E593" s="65" t="s">
        <v>33</v>
      </c>
      <c r="G593" s="65" t="s">
        <v>150</v>
      </c>
      <c r="H593" t="n">
        <v>10.27060853899846</v>
      </c>
      <c r="L593" s="66" t="s">
        <v>34</v>
      </c>
      <c r="M593" t="n">
        <v>0.6052720744135675</v>
      </c>
      <c r="N593" t="n">
        <v>0.6476503078945693</v>
      </c>
      <c r="O593" t="n">
        <v>0.2323882945396998</v>
      </c>
      <c r="P593" t="n">
        <v>0.4295924485637179</v>
      </c>
      <c r="Q593" t="n">
        <v>0.2848784493382434</v>
      </c>
      <c r="R593" t="n">
        <v>0.3351592521042414</v>
      </c>
      <c r="S593" t="n">
        <v>0.2798692035650032</v>
      </c>
      <c r="T593" t="n">
        <v>0.4096789735509962</v>
      </c>
    </row>
    <row r="594" spans="1:40">
      <c r="A594" s="65" t="s">
        <v>150</v>
      </c>
      <c r="B594" t="n">
        <v>0.5942749311943555</v>
      </c>
      <c r="C594" t="n">
        <v>-2.875917752385306</v>
      </c>
      <c r="D594" t="n">
        <v>1.59814982537239</v>
      </c>
      <c r="E594" t="n">
        <v>7.988836692229527</v>
      </c>
      <c r="G594" s="65" t="s">
        <v>151</v>
      </c>
      <c r="H594" t="n">
        <v>50.83580853105283</v>
      </c>
      <c r="L594" s="66" t="s">
        <v>38</v>
      </c>
      <c r="M594" t="n">
        <v>0.5992222275500755</v>
      </c>
      <c r="N594" t="n">
        <v>0.7425973758512461</v>
      </c>
      <c r="O594" t="n">
        <v>0.2497184072656323</v>
      </c>
      <c r="P594" t="n">
        <v>0.4157800787770559</v>
      </c>
      <c r="Q594" t="n">
        <v>0.4570253672972381</v>
      </c>
      <c r="R594" t="n">
        <v>0.4220609350413015</v>
      </c>
      <c r="S594" t="n">
        <v>0.3345407671370711</v>
      </c>
      <c r="T594" t="n">
        <v>0.5206875079105113</v>
      </c>
    </row>
    <row r="595" spans="1:40">
      <c r="A595" s="65" t="s">
        <v>151</v>
      </c>
      <c r="B595" t="n">
        <v>3.51590445719094</v>
      </c>
      <c r="C595" t="n">
        <v>-12.35240925089375</v>
      </c>
      <c r="D595" t="n">
        <v>4.164665629613206</v>
      </c>
      <c r="E595" t="n">
        <v>15.0578323735362</v>
      </c>
      <c r="G595" s="65" t="s">
        <v>152</v>
      </c>
      <c r="H595" t="n">
        <v>128.5117590713148</v>
      </c>
      <c r="L595" s="66" t="s">
        <v>42</v>
      </c>
      <c r="M595" t="n">
        <v>0.6800252438923318</v>
      </c>
      <c r="N595" t="n">
        <v>0.7581869836688978</v>
      </c>
      <c r="O595" t="n">
        <v>0.2505942307222477</v>
      </c>
      <c r="P595" t="n">
        <v>0.3759343709594478</v>
      </c>
      <c r="Q595" t="n">
        <v>0.3787992886733613</v>
      </c>
      <c r="R595" t="n">
        <v>0.3711834513276419</v>
      </c>
      <c r="S595" t="n">
        <v>0.4334639354921846</v>
      </c>
      <c r="T595" t="n">
        <v>0.4446150354070409</v>
      </c>
    </row>
    <row r="596" spans="1:40">
      <c r="A596" s="65" t="s">
        <v>152</v>
      </c>
      <c r="B596" t="n">
        <v>3.241277476659095</v>
      </c>
      <c r="C596" t="n">
        <v>4.0474167898098</v>
      </c>
      <c r="D596" t="n">
        <v>3.890980827848669</v>
      </c>
      <c r="E596" t="n">
        <v>12.97473532035293</v>
      </c>
      <c r="G596" s="65" t="s">
        <v>153</v>
      </c>
      <c r="H596" t="n">
        <v>212.3624677348832</v>
      </c>
      <c r="L596" s="66" t="s">
        <v>45</v>
      </c>
      <c r="M596" t="n">
        <v>0.6447347025477126</v>
      </c>
      <c r="N596" t="n">
        <v>0.781642668851052</v>
      </c>
      <c r="O596" t="n">
        <v>0.2445990658722788</v>
      </c>
      <c r="P596" t="n">
        <v>0.394264064063959</v>
      </c>
      <c r="Q596" t="n">
        <v>0.3382352041974087</v>
      </c>
      <c r="R596" t="n">
        <v>0.3421558642775175</v>
      </c>
      <c r="S596" t="n">
        <v>0.2969126125230208</v>
      </c>
      <c r="T596" t="n">
        <v>0.4631925161343463</v>
      </c>
    </row>
    <row r="597" spans="1:40">
      <c r="A597" s="65" t="s">
        <v>153</v>
      </c>
      <c r="B597" t="n">
        <v>2.716025070714164</v>
      </c>
      <c r="C597" t="n">
        <v>5.922548860040738</v>
      </c>
      <c r="D597" t="n">
        <v>9.075970660651665</v>
      </c>
      <c r="E597" t="n">
        <v>15.46985935713276</v>
      </c>
      <c r="G597" s="65" t="s">
        <v>154</v>
      </c>
      <c r="H597" t="n">
        <v>37.76051478252818</v>
      </c>
      <c r="L597" s="66" t="s">
        <v>47</v>
      </c>
      <c r="M597" t="n">
        <v>0.7188577075474835</v>
      </c>
      <c r="N597" t="n">
        <v>0.8016550841007003</v>
      </c>
      <c r="O597" t="n">
        <v>0.2824089180817501</v>
      </c>
      <c r="P597" t="n">
        <v>0.4293030148578287</v>
      </c>
      <c r="Q597" t="n">
        <v>0.3594985148888355</v>
      </c>
      <c r="R597" t="n">
        <v>0.3921104085029913</v>
      </c>
      <c r="S597" t="n">
        <v>0.3216955870052528</v>
      </c>
      <c r="T597" t="n">
        <v>0.5186082647845791</v>
      </c>
    </row>
    <row r="598" spans="1:40">
      <c r="A598" s="65" t="s">
        <v>154</v>
      </c>
      <c r="B598" t="n">
        <v>2.612788688984119</v>
      </c>
      <c r="C598" t="n">
        <v>2.823045875757252</v>
      </c>
      <c r="D598" t="n">
        <v>1.913648711735368</v>
      </c>
      <c r="E598" t="n">
        <v>-0.6900616932336311</v>
      </c>
      <c r="G598" s="65" t="s">
        <v>155</v>
      </c>
      <c r="H598" t="n">
        <v>251.5300367904374</v>
      </c>
      <c r="L598" s="66" t="s">
        <v>50</v>
      </c>
      <c r="M598" t="n">
        <v>0.6408426565385682</v>
      </c>
      <c r="N598" t="n">
        <v>0.8780319455616992</v>
      </c>
      <c r="O598" t="n">
        <v>0.2790862465897235</v>
      </c>
      <c r="P598" t="n">
        <v>0.3799983259613097</v>
      </c>
      <c r="Q598" t="n">
        <v>0.4060498001493552</v>
      </c>
      <c r="R598" t="n">
        <v>0.3402947705374386</v>
      </c>
      <c r="S598" t="n">
        <v>0.3278534087105311</v>
      </c>
      <c r="T598" t="n">
        <v>0.4328473098590672</v>
      </c>
    </row>
    <row r="599" spans="1:40">
      <c r="A599" s="65" t="s">
        <v>155</v>
      </c>
      <c r="B599" t="n">
        <v>2.285544357698611</v>
      </c>
      <c r="C599" t="n">
        <v>-1.769638343957807</v>
      </c>
      <c r="D599" t="n">
        <v>14.30442504829664</v>
      </c>
      <c r="E599" t="n">
        <v>-30.38373330814037</v>
      </c>
      <c r="L599" s="66" t="s">
        <v>52</v>
      </c>
      <c r="M599" t="n">
        <v>0.7061224496273513</v>
      </c>
      <c r="N599" t="n">
        <v>0.8474739598518825</v>
      </c>
      <c r="O599" t="n">
        <v>0.2757729195326334</v>
      </c>
      <c r="P599" t="n">
        <v>0.5025653367877313</v>
      </c>
      <c r="Q599" t="n">
        <v>0.3887329064684851</v>
      </c>
      <c r="R599" t="n">
        <v>0.3584570196435392</v>
      </c>
      <c r="S599" t="n">
        <v>0.3985708509258976</v>
      </c>
      <c r="T599" t="n">
        <v>0.504966453715698</v>
      </c>
    </row>
    <row r="600" spans="1:40">
      <c r="L600" s="66" t="s">
        <v>54</v>
      </c>
      <c r="M600" t="n">
        <v>1</v>
      </c>
      <c r="N600" t="n">
        <v>1</v>
      </c>
      <c r="O600" t="n">
        <v>1</v>
      </c>
      <c r="P600" t="n">
        <v>1</v>
      </c>
      <c r="Q600" t="n">
        <v>1</v>
      </c>
      <c r="R600" t="n">
        <v>1</v>
      </c>
      <c r="S600" t="n">
        <v>1</v>
      </c>
      <c r="T600" t="n">
        <v>1</v>
      </c>
    </row>
    <row r="614" spans="1:40">
      <c r="B614" s="50" t="s">
        <v>170</v>
      </c>
    </row>
    <row r="615" spans="1:40">
      <c r="A615" s="50" t="n"/>
      <c r="B615" s="50" t="s">
        <v>16</v>
      </c>
      <c r="C615" s="50" t="s">
        <v>10</v>
      </c>
    </row>
    <row r="616" spans="1:40">
      <c r="A616" s="50" t="s">
        <v>29</v>
      </c>
      <c r="B616" t="n">
        <v>3.791893645935322</v>
      </c>
      <c r="C616" t="n">
        <v>2.831345251798695</v>
      </c>
    </row>
    <row r="617" spans="1:40">
      <c r="A617" s="50" t="s">
        <v>35</v>
      </c>
      <c r="B617" t="n">
        <v>9.681243951346724</v>
      </c>
      <c r="C617" t="n">
        <v>6.347636065706507</v>
      </c>
    </row>
    <row r="618" spans="1:40">
      <c r="A618" s="50" t="s">
        <v>39</v>
      </c>
      <c r="B618" t="n">
        <v>4.147390933011252</v>
      </c>
      <c r="C618" t="n">
        <v>3.963929367885026</v>
      </c>
    </row>
    <row r="619" spans="1:40">
      <c r="A619" s="50" t="s">
        <v>43</v>
      </c>
      <c r="B619" t="n">
        <v>5.744603491354454</v>
      </c>
      <c r="C619" t="n">
        <v>4.890091915624211</v>
      </c>
    </row>
    <row r="627" spans="1:40">
      <c r="B627" s="50" t="s">
        <v>171</v>
      </c>
    </row>
    <row r="628" spans="1:40">
      <c r="A628" s="50" t="n"/>
      <c r="B628" s="50" t="s">
        <v>16</v>
      </c>
      <c r="C628" s="50" t="s">
        <v>10</v>
      </c>
    </row>
    <row r="629" spans="1:40">
      <c r="A629" s="50" t="s">
        <v>29</v>
      </c>
      <c r="B629" t="n">
        <v>3.429609446324263</v>
      </c>
      <c r="C629" t="n">
        <v>2.623850446503747</v>
      </c>
    </row>
    <row r="630" spans="1:40">
      <c r="A630" s="50" t="s">
        <v>35</v>
      </c>
      <c r="B630" t="n">
        <v>8.298793459143553</v>
      </c>
      <c r="C630" t="n">
        <v>5.798219556161535</v>
      </c>
    </row>
    <row r="631" spans="1:40">
      <c r="A631" s="50" t="s">
        <v>39</v>
      </c>
      <c r="B631" t="n">
        <v>3.283695971721688</v>
      </c>
      <c r="C631" t="n">
        <v>3.403851134819027</v>
      </c>
    </row>
    <row r="632" spans="1:40">
      <c r="A632" s="50" t="s">
        <v>43</v>
      </c>
      <c r="B632" t="n">
        <v>4.314807112503108</v>
      </c>
      <c r="C632" t="n">
        <v>3.903376671541742</v>
      </c>
    </row>
    <row r="640" spans="1:40">
      <c r="B640" s="50" t="s">
        <v>172</v>
      </c>
    </row>
    <row r="641" spans="1:40">
      <c r="A641" s="50" t="n"/>
      <c r="B641" s="50" t="s">
        <v>16</v>
      </c>
      <c r="C641" s="50" t="s">
        <v>10</v>
      </c>
    </row>
    <row r="642" spans="1:40">
      <c r="A642" s="50" t="s">
        <v>29</v>
      </c>
      <c r="B642" t="n">
        <v>4.743996896090479</v>
      </c>
      <c r="C642" t="n">
        <v>4.888477798164419</v>
      </c>
    </row>
    <row r="643" spans="1:40">
      <c r="A643" s="50" t="s">
        <v>35</v>
      </c>
      <c r="B643" t="n">
        <v>13.08847453560041</v>
      </c>
      <c r="C643" t="n">
        <v>26.33625860316381</v>
      </c>
    </row>
    <row r="644" spans="1:40">
      <c r="A644" s="50" t="s">
        <v>39</v>
      </c>
      <c r="B644" t="n">
        <v>15.66428925918262</v>
      </c>
      <c r="C644" t="n">
        <v>12.56370675902904</v>
      </c>
    </row>
    <row r="645" spans="1:40">
      <c r="A645" s="50" t="s">
        <v>43</v>
      </c>
      <c r="B645" t="n">
        <v>11.95399900692797</v>
      </c>
      <c r="C645" t="n">
        <v>15.51268013931715</v>
      </c>
    </row>
    <row r="653" spans="1:40">
      <c r="B653" s="50" t="s">
        <v>173</v>
      </c>
    </row>
    <row r="654" spans="1:40">
      <c r="A654" s="50" t="n"/>
      <c r="B654" s="50" t="s">
        <v>16</v>
      </c>
      <c r="C654" s="50" t="s">
        <v>10</v>
      </c>
    </row>
    <row r="655" spans="1:40">
      <c r="A655" s="50" t="s">
        <v>29</v>
      </c>
      <c r="B655" t="n">
        <v>3.992992143886638</v>
      </c>
      <c r="C655" t="n">
        <v>2.998713980546104</v>
      </c>
    </row>
    <row r="656" spans="1:40">
      <c r="A656" s="50" t="s">
        <v>35</v>
      </c>
      <c r="B656" t="n">
        <v>9.423432519028049</v>
      </c>
      <c r="C656" t="n">
        <v>7.650083402406824</v>
      </c>
    </row>
    <row r="657" spans="1:40">
      <c r="A657" s="50" t="s">
        <v>39</v>
      </c>
      <c r="B657" t="n">
        <v>6.40052618264868</v>
      </c>
      <c r="C657" t="n">
        <v>5.968531584080686</v>
      </c>
    </row>
    <row r="658" spans="1:40">
      <c r="A658" s="50" t="s">
        <v>43</v>
      </c>
      <c r="B658" t="n">
        <v>6.473322090665559</v>
      </c>
      <c r="C658" t="n">
        <v>5.45231505818268</v>
      </c>
    </row>
    <row r="666" spans="1:40">
      <c r="B666" s="50" t="s">
        <v>174</v>
      </c>
    </row>
    <row r="667" spans="1:40">
      <c r="A667" s="50" t="n"/>
      <c r="B667" s="50" t="s">
        <v>16</v>
      </c>
      <c r="C667" s="50" t="s">
        <v>10</v>
      </c>
    </row>
    <row r="668" spans="1:40">
      <c r="A668" s="50" t="s">
        <v>29</v>
      </c>
      <c r="B668" t="n">
        <v>4.223978377995117</v>
      </c>
      <c r="C668" t="n">
        <v>3.087712365151908</v>
      </c>
    </row>
    <row r="669" spans="1:40">
      <c r="A669" s="50" t="s">
        <v>35</v>
      </c>
      <c r="B669" t="n">
        <v>11.30749489656785</v>
      </c>
      <c r="C669" t="n">
        <v>7.452260459163106</v>
      </c>
    </row>
    <row r="670" spans="1:40">
      <c r="A670" s="50" t="s">
        <v>39</v>
      </c>
      <c r="B670" t="n">
        <v>5.050868919625089</v>
      </c>
      <c r="C670" t="n">
        <v>5.683343457951376</v>
      </c>
    </row>
    <row r="671" spans="1:40">
      <c r="A671" s="50" t="s">
        <v>43</v>
      </c>
      <c r="B671" t="n">
        <v>7.378437529845749</v>
      </c>
      <c r="C671" t="n">
        <v>5.643864275930122</v>
      </c>
    </row>
    <row r="679" spans="1:40">
      <c r="B679" s="50" t="s">
        <v>175</v>
      </c>
    </row>
    <row r="680" spans="1:40">
      <c r="A680" s="50" t="n"/>
      <c r="B680" s="50" t="s">
        <v>16</v>
      </c>
      <c r="C680" s="50" t="s">
        <v>10</v>
      </c>
    </row>
    <row r="681" spans="1:40">
      <c r="A681" s="50" t="s">
        <v>29</v>
      </c>
      <c r="B681" t="n">
        <v>3.300244587002374</v>
      </c>
      <c r="C681" t="n">
        <v>2.552605754883583</v>
      </c>
    </row>
    <row r="682" spans="1:40">
      <c r="A682" s="50" t="s">
        <v>35</v>
      </c>
      <c r="B682" t="n">
        <v>7.969131043013935</v>
      </c>
      <c r="C682" t="n">
        <v>5.68696820155118</v>
      </c>
    </row>
    <row r="683" spans="1:40">
      <c r="A683" s="50" t="s">
        <v>39</v>
      </c>
      <c r="B683" t="n">
        <v>3.131125122716909</v>
      </c>
      <c r="C683" t="n">
        <v>3.346148269598189</v>
      </c>
    </row>
    <row r="684" spans="1:40">
      <c r="A684" s="50" t="s">
        <v>43</v>
      </c>
      <c r="B684" t="n">
        <v>4.046150353667957</v>
      </c>
      <c r="C684" t="n">
        <v>3.765896043831209</v>
      </c>
    </row>
    <row r="692" spans="1:40">
      <c r="B692" s="50" t="s">
        <v>176</v>
      </c>
    </row>
    <row r="693" spans="1:40">
      <c r="A693" s="50" t="n"/>
      <c r="B693" s="50" t="s">
        <v>16</v>
      </c>
      <c r="C693" s="50" t="s">
        <v>10</v>
      </c>
    </row>
    <row r="694" spans="1:40">
      <c r="A694" s="50" t="s">
        <v>29</v>
      </c>
      <c r="B694" t="n">
        <v>4.278493940339751</v>
      </c>
      <c r="C694" t="n">
        <v>2.988875719308479</v>
      </c>
    </row>
    <row r="695" spans="1:40">
      <c r="A695" s="50" t="s">
        <v>35</v>
      </c>
      <c r="B695" t="n">
        <v>14.19658307064631</v>
      </c>
      <c r="C695" t="n">
        <v>7.139857163703345</v>
      </c>
    </row>
    <row r="696" spans="1:40">
      <c r="A696" s="50" t="s">
        <v>39</v>
      </c>
      <c r="B696" t="n">
        <v>5.719682200194877</v>
      </c>
      <c r="C696" t="n">
        <v>6.014246106783138</v>
      </c>
    </row>
    <row r="697" spans="1:40">
      <c r="A697" s="50" t="s">
        <v>43</v>
      </c>
      <c r="B697" t="n">
        <v>9.822254208781088</v>
      </c>
      <c r="C697" t="n">
        <v>4.771257198252644</v>
      </c>
    </row>
    <row r="705" spans="1:40">
      <c r="B705" s="50" t="s">
        <v>177</v>
      </c>
    </row>
    <row r="706" spans="1:40">
      <c r="A706" s="50" t="n"/>
      <c r="B706" s="50" t="s">
        <v>16</v>
      </c>
      <c r="C706" s="50" t="s">
        <v>10</v>
      </c>
    </row>
    <row r="707" spans="1:40">
      <c r="A707" s="50" t="s">
        <v>29</v>
      </c>
      <c r="B707" t="n">
        <v>3.891455712043048</v>
      </c>
      <c r="C707" t="n">
        <v>2.86004882472078</v>
      </c>
    </row>
    <row r="708" spans="1:40">
      <c r="A708" s="50" t="s">
        <v>35</v>
      </c>
      <c r="B708" t="n">
        <v>11.42131842957284</v>
      </c>
      <c r="C708" t="n">
        <v>6.250733554702951</v>
      </c>
    </row>
    <row r="709" spans="1:40">
      <c r="A709" s="50" t="s">
        <v>39</v>
      </c>
      <c r="B709" t="n">
        <v>3.872000337755477</v>
      </c>
      <c r="C709" t="n">
        <v>4.859507741530371</v>
      </c>
    </row>
    <row r="710" spans="1:40">
      <c r="A710" s="50" t="s">
        <v>43</v>
      </c>
      <c r="B710" t="n">
        <v>6.323274470895308</v>
      </c>
      <c r="C710" t="n">
        <v>4.297197539794713</v>
      </c>
    </row>
    <row r="718" spans="1:40">
      <c r="B718" s="50" t="s">
        <v>178</v>
      </c>
    </row>
    <row r="719" spans="1:40">
      <c r="A719" s="50" t="n"/>
      <c r="B719" s="50" t="s">
        <v>16</v>
      </c>
      <c r="C719" s="50" t="s">
        <v>10</v>
      </c>
    </row>
    <row r="720" spans="1:40">
      <c r="A720" s="50" t="s">
        <v>29</v>
      </c>
      <c r="B720" t="n">
        <v>6.262476372039682</v>
      </c>
      <c r="C720" t="n">
        <v>3.970011030224163</v>
      </c>
    </row>
    <row r="721" spans="1:40">
      <c r="A721" s="50" t="s">
        <v>35</v>
      </c>
      <c r="B721" t="n">
        <v>29.6068869095539</v>
      </c>
      <c r="C721" t="n">
        <v>7.740737713463505</v>
      </c>
    </row>
    <row r="722" spans="1:40">
      <c r="A722" s="50" t="s">
        <v>39</v>
      </c>
      <c r="B722" t="n">
        <v>6.894272976738071</v>
      </c>
      <c r="C722" t="n">
        <v>14.16267643471215</v>
      </c>
    </row>
    <row r="723" spans="1:40">
      <c r="A723" s="50" t="s">
        <v>43</v>
      </c>
      <c r="B723" t="n">
        <v>7.808570624315676</v>
      </c>
      <c r="C723" t="n">
        <v>8.416219904862421</v>
      </c>
    </row>
    <row r="734" spans="1:40">
      <c r="B734" s="50" t="s">
        <v>89</v>
      </c>
    </row>
    <row r="735" spans="1:40">
      <c r="A735" s="50" t="n"/>
      <c r="B735" s="50" t="s">
        <v>16</v>
      </c>
      <c r="C735" s="50" t="s">
        <v>10</v>
      </c>
    </row>
    <row r="736" spans="1:40">
      <c r="A736" s="50" t="s">
        <v>29</v>
      </c>
      <c r="B736" t="n">
        <v>3.057524422574814</v>
      </c>
      <c r="C736" t="n">
        <v>2.359986328789049</v>
      </c>
    </row>
    <row r="737" spans="1:40">
      <c r="A737" s="50" t="s">
        <v>35</v>
      </c>
      <c r="B737" t="n">
        <v>6.004141831089416</v>
      </c>
      <c r="C737" t="n">
        <v>3.725687123614995</v>
      </c>
    </row>
    <row r="738" spans="1:40">
      <c r="A738" s="50" t="s">
        <v>39</v>
      </c>
      <c r="B738" t="n">
        <v>1.217709631030788</v>
      </c>
      <c r="C738" t="n">
        <v>2.140950098634113</v>
      </c>
    </row>
    <row r="739" spans="1:40">
      <c r="A739" s="50" t="s">
        <v>43</v>
      </c>
      <c r="B739" t="n">
        <v>1.764580661723282</v>
      </c>
      <c r="C739" t="n">
        <v>2.662436504295238</v>
      </c>
    </row>
  </sheetData>
  <mergeCells count="20">
    <mergeCell ref="B592:C592"/>
    <mergeCell ref="D592:E592"/>
    <mergeCell ref="B523:C523"/>
    <mergeCell ref="D523:E523"/>
    <mergeCell ref="B546:C546"/>
    <mergeCell ref="D546:E546"/>
    <mergeCell ref="B569:C569"/>
    <mergeCell ref="D569:E569"/>
    <mergeCell ref="B454:C454"/>
    <mergeCell ref="D454:E454"/>
    <mergeCell ref="B477:C477"/>
    <mergeCell ref="D477:E477"/>
    <mergeCell ref="B500:C500"/>
    <mergeCell ref="D500:E500"/>
    <mergeCell ref="W7:X7"/>
    <mergeCell ref="Y7:Z7"/>
    <mergeCell ref="B408:C408"/>
    <mergeCell ref="D408:E408"/>
    <mergeCell ref="B431:C431"/>
    <mergeCell ref="D431:E431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739"/>
  <sheetViews>
    <sheetView workbookViewId="0">
      <selection activeCell="A592" sqref="A592:E593"/>
    </sheetView>
  </sheetViews>
  <sheetFormatPr baseColWidth="10" defaultRowHeight="15"/>
  <sheetData>
    <row r="1" spans="1:25">
      <c r="A1" s="50" t="s">
        <v>0</v>
      </c>
      <c r="B1" s="1" t="s">
        <v>179</v>
      </c>
      <c r="C1" s="50" t="s">
        <v>2</v>
      </c>
      <c r="D1" s="1" t="n">
        <v>183</v>
      </c>
    </row>
    <row r="2" spans="1:25">
      <c r="A2" s="50" t="s">
        <v>3</v>
      </c>
      <c r="B2" s="1" t="n">
        <v>34</v>
      </c>
      <c r="C2" s="50" t="s">
        <v>4</v>
      </c>
      <c r="D2" s="1" t="n">
        <v>83</v>
      </c>
    </row>
    <row r="3" spans="1:25">
      <c r="A3" s="50" t="s">
        <v>5</v>
      </c>
      <c r="B3" s="1" t="s">
        <v>6</v>
      </c>
      <c r="C3" s="50" t="s">
        <v>7</v>
      </c>
      <c r="D3" s="1" t="s">
        <v>8</v>
      </c>
    </row>
    <row r="4" spans="1:25">
      <c r="A4" s="50" t="s">
        <v>9</v>
      </c>
      <c r="B4" s="1" t="s">
        <v>10</v>
      </c>
    </row>
    <row r="6" spans="1:25">
      <c r="B6" s="50" t="s">
        <v>11</v>
      </c>
      <c r="H6" s="50" t="s">
        <v>12</v>
      </c>
      <c r="P6" s="50" t="s">
        <v>13</v>
      </c>
    </row>
    <row r="7" spans="1:25">
      <c r="A7" s="50" t="n"/>
      <c r="B7" s="50" t="s">
        <v>16</v>
      </c>
      <c r="C7" s="50" t="s">
        <v>10</v>
      </c>
      <c r="H7" s="107" t="n"/>
      <c r="I7" s="107" t="s">
        <v>17</v>
      </c>
      <c r="J7" s="107" t="s">
        <v>18</v>
      </c>
      <c r="P7" s="107" t="n"/>
      <c r="Q7" s="107" t="s">
        <v>17</v>
      </c>
      <c r="R7" s="107" t="s">
        <v>18</v>
      </c>
    </row>
    <row r="8" spans="1:25">
      <c r="A8" s="50" t="s">
        <v>29</v>
      </c>
      <c r="B8" t="n">
        <v>4.437921673225439</v>
      </c>
      <c r="C8" t="n">
        <v>3.904649121039108</v>
      </c>
      <c r="H8" s="107" t="s">
        <v>30</v>
      </c>
      <c r="I8" t="n">
        <v>0.08910805353789206</v>
      </c>
      <c r="J8" t="n">
        <v>0.09859824576248116</v>
      </c>
      <c r="P8" s="107" t="s">
        <v>31</v>
      </c>
      <c r="Q8" t="n">
        <v>-0.511943434512362</v>
      </c>
      <c r="R8" t="n">
        <v>0.9912737159317725</v>
      </c>
    </row>
    <row r="9" spans="1:25">
      <c r="A9" s="50" t="s">
        <v>35</v>
      </c>
      <c r="B9" t="n">
        <v>21.81758560671854</v>
      </c>
      <c r="C9" t="n">
        <v>14.67499507170968</v>
      </c>
      <c r="H9" s="107" t="s">
        <v>36</v>
      </c>
      <c r="I9" t="n">
        <v>0.05530420086051222</v>
      </c>
      <c r="J9" t="n">
        <v>0.06672091467033883</v>
      </c>
      <c r="P9" s="107" t="s">
        <v>37</v>
      </c>
      <c r="Q9" t="n">
        <v>8.5533715502112</v>
      </c>
      <c r="R9" t="n">
        <v>14.29748548164304</v>
      </c>
    </row>
    <row r="10" spans="1:25">
      <c r="A10" s="50" t="s">
        <v>39</v>
      </c>
      <c r="B10" t="n">
        <v>13.53753752399134</v>
      </c>
      <c r="C10" t="n">
        <v>4.376314238327295</v>
      </c>
      <c r="H10" s="107" t="s">
        <v>40</v>
      </c>
      <c r="I10" t="n">
        <v>0.1454737683171588</v>
      </c>
      <c r="J10" t="n">
        <v>0.07093358807797463</v>
      </c>
      <c r="P10" s="107" t="s">
        <v>41</v>
      </c>
      <c r="Q10" t="n">
        <v>36.69417292885028</v>
      </c>
      <c r="R10" t="n">
        <v>58.52527699224025</v>
      </c>
    </row>
    <row r="11" spans="1:25">
      <c r="A11" s="50" t="s">
        <v>43</v>
      </c>
      <c r="B11" t="n">
        <v>10.07902606527387</v>
      </c>
      <c r="C11" t="n">
        <v>13.82946511503621</v>
      </c>
      <c r="H11" s="107" t="s">
        <v>44</v>
      </c>
      <c r="I11" t="n">
        <v>0.05670489908136441</v>
      </c>
      <c r="J11" t="n">
        <v>0.1128418007447229</v>
      </c>
    </row>
    <row r="12" spans="1:25">
      <c r="H12" s="107" t="s">
        <v>46</v>
      </c>
      <c r="I12" t="n">
        <v>0.1137168502866309</v>
      </c>
      <c r="J12" t="n">
        <v>0.07133568956792311</v>
      </c>
    </row>
    <row r="13" spans="1:25">
      <c r="H13" s="107" t="s">
        <v>48</v>
      </c>
      <c r="I13" t="n">
        <v>0.09180673118793914</v>
      </c>
      <c r="J13" t="n">
        <v>0.06300230077495403</v>
      </c>
      <c r="P13" s="107" t="s">
        <v>49</v>
      </c>
      <c r="Q13" t="n">
        <v>960.7703607957119</v>
      </c>
    </row>
    <row r="14" spans="1:25">
      <c r="H14" s="107" t="s">
        <v>51</v>
      </c>
      <c r="I14" t="n">
        <v>0.04368046017299172</v>
      </c>
      <c r="J14" t="n">
        <v>0.07652155615991717</v>
      </c>
    </row>
    <row r="15" spans="1:25">
      <c r="H15" s="107" t="s">
        <v>53</v>
      </c>
      <c r="I15" t="n">
        <v>0.05485598432897041</v>
      </c>
      <c r="J15" t="n">
        <v>0.05372004757479983</v>
      </c>
    </row>
    <row r="19" spans="1:25">
      <c r="B19" s="50" t="s">
        <v>58</v>
      </c>
      <c r="H19" s="50" t="s">
        <v>59</v>
      </c>
      <c r="P19" s="50" t="s">
        <v>60</v>
      </c>
    </row>
    <row r="20" spans="1:25">
      <c r="A20" s="50" t="n"/>
      <c r="B20" s="50" t="s">
        <v>16</v>
      </c>
      <c r="C20" s="50" t="s">
        <v>10</v>
      </c>
      <c r="H20" s="107" t="n"/>
      <c r="I20" s="107" t="s">
        <v>17</v>
      </c>
      <c r="J20" s="107" t="s">
        <v>18</v>
      </c>
      <c r="P20" s="107" t="n"/>
      <c r="Q20" s="107" t="s">
        <v>17</v>
      </c>
      <c r="R20" s="107" t="s">
        <v>18</v>
      </c>
    </row>
    <row r="21" spans="1:25">
      <c r="A21" s="50" t="s">
        <v>29</v>
      </c>
      <c r="B21" t="n">
        <v>4.535179421611494</v>
      </c>
      <c r="C21" t="n">
        <v>3.04118749667178</v>
      </c>
      <c r="H21" s="107" t="s">
        <v>30</v>
      </c>
      <c r="I21" t="n">
        <v>0.4274400906022989</v>
      </c>
      <c r="J21" t="n">
        <v>0.5210678565072602</v>
      </c>
      <c r="P21" s="107" t="s">
        <v>31</v>
      </c>
      <c r="Q21" t="n">
        <v>0.2967573383051808</v>
      </c>
      <c r="R21" t="n">
        <v>-0.8762832817450282</v>
      </c>
    </row>
    <row r="22" spans="1:25">
      <c r="A22" s="50" t="s">
        <v>35</v>
      </c>
      <c r="B22" t="n">
        <v>20.2367374342455</v>
      </c>
      <c r="C22" t="n">
        <v>12.38355655217785</v>
      </c>
      <c r="H22" s="107" t="s">
        <v>36</v>
      </c>
      <c r="I22" t="n">
        <v>0.5216019090135204</v>
      </c>
      <c r="J22" t="n">
        <v>0.4090860175517911</v>
      </c>
      <c r="P22" s="107" t="s">
        <v>37</v>
      </c>
      <c r="Q22" t="n">
        <v>3.503737073813732</v>
      </c>
      <c r="R22" t="n">
        <v>5.986578682396804</v>
      </c>
    </row>
    <row r="23" spans="1:25">
      <c r="A23" s="50" t="s">
        <v>39</v>
      </c>
      <c r="B23" t="n">
        <v>5.584810284485388</v>
      </c>
      <c r="C23" t="n">
        <v>4.992776288373765</v>
      </c>
      <c r="H23" s="107" t="s">
        <v>40</v>
      </c>
      <c r="I23" t="n">
        <v>0.5660359526419219</v>
      </c>
      <c r="J23" t="n">
        <v>0.5637138679142772</v>
      </c>
      <c r="P23" s="107" t="s">
        <v>41</v>
      </c>
      <c r="Q23" t="n">
        <v>16.09076998205318</v>
      </c>
      <c r="R23" t="n">
        <v>30.62409199578958</v>
      </c>
    </row>
    <row r="24" spans="1:25">
      <c r="A24" s="50" t="s">
        <v>43</v>
      </c>
      <c r="B24" t="n">
        <v>6.06631946332738</v>
      </c>
      <c r="C24" t="n">
        <v>3.695166083610581</v>
      </c>
      <c r="H24" s="107" t="s">
        <v>44</v>
      </c>
      <c r="I24" t="n">
        <v>0.6467230793851247</v>
      </c>
      <c r="J24" t="n">
        <v>0.5471597359745993</v>
      </c>
    </row>
    <row r="25" spans="1:25">
      <c r="H25" s="107" t="s">
        <v>46</v>
      </c>
      <c r="I25" t="n">
        <v>0.6361114045221478</v>
      </c>
      <c r="J25" t="n">
        <v>0.5527327658778047</v>
      </c>
    </row>
    <row r="26" spans="1:25">
      <c r="H26" s="107" t="s">
        <v>48</v>
      </c>
      <c r="I26" t="n">
        <v>0.42738356269398</v>
      </c>
      <c r="J26" t="n">
        <v>0.4401725507108741</v>
      </c>
      <c r="P26" s="107" t="s">
        <v>49</v>
      </c>
      <c r="Q26" t="n">
        <v>219.3878680423024</v>
      </c>
    </row>
    <row r="27" spans="1:25">
      <c r="H27" s="107" t="s">
        <v>51</v>
      </c>
      <c r="I27" t="n">
        <v>0.7635762378293687</v>
      </c>
      <c r="J27" t="n">
        <v>0.7279448176847801</v>
      </c>
    </row>
    <row r="28" spans="1:25">
      <c r="H28" s="107" t="s">
        <v>53</v>
      </c>
      <c r="I28" t="n">
        <v>0.809857985130945</v>
      </c>
      <c r="J28" t="n">
        <v>0.6614281020603172</v>
      </c>
    </row>
    <row r="32" spans="1:25">
      <c r="B32" s="50" t="s">
        <v>66</v>
      </c>
      <c r="H32" s="50" t="s">
        <v>67</v>
      </c>
      <c r="P32" s="50" t="s">
        <v>68</v>
      </c>
    </row>
    <row r="33" spans="1:25">
      <c r="A33" s="50" t="n"/>
      <c r="B33" s="50" t="s">
        <v>16</v>
      </c>
      <c r="C33" s="50" t="s">
        <v>10</v>
      </c>
      <c r="H33" s="107" t="n"/>
      <c r="I33" s="107" t="s">
        <v>17</v>
      </c>
      <c r="J33" s="107" t="s">
        <v>18</v>
      </c>
      <c r="P33" s="107" t="n"/>
      <c r="Q33" s="107" t="s">
        <v>17</v>
      </c>
      <c r="R33" s="107" t="s">
        <v>18</v>
      </c>
    </row>
    <row r="34" spans="1:25">
      <c r="A34" s="50" t="s">
        <v>29</v>
      </c>
      <c r="B34" t="n">
        <v>11.50647593599134</v>
      </c>
      <c r="C34" t="n">
        <v>4.054637378506244</v>
      </c>
      <c r="H34" s="107" t="s">
        <v>30</v>
      </c>
      <c r="I34" t="n">
        <v>0.7352985083469127</v>
      </c>
      <c r="J34" t="n">
        <v>0.8641297993753128</v>
      </c>
      <c r="P34" s="107" t="s">
        <v>31</v>
      </c>
      <c r="Q34" t="n">
        <v>-1.175807700525523</v>
      </c>
      <c r="R34" t="n">
        <v>9.704193559711058</v>
      </c>
    </row>
    <row r="35" spans="1:25">
      <c r="A35" s="50" t="s">
        <v>35</v>
      </c>
      <c r="B35" t="n">
        <v>24.40900352964374</v>
      </c>
      <c r="C35" t="n">
        <v>25.69739663866396</v>
      </c>
      <c r="H35" s="107" t="s">
        <v>36</v>
      </c>
      <c r="I35" t="n">
        <v>0.8331214474338021</v>
      </c>
      <c r="J35" t="n">
        <v>0.8373209079825558</v>
      </c>
      <c r="P35" s="107" t="s">
        <v>37</v>
      </c>
      <c r="Q35" t="n">
        <v>55.15792569325207</v>
      </c>
      <c r="R35" t="n">
        <v>44.77568552337382</v>
      </c>
    </row>
    <row r="36" spans="1:25">
      <c r="A36" s="50" t="s">
        <v>39</v>
      </c>
      <c r="B36" t="n">
        <v>68.19469956357811</v>
      </c>
      <c r="C36" t="n">
        <v>30.14989111110013</v>
      </c>
      <c r="H36" s="107" t="s">
        <v>40</v>
      </c>
      <c r="I36" t="n">
        <v>0.902279916371597</v>
      </c>
      <c r="J36" t="n">
        <v>0.8643092289129491</v>
      </c>
      <c r="P36" s="107" t="s">
        <v>41</v>
      </c>
      <c r="Q36" t="n">
        <v>178.9086789480569</v>
      </c>
      <c r="R36" t="n">
        <v>149.7637539526099</v>
      </c>
    </row>
    <row r="37" spans="1:25">
      <c r="A37" s="50" t="s">
        <v>43</v>
      </c>
      <c r="B37" t="n">
        <v>27.47607256830861</v>
      </c>
      <c r="C37" t="n">
        <v>27.81355116246416</v>
      </c>
      <c r="H37" s="107" t="s">
        <v>44</v>
      </c>
      <c r="I37" t="n">
        <v>0.7960674526110637</v>
      </c>
      <c r="J37" t="n">
        <v>0.8767764851328417</v>
      </c>
    </row>
    <row r="38" spans="1:25">
      <c r="H38" s="107" t="s">
        <v>46</v>
      </c>
      <c r="I38" t="n">
        <v>0.6109522497015947</v>
      </c>
      <c r="J38" t="n">
        <v>0.713442559149585</v>
      </c>
    </row>
    <row r="39" spans="1:25">
      <c r="H39" s="107" t="s">
        <v>48</v>
      </c>
      <c r="I39" t="n">
        <v>0.5697369089023154</v>
      </c>
      <c r="J39" t="n">
        <v>0.6655629533983171</v>
      </c>
      <c r="P39" s="107" t="s">
        <v>49</v>
      </c>
      <c r="Q39" t="n">
        <v>6835.519836535107</v>
      </c>
    </row>
    <row r="40" spans="1:25">
      <c r="H40" s="107" t="s">
        <v>51</v>
      </c>
      <c r="I40" t="n">
        <v>0.7310029773255681</v>
      </c>
      <c r="J40" t="n">
        <v>0.6823172024299294</v>
      </c>
    </row>
    <row r="41" spans="1:25">
      <c r="H41" s="107" t="s">
        <v>53</v>
      </c>
      <c r="I41" t="n">
        <v>0.8309088762690888</v>
      </c>
      <c r="J41" t="n">
        <v>0.7547748007827688</v>
      </c>
    </row>
    <row r="45" spans="1:25">
      <c r="B45" s="50" t="s">
        <v>71</v>
      </c>
      <c r="H45" s="50" t="s">
        <v>72</v>
      </c>
      <c r="P45" s="50" t="s">
        <v>73</v>
      </c>
    </row>
    <row r="46" spans="1:25">
      <c r="A46" s="50" t="n"/>
      <c r="B46" s="50" t="s">
        <v>16</v>
      </c>
      <c r="C46" s="50" t="s">
        <v>10</v>
      </c>
      <c r="H46" s="107" t="n"/>
      <c r="I46" s="107" t="s">
        <v>17</v>
      </c>
      <c r="J46" s="107" t="s">
        <v>18</v>
      </c>
      <c r="P46" s="107" t="n"/>
      <c r="Q46" s="107" t="s">
        <v>17</v>
      </c>
      <c r="R46" s="107" t="s">
        <v>18</v>
      </c>
    </row>
    <row r="47" spans="1:25">
      <c r="A47" s="50" t="s">
        <v>29</v>
      </c>
      <c r="B47" t="n">
        <v>4.335601725689344</v>
      </c>
      <c r="C47" t="n">
        <v>3.651776267421415</v>
      </c>
      <c r="H47" s="107" t="s">
        <v>30</v>
      </c>
      <c r="I47" t="n">
        <v>0.07948297133355579</v>
      </c>
      <c r="J47" t="n">
        <v>0.06696305856092019</v>
      </c>
      <c r="P47" s="107" t="s">
        <v>31</v>
      </c>
      <c r="Q47" t="n">
        <v>3.950324627311049</v>
      </c>
      <c r="R47" t="n">
        <v>-2.749456817239134</v>
      </c>
    </row>
    <row r="48" spans="1:25">
      <c r="A48" s="50" t="s">
        <v>35</v>
      </c>
      <c r="B48" t="n">
        <v>26.62361840500146</v>
      </c>
      <c r="C48" t="n">
        <v>17.44678057769395</v>
      </c>
      <c r="H48" s="107" t="s">
        <v>36</v>
      </c>
      <c r="I48" t="n">
        <v>0.0670869701368759</v>
      </c>
      <c r="J48" t="n">
        <v>0.05877161474890317</v>
      </c>
      <c r="P48" s="107" t="s">
        <v>37</v>
      </c>
      <c r="Q48" t="n">
        <v>25.13497935135333</v>
      </c>
      <c r="R48" t="n">
        <v>51.39900730321193</v>
      </c>
    </row>
    <row r="49" spans="1:25">
      <c r="A49" s="50" t="s">
        <v>39</v>
      </c>
      <c r="B49" t="n">
        <v>385.5408215921028</v>
      </c>
      <c r="C49" t="n">
        <v>26.39661517854391</v>
      </c>
      <c r="H49" s="107" t="s">
        <v>40</v>
      </c>
      <c r="I49" t="n">
        <v>0.1200142769674072</v>
      </c>
      <c r="J49" t="n">
        <v>0.1240314184929337</v>
      </c>
      <c r="P49" s="107" t="s">
        <v>41</v>
      </c>
      <c r="Q49" t="n">
        <v>74.08276065449098</v>
      </c>
      <c r="R49" t="n">
        <v>141.3611995280502</v>
      </c>
    </row>
    <row r="50" spans="1:25">
      <c r="A50" s="50" t="s">
        <v>43</v>
      </c>
      <c r="B50" t="n">
        <v>35.22204322109046</v>
      </c>
      <c r="C50" t="n">
        <v>12.43885190876338</v>
      </c>
      <c r="H50" s="107" t="s">
        <v>44</v>
      </c>
      <c r="I50" t="n">
        <v>0.1020905001757899</v>
      </c>
      <c r="J50" t="n">
        <v>0.07437945025607919</v>
      </c>
    </row>
    <row r="51" spans="1:25">
      <c r="H51" s="107" t="s">
        <v>46</v>
      </c>
      <c r="I51" t="n">
        <v>0.1126148076741126</v>
      </c>
      <c r="J51" t="n">
        <v>0.09474879713251363</v>
      </c>
    </row>
    <row r="52" spans="1:25">
      <c r="H52" s="107" t="s">
        <v>48</v>
      </c>
      <c r="I52" t="n">
        <v>0.04557159304923962</v>
      </c>
      <c r="J52" t="n">
        <v>0.06483972133289251</v>
      </c>
      <c r="P52" s="107" t="s">
        <v>49</v>
      </c>
      <c r="Q52" t="n">
        <v>3708.204520797443</v>
      </c>
    </row>
    <row r="53" spans="1:25">
      <c r="H53" s="107" t="s">
        <v>51</v>
      </c>
      <c r="I53" t="n">
        <v>0.1682007109708135</v>
      </c>
      <c r="J53" t="n">
        <v>0.08018951667608623</v>
      </c>
    </row>
    <row r="54" spans="1:25">
      <c r="H54" s="107" t="s">
        <v>53</v>
      </c>
      <c r="I54" t="n">
        <v>0.08700787226384353</v>
      </c>
      <c r="J54" t="n">
        <v>0.09710453017432345</v>
      </c>
    </row>
    <row r="58" spans="1:25">
      <c r="B58" s="50" t="s">
        <v>74</v>
      </c>
      <c r="H58" s="50" t="s">
        <v>75</v>
      </c>
      <c r="P58" s="50" t="s">
        <v>76</v>
      </c>
    </row>
    <row r="59" spans="1:25">
      <c r="A59" s="50" t="n"/>
      <c r="B59" s="50" t="s">
        <v>16</v>
      </c>
      <c r="C59" s="50" t="s">
        <v>10</v>
      </c>
      <c r="H59" s="107" t="n"/>
      <c r="I59" s="107" t="s">
        <v>17</v>
      </c>
      <c r="J59" s="107" t="s">
        <v>18</v>
      </c>
      <c r="P59" s="107" t="n"/>
      <c r="Q59" s="107" t="s">
        <v>17</v>
      </c>
      <c r="R59" s="107" t="s">
        <v>18</v>
      </c>
    </row>
    <row r="60" spans="1:25">
      <c r="A60" s="50" t="s">
        <v>29</v>
      </c>
      <c r="B60" t="n">
        <v>5.458846563969347</v>
      </c>
      <c r="C60" t="n">
        <v>3.760032881719335</v>
      </c>
      <c r="H60" s="107" t="s">
        <v>30</v>
      </c>
      <c r="I60" t="n">
        <v>0.03535529944878928</v>
      </c>
      <c r="J60" t="n">
        <v>0.0486159607902296</v>
      </c>
      <c r="P60" s="107" t="s">
        <v>31</v>
      </c>
      <c r="Q60" t="n">
        <v>-0.4189563048223816</v>
      </c>
      <c r="R60" t="n">
        <v>0.5459476261539628</v>
      </c>
    </row>
    <row r="61" spans="1:25">
      <c r="A61" s="50" t="s">
        <v>35</v>
      </c>
      <c r="B61" t="n">
        <v>25.17207971864406</v>
      </c>
      <c r="C61" t="n">
        <v>17.05815423873771</v>
      </c>
      <c r="H61" s="107" t="s">
        <v>36</v>
      </c>
      <c r="I61" t="n">
        <v>0.04977855737344578</v>
      </c>
      <c r="J61" t="n">
        <v>0.06191525002730515</v>
      </c>
      <c r="P61" s="107" t="s">
        <v>37</v>
      </c>
      <c r="Q61" t="n">
        <v>9.835697121891393</v>
      </c>
      <c r="R61" t="n">
        <v>15.7011290104317</v>
      </c>
    </row>
    <row r="62" spans="1:25">
      <c r="A62" s="50" t="s">
        <v>39</v>
      </c>
      <c r="B62" t="n">
        <v>11.63637957127261</v>
      </c>
      <c r="C62" t="n">
        <v>6.554307597758108</v>
      </c>
      <c r="H62" s="107" t="s">
        <v>40</v>
      </c>
      <c r="I62" t="n">
        <v>0.03601599096889412</v>
      </c>
      <c r="J62" t="n">
        <v>0.03779637240418939</v>
      </c>
      <c r="P62" s="107" t="s">
        <v>41</v>
      </c>
      <c r="Q62" t="n">
        <v>53.91566479707966</v>
      </c>
      <c r="R62" t="n">
        <v>90.02204282961193</v>
      </c>
    </row>
    <row r="63" spans="1:25">
      <c r="A63" s="50" t="s">
        <v>43</v>
      </c>
      <c r="B63" t="n">
        <v>9.889126642343031</v>
      </c>
      <c r="C63" t="n">
        <v>6.361036581190588</v>
      </c>
      <c r="H63" s="107" t="s">
        <v>44</v>
      </c>
      <c r="I63" t="n">
        <v>0.04819199060407681</v>
      </c>
      <c r="J63" t="n">
        <v>0.05678452593586643</v>
      </c>
    </row>
    <row r="64" spans="1:25">
      <c r="H64" s="107" t="s">
        <v>46</v>
      </c>
      <c r="I64" t="n">
        <v>0.05451578326443123</v>
      </c>
      <c r="J64" t="n">
        <v>0.07020140308595892</v>
      </c>
    </row>
    <row r="65" spans="1:25">
      <c r="H65" s="107" t="s">
        <v>48</v>
      </c>
      <c r="I65" t="n">
        <v>0.06176223619533654</v>
      </c>
      <c r="J65" t="n">
        <v>0.04245120484417035</v>
      </c>
      <c r="P65" s="107" t="s">
        <v>49</v>
      </c>
      <c r="Q65" t="n">
        <v>1791.621217015338</v>
      </c>
    </row>
    <row r="66" spans="1:25">
      <c r="H66" s="107" t="s">
        <v>51</v>
      </c>
      <c r="I66" t="n">
        <v>0.2615174745002245</v>
      </c>
      <c r="J66" t="n">
        <v>0.08818659209235861</v>
      </c>
    </row>
    <row r="67" spans="1:25">
      <c r="H67" s="107" t="s">
        <v>53</v>
      </c>
      <c r="I67" t="n">
        <v>0.1169197160893819</v>
      </c>
      <c r="J67" t="n">
        <v>0.06629684164558158</v>
      </c>
    </row>
    <row r="71" spans="1:25">
      <c r="B71" s="50" t="s">
        <v>77</v>
      </c>
      <c r="H71" s="50" t="s">
        <v>78</v>
      </c>
      <c r="P71" s="50" t="s">
        <v>79</v>
      </c>
    </row>
    <row r="72" spans="1:25">
      <c r="A72" s="50" t="n"/>
      <c r="B72" s="50" t="s">
        <v>16</v>
      </c>
      <c r="C72" s="50" t="s">
        <v>10</v>
      </c>
      <c r="H72" s="107" t="n"/>
      <c r="I72" s="107" t="s">
        <v>17</v>
      </c>
      <c r="J72" s="107" t="s">
        <v>18</v>
      </c>
      <c r="P72" s="107" t="n"/>
      <c r="Q72" s="107" t="s">
        <v>17</v>
      </c>
      <c r="R72" s="107" t="s">
        <v>18</v>
      </c>
    </row>
    <row r="73" spans="1:25">
      <c r="A73" s="50" t="s">
        <v>29</v>
      </c>
      <c r="B73" t="n">
        <v>4.496888304601126</v>
      </c>
      <c r="C73" t="n">
        <v>2.880935853488976</v>
      </c>
      <c r="H73" s="107" t="s">
        <v>30</v>
      </c>
      <c r="I73" t="n">
        <v>0.2816739643041652</v>
      </c>
      <c r="J73" t="n">
        <v>0.2211584189206594</v>
      </c>
      <c r="P73" s="107" t="s">
        <v>31</v>
      </c>
      <c r="Q73" t="n">
        <v>-0.1617779636373614</v>
      </c>
      <c r="R73" t="n">
        <v>-0.1209668244353693</v>
      </c>
    </row>
    <row r="74" spans="1:25">
      <c r="A74" s="50" t="s">
        <v>35</v>
      </c>
      <c r="B74" t="n">
        <v>20.57588133744911</v>
      </c>
      <c r="C74" t="n">
        <v>12.80959910949269</v>
      </c>
      <c r="H74" s="107" t="s">
        <v>36</v>
      </c>
      <c r="I74" t="n">
        <v>0.2709165960362397</v>
      </c>
      <c r="J74" t="n">
        <v>0.2010489437306578</v>
      </c>
      <c r="P74" s="107" t="s">
        <v>37</v>
      </c>
      <c r="Q74" t="n">
        <v>2.511268641398877</v>
      </c>
      <c r="R74" t="n">
        <v>5.012886036049645</v>
      </c>
    </row>
    <row r="75" spans="1:25">
      <c r="A75" s="50" t="s">
        <v>39</v>
      </c>
      <c r="B75" t="n">
        <v>5.128651015638735</v>
      </c>
      <c r="C75" t="n">
        <v>4.232945686197724</v>
      </c>
      <c r="H75" s="107" t="s">
        <v>40</v>
      </c>
      <c r="I75" t="n">
        <v>0.1923175247522396</v>
      </c>
      <c r="J75" t="n">
        <v>0.1179563336239313</v>
      </c>
      <c r="P75" s="107" t="s">
        <v>41</v>
      </c>
      <c r="Q75" t="n">
        <v>15.20216272258027</v>
      </c>
      <c r="R75" t="n">
        <v>43.20424220143138</v>
      </c>
    </row>
    <row r="76" spans="1:25">
      <c r="A76" s="50" t="s">
        <v>43</v>
      </c>
      <c r="B76" t="n">
        <v>6.472327152512778</v>
      </c>
      <c r="C76" t="n">
        <v>3.435877533481054</v>
      </c>
      <c r="H76" s="107" t="s">
        <v>44</v>
      </c>
      <c r="I76" t="n">
        <v>0.2503162010386609</v>
      </c>
      <c r="J76" t="n">
        <v>0.2026802182395162</v>
      </c>
    </row>
    <row r="77" spans="1:25">
      <c r="H77" s="107" t="s">
        <v>46</v>
      </c>
      <c r="I77" t="n">
        <v>0.2024750080873529</v>
      </c>
      <c r="J77" t="n">
        <v>0.1588001658536476</v>
      </c>
    </row>
    <row r="78" spans="1:25">
      <c r="H78" s="107" t="s">
        <v>48</v>
      </c>
      <c r="I78" t="n">
        <v>0.1893753474184199</v>
      </c>
      <c r="J78" t="n">
        <v>0.153785081021944</v>
      </c>
      <c r="P78" s="107" t="s">
        <v>49</v>
      </c>
      <c r="Q78" t="n">
        <v>264.206096587962</v>
      </c>
    </row>
    <row r="79" spans="1:25">
      <c r="H79" s="107" t="s">
        <v>51</v>
      </c>
      <c r="I79" t="n">
        <v>0.120533940433898</v>
      </c>
      <c r="J79" t="n">
        <v>0.1266203813343895</v>
      </c>
    </row>
    <row r="80" spans="1:25">
      <c r="H80" s="107" t="s">
        <v>53</v>
      </c>
      <c r="I80" t="n">
        <v>0.2521861825187198</v>
      </c>
      <c r="J80" t="n">
        <v>0.2130663326190374</v>
      </c>
    </row>
    <row r="84" spans="1:25">
      <c r="B84" s="50" t="s">
        <v>80</v>
      </c>
      <c r="H84" s="50" t="s">
        <v>81</v>
      </c>
      <c r="P84" s="50" t="s">
        <v>82</v>
      </c>
    </row>
    <row r="85" spans="1:25">
      <c r="A85" s="50" t="n"/>
      <c r="B85" s="50" t="s">
        <v>16</v>
      </c>
      <c r="C85" s="50" t="s">
        <v>10</v>
      </c>
      <c r="H85" s="107" t="n"/>
      <c r="I85" s="107" t="s">
        <v>17</v>
      </c>
      <c r="J85" s="107" t="s">
        <v>18</v>
      </c>
      <c r="P85" s="107" t="n"/>
      <c r="Q85" s="107" t="s">
        <v>17</v>
      </c>
      <c r="R85" s="107" t="s">
        <v>18</v>
      </c>
    </row>
    <row r="86" spans="1:25">
      <c r="A86" s="50" t="s">
        <v>29</v>
      </c>
      <c r="B86" t="n">
        <v>8.783089075893779</v>
      </c>
      <c r="C86" t="n">
        <v>14.81608678818271</v>
      </c>
      <c r="H86" s="107" t="s">
        <v>30</v>
      </c>
      <c r="I86" t="n">
        <v>0.9932747812611348</v>
      </c>
      <c r="J86" t="n">
        <v>0.9912739844654227</v>
      </c>
      <c r="P86" s="107" t="s">
        <v>31</v>
      </c>
      <c r="Q86" t="n">
        <v>-0.3738815282269758</v>
      </c>
      <c r="R86" t="n">
        <v>1.647832982217424</v>
      </c>
    </row>
    <row r="87" spans="1:25">
      <c r="A87" s="50" t="s">
        <v>35</v>
      </c>
      <c r="B87" t="n">
        <v>48.40365788180432</v>
      </c>
      <c r="C87" t="n">
        <v>59.73909188930405</v>
      </c>
      <c r="H87" s="107" t="s">
        <v>36</v>
      </c>
      <c r="I87" t="n">
        <v>0.9990917299624976</v>
      </c>
      <c r="J87" t="n">
        <v>0.9961196777830671</v>
      </c>
      <c r="P87" s="107" t="s">
        <v>37</v>
      </c>
      <c r="Q87" t="n">
        <v>10.15892139692681</v>
      </c>
      <c r="R87" t="n">
        <v>17.17517363533648</v>
      </c>
    </row>
    <row r="88" spans="1:25">
      <c r="A88" s="50" t="s">
        <v>39</v>
      </c>
      <c r="B88" t="n">
        <v>11.54605978286662</v>
      </c>
      <c r="C88" t="n">
        <v>22.66364967246959</v>
      </c>
      <c r="H88" s="107" t="s">
        <v>40</v>
      </c>
      <c r="I88" t="n">
        <v>0.9925976204612397</v>
      </c>
      <c r="J88" t="n">
        <v>0.9787539453289681</v>
      </c>
      <c r="P88" s="107" t="s">
        <v>41</v>
      </c>
      <c r="Q88" t="n">
        <v>60.4275468673622</v>
      </c>
      <c r="R88" t="n">
        <v>94.79064540149733</v>
      </c>
    </row>
    <row r="89" spans="1:25">
      <c r="A89" s="50" t="s">
        <v>43</v>
      </c>
      <c r="B89" t="n">
        <v>13.01978830093166</v>
      </c>
      <c r="C89" t="n">
        <v>6.237566521478795</v>
      </c>
      <c r="H89" s="107" t="s">
        <v>44</v>
      </c>
      <c r="I89" t="n">
        <v>0.9862430294521128</v>
      </c>
      <c r="J89" t="n">
        <v>0.9831253965298105</v>
      </c>
    </row>
    <row r="90" spans="1:25">
      <c r="H90" s="107" t="s">
        <v>46</v>
      </c>
      <c r="I90" t="n">
        <v>0.9484454404658956</v>
      </c>
      <c r="J90" t="n">
        <v>0.9970475219389725</v>
      </c>
    </row>
    <row r="91" spans="1:25">
      <c r="H91" s="107" t="s">
        <v>48</v>
      </c>
      <c r="I91" t="n">
        <v>0.9852278772977797</v>
      </c>
      <c r="J91" t="n">
        <v>0.9360461471240336</v>
      </c>
      <c r="P91" s="107" t="s">
        <v>49</v>
      </c>
      <c r="Q91" t="n">
        <v>2110.130751443737</v>
      </c>
    </row>
    <row r="92" spans="1:25">
      <c r="H92" s="107" t="s">
        <v>51</v>
      </c>
      <c r="I92" t="n">
        <v>0.981228571541779</v>
      </c>
      <c r="J92" t="n">
        <v>0.934273267037693</v>
      </c>
    </row>
    <row r="93" spans="1:25">
      <c r="H93" s="107" t="s">
        <v>53</v>
      </c>
      <c r="I93" t="n">
        <v>0.9966876019193872</v>
      </c>
      <c r="J93" t="n">
        <v>0.9966238559568882</v>
      </c>
    </row>
    <row r="97" spans="1:25">
      <c r="B97" s="50" t="s">
        <v>83</v>
      </c>
      <c r="H97" s="50" t="s">
        <v>84</v>
      </c>
      <c r="P97" s="50" t="s">
        <v>85</v>
      </c>
    </row>
    <row r="98" spans="1:25">
      <c r="A98" s="50" t="n"/>
      <c r="B98" s="50" t="s">
        <v>16</v>
      </c>
      <c r="C98" s="50" t="s">
        <v>10</v>
      </c>
      <c r="H98" s="107" t="n"/>
      <c r="I98" s="107" t="s">
        <v>17</v>
      </c>
      <c r="J98" s="107" t="s">
        <v>18</v>
      </c>
      <c r="P98" s="107" t="n"/>
      <c r="Q98" s="107" t="s">
        <v>17</v>
      </c>
      <c r="R98" s="107" t="s">
        <v>18</v>
      </c>
    </row>
    <row r="99" spans="1:25">
      <c r="A99" s="50" t="s">
        <v>29</v>
      </c>
      <c r="B99" t="n">
        <v>4.928521090662028</v>
      </c>
      <c r="C99" t="n">
        <v>3.474387594158718</v>
      </c>
      <c r="H99" s="107" t="s">
        <v>30</v>
      </c>
      <c r="I99" t="n">
        <v>0.201297824281272</v>
      </c>
      <c r="J99" t="n">
        <v>0.1536251214042886</v>
      </c>
      <c r="P99" s="107" t="s">
        <v>31</v>
      </c>
      <c r="Q99" t="n">
        <v>-0.3490789899416823</v>
      </c>
      <c r="R99" t="n">
        <v>0.741440496241509</v>
      </c>
    </row>
    <row r="100" spans="1:25">
      <c r="A100" s="50" t="s">
        <v>35</v>
      </c>
      <c r="B100" t="n">
        <v>23.2966609796841</v>
      </c>
      <c r="C100" t="n">
        <v>14.39945280552499</v>
      </c>
      <c r="H100" s="107" t="s">
        <v>36</v>
      </c>
      <c r="I100" t="n">
        <v>0.1755647836646871</v>
      </c>
      <c r="J100" t="n">
        <v>0.1539649449073731</v>
      </c>
      <c r="P100" s="107" t="s">
        <v>37</v>
      </c>
      <c r="Q100" t="n">
        <v>7.229398058145609</v>
      </c>
      <c r="R100" t="n">
        <v>11.93616310514519</v>
      </c>
    </row>
    <row r="101" spans="1:25">
      <c r="A101" s="50" t="s">
        <v>39</v>
      </c>
      <c r="B101" t="n">
        <v>4.478353916635163</v>
      </c>
      <c r="C101" t="n">
        <v>12.45717974948688</v>
      </c>
      <c r="H101" s="107" t="s">
        <v>40</v>
      </c>
      <c r="I101" t="n">
        <v>0.07864415805465758</v>
      </c>
      <c r="J101" t="n">
        <v>0.09568211685965626</v>
      </c>
      <c r="P101" s="107" t="s">
        <v>41</v>
      </c>
      <c r="Q101" t="n">
        <v>34.97481157714213</v>
      </c>
      <c r="R101" t="n">
        <v>50.66150091681305</v>
      </c>
    </row>
    <row r="102" spans="1:25">
      <c r="A102" s="50" t="s">
        <v>43</v>
      </c>
      <c r="B102" t="n">
        <v>7.114754148870298</v>
      </c>
      <c r="C102" t="n">
        <v>4.788692435915017</v>
      </c>
      <c r="H102" s="107" t="s">
        <v>44</v>
      </c>
      <c r="I102" t="n">
        <v>0.1465377947387826</v>
      </c>
      <c r="J102" t="n">
        <v>0.1102330388126752</v>
      </c>
    </row>
    <row r="103" spans="1:25">
      <c r="H103" s="107" t="s">
        <v>46</v>
      </c>
      <c r="I103" t="n">
        <v>0.1726523106790757</v>
      </c>
      <c r="J103" t="n">
        <v>0.1248083709264178</v>
      </c>
    </row>
    <row r="104" spans="1:25">
      <c r="H104" s="107" t="s">
        <v>48</v>
      </c>
      <c r="I104" t="n">
        <v>0.1976570056458066</v>
      </c>
      <c r="J104" t="n">
        <v>0.1467030585906671</v>
      </c>
      <c r="P104" s="107" t="s">
        <v>49</v>
      </c>
      <c r="Q104" t="n">
        <v>822.6611223088285</v>
      </c>
    </row>
    <row r="105" spans="1:25">
      <c r="H105" s="107" t="s">
        <v>51</v>
      </c>
      <c r="I105" t="n">
        <v>0.2132690581951091</v>
      </c>
      <c r="J105" t="n">
        <v>0.1429095856431974</v>
      </c>
    </row>
    <row r="106" spans="1:25">
      <c r="H106" s="107" t="s">
        <v>53</v>
      </c>
      <c r="I106" t="n">
        <v>0.171061822023773</v>
      </c>
      <c r="J106" t="n">
        <v>0.1448338173155161</v>
      </c>
    </row>
    <row r="110" spans="1:25">
      <c r="B110" s="50" t="s">
        <v>86</v>
      </c>
      <c r="H110" s="50" t="s">
        <v>87</v>
      </c>
      <c r="P110" s="50" t="s">
        <v>88</v>
      </c>
    </row>
    <row r="111" spans="1:25">
      <c r="A111" s="50" t="n"/>
      <c r="B111" s="50" t="s">
        <v>16</v>
      </c>
      <c r="C111" s="50" t="s">
        <v>10</v>
      </c>
      <c r="H111" s="107" t="n"/>
      <c r="I111" s="107" t="s">
        <v>17</v>
      </c>
      <c r="J111" s="107" t="s">
        <v>18</v>
      </c>
      <c r="P111" s="107" t="n"/>
      <c r="Q111" s="107" t="s">
        <v>17</v>
      </c>
      <c r="R111" s="107" t="s">
        <v>18</v>
      </c>
    </row>
    <row r="112" spans="1:25">
      <c r="A112" s="50" t="s">
        <v>29</v>
      </c>
      <c r="B112" t="n">
        <v>5.680737225349421</v>
      </c>
      <c r="C112" t="n">
        <v>4.576737524625725</v>
      </c>
      <c r="H112" s="107" t="s">
        <v>30</v>
      </c>
      <c r="I112" t="n">
        <v>0.08164925719365621</v>
      </c>
      <c r="J112" t="n">
        <v>0.1068888573468072</v>
      </c>
      <c r="P112" s="107" t="s">
        <v>31</v>
      </c>
      <c r="Q112" t="n">
        <v>15.89958077738635</v>
      </c>
      <c r="R112" t="n">
        <v>51.75799743434431</v>
      </c>
    </row>
    <row r="113" spans="1:25">
      <c r="A113" s="50" t="s">
        <v>35</v>
      </c>
      <c r="B113" t="n">
        <v>31.48034827232355</v>
      </c>
      <c r="C113" t="n">
        <v>18.2273291268056</v>
      </c>
      <c r="H113" s="107" t="s">
        <v>36</v>
      </c>
      <c r="I113" t="n">
        <v>0.08641367364021006</v>
      </c>
      <c r="J113" t="n">
        <v>0.1206855486741256</v>
      </c>
      <c r="P113" s="107" t="s">
        <v>37</v>
      </c>
      <c r="Q113" t="n">
        <v>17.08917593485224</v>
      </c>
      <c r="R113" t="n">
        <v>41.56986739505541</v>
      </c>
    </row>
    <row r="114" spans="1:25">
      <c r="A114" s="50" t="s">
        <v>39</v>
      </c>
      <c r="B114" t="n">
        <v>19.12873668188072</v>
      </c>
      <c r="C114" t="n">
        <v>30.44331188056373</v>
      </c>
      <c r="H114" s="107" t="s">
        <v>40</v>
      </c>
      <c r="I114" t="n">
        <v>0.1043375907492898</v>
      </c>
      <c r="J114" t="n">
        <v>0.2062016120501453</v>
      </c>
      <c r="P114" s="107" t="s">
        <v>41</v>
      </c>
      <c r="Q114" t="n">
        <v>44.93437139628443</v>
      </c>
      <c r="R114" t="n">
        <v>131.7590650183376</v>
      </c>
    </row>
    <row r="115" spans="1:25">
      <c r="A115" s="50" t="s">
        <v>43</v>
      </c>
      <c r="B115" t="n">
        <v>27.70421312121984</v>
      </c>
      <c r="C115" t="n">
        <v>33.71183915307931</v>
      </c>
      <c r="H115" s="107" t="s">
        <v>44</v>
      </c>
      <c r="I115" t="n">
        <v>0.07295626898762705</v>
      </c>
      <c r="J115" t="n">
        <v>0.1399166778820044</v>
      </c>
    </row>
    <row r="116" spans="1:25">
      <c r="H116" s="107" t="s">
        <v>46</v>
      </c>
      <c r="I116" t="n">
        <v>0.1196211083761065</v>
      </c>
      <c r="J116" t="n">
        <v>0.1440100449093905</v>
      </c>
    </row>
    <row r="117" spans="1:25">
      <c r="H117" s="107" t="s">
        <v>48</v>
      </c>
      <c r="I117" t="n">
        <v>0.1543267780654151</v>
      </c>
      <c r="J117" t="n">
        <v>0.1527988463702327</v>
      </c>
      <c r="P117" s="107" t="s">
        <v>49</v>
      </c>
      <c r="Q117" t="n">
        <v>1765.262258178821</v>
      </c>
    </row>
    <row r="118" spans="1:25">
      <c r="H118" s="107" t="s">
        <v>51</v>
      </c>
      <c r="I118" t="n">
        <v>0.311728287974989</v>
      </c>
      <c r="J118" t="n">
        <v>0.1942760325616313</v>
      </c>
    </row>
    <row r="119" spans="1:25">
      <c r="H119" s="107" t="s">
        <v>53</v>
      </c>
      <c r="I119" t="n">
        <v>0.1049634191238236</v>
      </c>
      <c r="J119" t="n">
        <v>0.2816956382174735</v>
      </c>
    </row>
    <row r="144" spans="1:25">
      <c r="B144" s="50" t="s">
        <v>89</v>
      </c>
    </row>
    <row r="145" spans="1:25">
      <c r="A145" s="50" t="n"/>
      <c r="B145" s="50" t="s">
        <v>16</v>
      </c>
      <c r="C145" s="50" t="s">
        <v>10</v>
      </c>
    </row>
    <row r="146" spans="1:25">
      <c r="A146" s="50" t="s">
        <v>29</v>
      </c>
      <c r="B146" t="n">
        <v>13.70828454987696</v>
      </c>
      <c r="C146" t="n">
        <v>10.22007878820367</v>
      </c>
    </row>
    <row r="147" spans="1:25">
      <c r="A147" s="50" t="s">
        <v>35</v>
      </c>
      <c r="B147" t="n">
        <v>15.69559741667579</v>
      </c>
      <c r="C147" t="n">
        <v>10.78585178968116</v>
      </c>
    </row>
    <row r="148" spans="1:25">
      <c r="A148" s="50" t="s">
        <v>39</v>
      </c>
      <c r="B148" t="n">
        <v>5.053427767679089</v>
      </c>
      <c r="C148" t="n">
        <v>6.026993391463602</v>
      </c>
    </row>
    <row r="149" spans="1:25">
      <c r="A149" s="50" t="s">
        <v>43</v>
      </c>
      <c r="B149" t="n">
        <v>6.117609771150261</v>
      </c>
      <c r="C149" t="n">
        <v>42.07137643229139</v>
      </c>
    </row>
    <row r="151" spans="1:25">
      <c r="A151" s="50" t="s">
        <v>90</v>
      </c>
    </row>
    <row r="154" spans="1:25">
      <c r="A154" t="s">
        <v>91</v>
      </c>
      <c r="H154" t="s">
        <v>92</v>
      </c>
      <c r="O154" t="s">
        <v>93</v>
      </c>
    </row>
    <row r="155" spans="1:25">
      <c r="A155" t="s">
        <v>94</v>
      </c>
      <c r="H155" t="s">
        <v>95</v>
      </c>
      <c r="O155" t="s">
        <v>95</v>
      </c>
    </row>
    <row r="158" spans="1:25">
      <c r="A158" s="50" t="s">
        <v>96</v>
      </c>
      <c r="H158" s="50" t="s">
        <v>96</v>
      </c>
      <c r="O158" s="50" t="s">
        <v>96</v>
      </c>
      <c r="W158" s="50" t="s">
        <v>97</v>
      </c>
    </row>
    <row r="159" spans="1:25">
      <c r="A159" s="108" t="n"/>
      <c r="B159" s="108" t="s">
        <v>17</v>
      </c>
      <c r="C159" s="108" t="s">
        <v>98</v>
      </c>
      <c r="D159" s="108" t="s">
        <v>99</v>
      </c>
      <c r="H159" s="108" t="n"/>
      <c r="I159" s="108" t="s">
        <v>18</v>
      </c>
      <c r="J159" s="108" t="s">
        <v>100</v>
      </c>
      <c r="K159" s="108" t="s">
        <v>101</v>
      </c>
      <c r="O159" s="108" t="n"/>
      <c r="P159" s="108" t="s">
        <v>17</v>
      </c>
      <c r="Q159" s="108" t="s">
        <v>18</v>
      </c>
      <c r="W159" s="108" t="n"/>
      <c r="X159" s="108" t="s">
        <v>17</v>
      </c>
      <c r="Y159" s="108" t="s">
        <v>18</v>
      </c>
    </row>
    <row r="160" spans="1:25">
      <c r="A160" s="108" t="s">
        <v>29</v>
      </c>
      <c r="B160" t="n">
        <v>0.09107112862393611</v>
      </c>
      <c r="C160" t="n">
        <v>-0.06427171553913323</v>
      </c>
      <c r="D160" t="n">
        <v>-0.07004456350755167</v>
      </c>
      <c r="H160" s="108" t="s">
        <v>102</v>
      </c>
      <c r="I160" t="n">
        <v>0.06446103649463354</v>
      </c>
      <c r="J160" t="n">
        <v>0.06868815415868139</v>
      </c>
      <c r="K160" t="n">
        <v>0.07951362880117543</v>
      </c>
      <c r="O160" s="108" t="s">
        <v>103</v>
      </c>
      <c r="P160" t="n">
        <v>-0.2684731067049971</v>
      </c>
      <c r="Q160" t="n">
        <v>-0.09176005923276501</v>
      </c>
      <c r="W160" s="108" t="s">
        <v>30</v>
      </c>
      <c r="X160" t="n">
        <v>0.02185683876198545</v>
      </c>
      <c r="Y160" t="n">
        <v>0.04810150933371551</v>
      </c>
    </row>
    <row r="161" spans="1:25">
      <c r="A161" s="108" t="s">
        <v>35</v>
      </c>
      <c r="B161" t="n">
        <v>0.09289151478217007</v>
      </c>
      <c r="C161" t="n">
        <v>0.004320909115221842</v>
      </c>
      <c r="D161" t="n">
        <v>-0.003628111262675355</v>
      </c>
      <c r="H161" s="108" t="s">
        <v>104</v>
      </c>
      <c r="I161" t="n">
        <v>-0.09410586246031781</v>
      </c>
      <c r="J161" t="n">
        <v>-0.1096761261882605</v>
      </c>
      <c r="K161" t="n">
        <v>-0.1243070699751117</v>
      </c>
      <c r="O161" s="108" t="s">
        <v>105</v>
      </c>
      <c r="P161" t="n">
        <v>0.07652499997591182</v>
      </c>
      <c r="Q161" t="n">
        <v>0.05874588790876761</v>
      </c>
      <c r="W161" s="108" t="s">
        <v>36</v>
      </c>
      <c r="X161" t="n">
        <v>0.0382072270752219</v>
      </c>
      <c r="Y161" t="n">
        <v>0.009904708235864906</v>
      </c>
    </row>
    <row r="162" spans="1:25">
      <c r="A162" s="108" t="s">
        <v>39</v>
      </c>
      <c r="B162" t="n">
        <v>0.0251968248455936</v>
      </c>
      <c r="C162" t="n">
        <v>0.02592126655839429</v>
      </c>
      <c r="D162" t="n">
        <v>0.01301969363948642</v>
      </c>
      <c r="H162" s="108" t="s">
        <v>106</v>
      </c>
      <c r="I162" t="n">
        <v>0.02426978185854661</v>
      </c>
      <c r="J162" t="n">
        <v>-0.05068920710291013</v>
      </c>
      <c r="K162" t="n">
        <v>-0.06037300239561259</v>
      </c>
      <c r="O162" s="108" t="s">
        <v>107</v>
      </c>
      <c r="P162" t="n">
        <v>0.03679821945720563</v>
      </c>
      <c r="Q162" t="n">
        <v>-0.002058413427969389</v>
      </c>
      <c r="W162" s="108" t="s">
        <v>40</v>
      </c>
      <c r="X162" t="n">
        <v>0.05605204601588954</v>
      </c>
      <c r="Y162" t="n">
        <v>0.08317677898874952</v>
      </c>
    </row>
    <row r="163" spans="1:25">
      <c r="A163" s="108" t="s">
        <v>43</v>
      </c>
      <c r="B163" t="n">
        <v>-0.2430366263223397</v>
      </c>
      <c r="C163" t="n">
        <v>0.1329999346200315</v>
      </c>
      <c r="D163" t="n">
        <v>0.1051503271619445</v>
      </c>
      <c r="H163" s="108" t="s">
        <v>108</v>
      </c>
      <c r="I163" t="n">
        <v>-0.08824518402313571</v>
      </c>
      <c r="J163" t="n">
        <v>0.05860166396470377</v>
      </c>
      <c r="K163" t="n">
        <v>0.03982830705019425</v>
      </c>
      <c r="O163" s="108" t="s">
        <v>109</v>
      </c>
      <c r="P163" t="n">
        <v>0.05491777142234178</v>
      </c>
      <c r="Q163" t="n">
        <v>-0.05346583300469668</v>
      </c>
      <c r="W163" s="108" t="s">
        <v>44</v>
      </c>
      <c r="X163" t="n">
        <v>0.08745939511802418</v>
      </c>
      <c r="Y163" t="n">
        <v>0.08796705823616202</v>
      </c>
    </row>
    <row r="164" spans="1:25">
      <c r="W164" s="108" t="s">
        <v>46</v>
      </c>
      <c r="X164" t="n">
        <v>0.07590854733516644</v>
      </c>
      <c r="Y164" t="n">
        <v>0.1137446462568753</v>
      </c>
    </row>
    <row r="165" spans="1:25">
      <c r="W165" s="108" t="s">
        <v>48</v>
      </c>
      <c r="X165" t="n">
        <v>0.06574639348016038</v>
      </c>
      <c r="Y165" t="n">
        <v>-0.0186084708034577</v>
      </c>
    </row>
    <row r="166" spans="1:25">
      <c r="A166" s="50" t="s">
        <v>110</v>
      </c>
      <c r="H166" s="50" t="s">
        <v>110</v>
      </c>
      <c r="O166" s="50" t="s">
        <v>110</v>
      </c>
      <c r="W166" s="108" t="s">
        <v>51</v>
      </c>
      <c r="X166" t="n">
        <v>0.07285394559501675</v>
      </c>
      <c r="Y166" t="n">
        <v>0.1004627382306524</v>
      </c>
    </row>
    <row r="167" spans="1:25">
      <c r="A167" s="108" t="n"/>
      <c r="B167" s="108" t="s">
        <v>17</v>
      </c>
      <c r="C167" s="108" t="s">
        <v>98</v>
      </c>
      <c r="D167" s="108" t="s">
        <v>99</v>
      </c>
      <c r="H167" s="108" t="n"/>
      <c r="I167" s="108" t="s">
        <v>18</v>
      </c>
      <c r="J167" s="108" t="s">
        <v>100</v>
      </c>
      <c r="K167" s="108" t="s">
        <v>101</v>
      </c>
      <c r="O167" s="108" t="n"/>
      <c r="P167" s="108" t="s">
        <v>17</v>
      </c>
      <c r="Q167" s="108" t="s">
        <v>18</v>
      </c>
      <c r="W167" s="108" t="s">
        <v>53</v>
      </c>
      <c r="X167" t="n">
        <v>-0.2580329473188622</v>
      </c>
      <c r="Y167" t="n">
        <v>-0.081052637478157</v>
      </c>
    </row>
    <row r="168" spans="1:25">
      <c r="A168" s="108" t="s">
        <v>29</v>
      </c>
      <c r="B168" t="n">
        <v>0.2773794305898053</v>
      </c>
      <c r="C168" t="n">
        <v>0.1929117020953268</v>
      </c>
      <c r="D168" t="n">
        <v>0.2518391914223959</v>
      </c>
      <c r="H168" s="108" t="s">
        <v>102</v>
      </c>
      <c r="I168" t="n">
        <v>0.465556184364401</v>
      </c>
      <c r="J168" t="n">
        <v>0.5538053889738366</v>
      </c>
      <c r="K168" t="n">
        <v>0.4726483965725885</v>
      </c>
      <c r="O168" s="108" t="s">
        <v>103</v>
      </c>
      <c r="P168" t="n">
        <v>0.6858784460828338</v>
      </c>
      <c r="Q168" t="n">
        <v>0.5548112121524887</v>
      </c>
    </row>
    <row r="169" spans="1:25">
      <c r="A169" s="108" t="s">
        <v>35</v>
      </c>
      <c r="B169" t="n">
        <v>0.2670751652604564</v>
      </c>
      <c r="C169" t="n">
        <v>0.2297172944642851</v>
      </c>
      <c r="D169" t="n">
        <v>0.3352297960094299</v>
      </c>
      <c r="H169" s="108" t="s">
        <v>104</v>
      </c>
      <c r="I169" t="n">
        <v>0.5847199648962085</v>
      </c>
      <c r="J169" t="n">
        <v>0.5900462283405348</v>
      </c>
      <c r="K169" t="n">
        <v>0.4955529547183967</v>
      </c>
      <c r="O169" s="108" t="s">
        <v>105</v>
      </c>
      <c r="P169" t="n">
        <v>0.6509066686577478</v>
      </c>
      <c r="Q169" t="n">
        <v>0.4962835719731648</v>
      </c>
    </row>
    <row r="170" spans="1:25">
      <c r="A170" s="108" t="s">
        <v>39</v>
      </c>
      <c r="B170" t="n">
        <v>0.3558897280372771</v>
      </c>
      <c r="C170" t="n">
        <v>0.1916500039086629</v>
      </c>
      <c r="D170" t="n">
        <v>0.1207935950884605</v>
      </c>
      <c r="H170" s="108" t="s">
        <v>106</v>
      </c>
      <c r="I170" t="n">
        <v>0.2846622697825273</v>
      </c>
      <c r="J170" t="n">
        <v>0.3723757746027116</v>
      </c>
      <c r="K170" t="n">
        <v>0.2779929151313558</v>
      </c>
      <c r="O170" s="108" t="s">
        <v>107</v>
      </c>
      <c r="P170" t="n">
        <v>0.370960613862745</v>
      </c>
      <c r="Q170" t="n">
        <v>0.3901880375694396</v>
      </c>
      <c r="W170" s="50" t="s">
        <v>111</v>
      </c>
    </row>
    <row r="171" spans="1:25">
      <c r="A171" s="108" t="s">
        <v>43</v>
      </c>
      <c r="B171" t="n">
        <v>0.2203784427559829</v>
      </c>
      <c r="C171" t="n">
        <v>0.1978011035921975</v>
      </c>
      <c r="D171" t="n">
        <v>0.2718448973099731</v>
      </c>
      <c r="H171" s="108" t="s">
        <v>108</v>
      </c>
      <c r="I171" t="n">
        <v>0.4704938861029047</v>
      </c>
      <c r="J171" t="n">
        <v>0.4769008501334582</v>
      </c>
      <c r="K171" t="n">
        <v>0.3510615723378608</v>
      </c>
      <c r="O171" s="108" t="s">
        <v>109</v>
      </c>
      <c r="P171" t="n">
        <v>0.6294001906769973</v>
      </c>
      <c r="Q171" t="n">
        <v>0.3376260570693403</v>
      </c>
      <c r="W171" s="108" t="n"/>
      <c r="X171" s="108" t="s">
        <v>17</v>
      </c>
      <c r="Y171" s="108" t="s">
        <v>18</v>
      </c>
    </row>
    <row r="172" spans="1:25">
      <c r="W172" s="108" t="s">
        <v>30</v>
      </c>
      <c r="X172" t="n">
        <v>0.2954916067865825</v>
      </c>
      <c r="Y172" t="n">
        <v>0.2932741893177362</v>
      </c>
    </row>
    <row r="173" spans="1:25">
      <c r="W173" s="108" t="s">
        <v>36</v>
      </c>
      <c r="X173" t="n">
        <v>0.2310458658175328</v>
      </c>
      <c r="Y173" t="n">
        <v>0.2067122368384995</v>
      </c>
    </row>
    <row r="174" spans="1:25">
      <c r="A174" s="50" t="s">
        <v>112</v>
      </c>
      <c r="H174" s="50" t="s">
        <v>112</v>
      </c>
      <c r="O174" s="50" t="s">
        <v>112</v>
      </c>
      <c r="W174" s="108" t="s">
        <v>40</v>
      </c>
      <c r="X174" t="n">
        <v>0.6114067785774474</v>
      </c>
      <c r="Y174" t="n">
        <v>0.2988801705554966</v>
      </c>
    </row>
    <row r="175" spans="1:25">
      <c r="A175" s="108" t="n"/>
      <c r="B175" s="108" t="s">
        <v>17</v>
      </c>
      <c r="C175" s="108" t="s">
        <v>98</v>
      </c>
      <c r="D175" s="108" t="s">
        <v>99</v>
      </c>
      <c r="H175" s="108" t="n"/>
      <c r="I175" s="108" t="s">
        <v>18</v>
      </c>
      <c r="J175" s="108" t="s">
        <v>100</v>
      </c>
      <c r="K175" s="108" t="s">
        <v>101</v>
      </c>
      <c r="O175" s="108" t="n"/>
      <c r="P175" s="108" t="s">
        <v>17</v>
      </c>
      <c r="Q175" s="108" t="s">
        <v>18</v>
      </c>
      <c r="W175" s="108" t="s">
        <v>44</v>
      </c>
      <c r="X175" t="n">
        <v>0.6410470882564924</v>
      </c>
      <c r="Y175" t="n">
        <v>0.4857912212406748</v>
      </c>
    </row>
    <row r="176" spans="1:25">
      <c r="A176" s="108" t="s">
        <v>29</v>
      </c>
      <c r="B176" t="n">
        <v>-0.2456433710992491</v>
      </c>
      <c r="C176" t="n">
        <v>0.03982405229986893</v>
      </c>
      <c r="D176" t="n">
        <v>0.007034332890518576</v>
      </c>
      <c r="H176" s="108" t="s">
        <v>102</v>
      </c>
      <c r="I176" t="n">
        <v>0.3556704758927017</v>
      </c>
      <c r="J176" t="n">
        <v>0.6430480891410092</v>
      </c>
      <c r="K176" t="n">
        <v>0.5828156280200595</v>
      </c>
      <c r="O176" s="108" t="s">
        <v>103</v>
      </c>
      <c r="P176" t="n">
        <v>-0.02679290253618268</v>
      </c>
      <c r="Q176" t="n">
        <v>0.0003500429881635273</v>
      </c>
      <c r="W176" s="108" t="s">
        <v>46</v>
      </c>
      <c r="X176" t="n">
        <v>0.3779805166967521</v>
      </c>
      <c r="Y176" t="n">
        <v>0.2533889659416051</v>
      </c>
    </row>
    <row r="177" spans="1:25">
      <c r="A177" s="108" t="s">
        <v>35</v>
      </c>
      <c r="B177" t="n">
        <v>-0.1481650116009114</v>
      </c>
      <c r="C177" t="n">
        <v>0.08916532827783889</v>
      </c>
      <c r="D177" t="n">
        <v>0.0728783740518992</v>
      </c>
      <c r="H177" s="108" t="s">
        <v>104</v>
      </c>
      <c r="I177" t="n">
        <v>0.00667887652679065</v>
      </c>
      <c r="J177" t="n">
        <v>0.5102657125734241</v>
      </c>
      <c r="K177" t="n">
        <v>0.4390167802820715</v>
      </c>
      <c r="O177" s="108" t="s">
        <v>105</v>
      </c>
      <c r="P177" t="n">
        <v>0.2927704366732852</v>
      </c>
      <c r="Q177" t="n">
        <v>0.360111500473913</v>
      </c>
      <c r="W177" s="108" t="s">
        <v>48</v>
      </c>
      <c r="X177" t="n">
        <v>0.05259768949048386</v>
      </c>
      <c r="Y177" t="n">
        <v>0.03607240962746109</v>
      </c>
    </row>
    <row r="178" spans="1:25">
      <c r="A178" s="108" t="s">
        <v>39</v>
      </c>
      <c r="B178" t="n">
        <v>-0.04174036731827762</v>
      </c>
      <c r="C178" t="n">
        <v>0.4445320179046391</v>
      </c>
      <c r="D178" t="n">
        <v>0.2996578985331045</v>
      </c>
      <c r="H178" s="108" t="s">
        <v>106</v>
      </c>
      <c r="I178" t="n">
        <v>0.01693629271945785</v>
      </c>
      <c r="J178" t="n">
        <v>0.4889754694399926</v>
      </c>
      <c r="K178" t="n">
        <v>0.450817313211486</v>
      </c>
      <c r="O178" s="108" t="s">
        <v>107</v>
      </c>
      <c r="P178" t="n">
        <v>0.3281973083257528</v>
      </c>
      <c r="Q178" t="n">
        <v>0.007829506028574712</v>
      </c>
      <c r="W178" s="108" t="s">
        <v>51</v>
      </c>
      <c r="X178" t="n">
        <v>0.6149284475859381</v>
      </c>
      <c r="Y178" t="n">
        <v>0.4561389413360476</v>
      </c>
    </row>
    <row r="179" spans="1:25">
      <c r="A179" s="108" t="s">
        <v>43</v>
      </c>
      <c r="B179" t="n">
        <v>0.3918731541720502</v>
      </c>
      <c r="C179" t="n">
        <v>0.4670712223407535</v>
      </c>
      <c r="D179" t="n">
        <v>0.3518107560346374</v>
      </c>
      <c r="H179" s="108" t="s">
        <v>108</v>
      </c>
      <c r="I179" t="n">
        <v>-0.431628376662736</v>
      </c>
      <c r="J179" t="n">
        <v>-0.1915451971025689</v>
      </c>
      <c r="K179" t="n">
        <v>-0.254161621864888</v>
      </c>
      <c r="O179" s="108" t="s">
        <v>109</v>
      </c>
      <c r="P179" t="n">
        <v>-0.04952217547085482</v>
      </c>
      <c r="Q179" t="n">
        <v>0.008862101309059513</v>
      </c>
      <c r="W179" s="108" t="s">
        <v>53</v>
      </c>
      <c r="X179" t="n">
        <v>0.699556173310487</v>
      </c>
      <c r="Y179" t="n">
        <v>0.5693073989680276</v>
      </c>
    </row>
    <row r="182" spans="1:25">
      <c r="A182" s="50" t="s">
        <v>113</v>
      </c>
      <c r="H182" s="50" t="s">
        <v>113</v>
      </c>
      <c r="O182" s="50" t="s">
        <v>113</v>
      </c>
      <c r="W182" s="50" t="s">
        <v>114</v>
      </c>
    </row>
    <row r="183" spans="1:25">
      <c r="A183" s="108" t="n"/>
      <c r="B183" s="108" t="s">
        <v>17</v>
      </c>
      <c r="C183" s="108" t="s">
        <v>98</v>
      </c>
      <c r="D183" s="108" t="s">
        <v>99</v>
      </c>
      <c r="H183" s="108" t="n"/>
      <c r="I183" s="108" t="s">
        <v>18</v>
      </c>
      <c r="J183" s="108" t="s">
        <v>100</v>
      </c>
      <c r="K183" s="108" t="s">
        <v>101</v>
      </c>
      <c r="O183" s="108" t="n"/>
      <c r="P183" s="108" t="s">
        <v>17</v>
      </c>
      <c r="Q183" s="108" t="s">
        <v>18</v>
      </c>
      <c r="W183" s="108" t="n"/>
      <c r="X183" s="108" t="s">
        <v>17</v>
      </c>
      <c r="Y183" s="108" t="s">
        <v>18</v>
      </c>
    </row>
    <row r="184" spans="1:25">
      <c r="A184" s="108" t="s">
        <v>29</v>
      </c>
      <c r="B184" t="n">
        <v>-0.01097638626197536</v>
      </c>
      <c r="C184" t="n">
        <v>0.01452768567383475</v>
      </c>
      <c r="D184" t="n">
        <v>0.019667074740755</v>
      </c>
      <c r="H184" s="108" t="s">
        <v>102</v>
      </c>
      <c r="I184" t="n">
        <v>0.1062554377130955</v>
      </c>
      <c r="J184" t="n">
        <v>0.06917031577663446</v>
      </c>
      <c r="K184" t="n">
        <v>0.0785362377994278</v>
      </c>
      <c r="O184" s="108" t="s">
        <v>103</v>
      </c>
      <c r="P184" t="n">
        <v>0.1337246437724151</v>
      </c>
      <c r="Q184" t="n">
        <v>0.1536010763445567</v>
      </c>
      <c r="W184" s="108" t="s">
        <v>30</v>
      </c>
      <c r="X184" t="n">
        <v>-0.1077048403437682</v>
      </c>
      <c r="Y184" t="n">
        <v>-0.1026933501953989</v>
      </c>
    </row>
    <row r="185" spans="1:25">
      <c r="A185" s="108" t="s">
        <v>35</v>
      </c>
      <c r="B185" t="n">
        <v>-0.00191967158104939</v>
      </c>
      <c r="C185" t="n">
        <v>-0.008407117180111624</v>
      </c>
      <c r="D185" t="n">
        <v>-0.0004840881266625377</v>
      </c>
      <c r="H185" s="108" t="s">
        <v>104</v>
      </c>
      <c r="I185" t="n">
        <v>0.1415764022701547</v>
      </c>
      <c r="J185" t="n">
        <v>0.09212501608536819</v>
      </c>
      <c r="K185" t="n">
        <v>0.09079030612945377</v>
      </c>
      <c r="O185" s="108" t="s">
        <v>105</v>
      </c>
      <c r="P185" t="n">
        <v>0.1351808369699058</v>
      </c>
      <c r="Q185" t="n">
        <v>0.06092120550130104</v>
      </c>
      <c r="W185" s="108" t="s">
        <v>36</v>
      </c>
      <c r="X185" t="n">
        <v>-0.01919430627148087</v>
      </c>
      <c r="Y185" t="n">
        <v>-0.05956722698311224</v>
      </c>
    </row>
    <row r="186" spans="1:25">
      <c r="A186" s="108" t="s">
        <v>39</v>
      </c>
      <c r="B186" t="n">
        <v>0.1193028130753438</v>
      </c>
      <c r="C186" t="n">
        <v>0.01098696029644084</v>
      </c>
      <c r="D186" t="n">
        <v>0.01654902346003933</v>
      </c>
      <c r="H186" s="108" t="s">
        <v>106</v>
      </c>
      <c r="I186" t="n">
        <v>-0.0506727774757707</v>
      </c>
      <c r="J186" t="n">
        <v>-0.04421688413503467</v>
      </c>
      <c r="K186" t="n">
        <v>-0.0398565351578065</v>
      </c>
      <c r="O186" s="108" t="s">
        <v>107</v>
      </c>
      <c r="P186" t="n">
        <v>-0.05898723165295523</v>
      </c>
      <c r="Q186" t="n">
        <v>-0.0614704711633621</v>
      </c>
      <c r="W186" s="108" t="s">
        <v>40</v>
      </c>
      <c r="X186" t="n">
        <v>-0.03025314723555054</v>
      </c>
      <c r="Y186" t="n">
        <v>0.0226321718759997</v>
      </c>
    </row>
    <row r="187" spans="1:25">
      <c r="A187" s="108" t="s">
        <v>43</v>
      </c>
      <c r="B187" t="n">
        <v>0.09338846176422493</v>
      </c>
      <c r="C187" t="n">
        <v>0.01947103800123474</v>
      </c>
      <c r="D187" t="n">
        <v>0.04434793008091809</v>
      </c>
      <c r="H187" s="108" t="s">
        <v>108</v>
      </c>
      <c r="I187" t="n">
        <v>-0.1633203464037048</v>
      </c>
      <c r="J187" t="n">
        <v>-0.05649921119630549</v>
      </c>
      <c r="K187" t="n">
        <v>-0.02986125740074484</v>
      </c>
      <c r="O187" s="108" t="s">
        <v>109</v>
      </c>
      <c r="P187" t="n">
        <v>-0.1580329904650108</v>
      </c>
      <c r="Q187" t="n">
        <v>-0.1354720890783707</v>
      </c>
      <c r="W187" s="108" t="s">
        <v>44</v>
      </c>
      <c r="X187" t="n">
        <v>0.2778302789874196</v>
      </c>
      <c r="Y187" t="n">
        <v>0.3377937709166925</v>
      </c>
    </row>
    <row r="188" spans="1:25">
      <c r="W188" s="108" t="s">
        <v>46</v>
      </c>
      <c r="X188" t="n">
        <v>-0.1914311647517012</v>
      </c>
      <c r="Y188" t="n">
        <v>-0.2457522275037451</v>
      </c>
    </row>
    <row r="189" spans="1:25">
      <c r="W189" s="108" t="s">
        <v>48</v>
      </c>
      <c r="X189" t="n">
        <v>-0.3358129722098489</v>
      </c>
      <c r="Y189" t="n">
        <v>0.07943705343227438</v>
      </c>
    </row>
    <row r="190" spans="1:25">
      <c r="A190" s="50" t="s">
        <v>115</v>
      </c>
      <c r="H190" s="50" t="s">
        <v>115</v>
      </c>
      <c r="O190" s="50" t="s">
        <v>115</v>
      </c>
      <c r="W190" s="108" t="s">
        <v>51</v>
      </c>
      <c r="X190" t="n">
        <v>0.01072810283222349</v>
      </c>
      <c r="Y190" t="n">
        <v>-0.236115726660679</v>
      </c>
    </row>
    <row r="191" spans="1:25">
      <c r="A191" s="108" t="n"/>
      <c r="B191" s="108" t="s">
        <v>17</v>
      </c>
      <c r="C191" s="108" t="s">
        <v>98</v>
      </c>
      <c r="D191" s="108" t="s">
        <v>99</v>
      </c>
      <c r="H191" s="108" t="n"/>
      <c r="I191" s="108" t="s">
        <v>18</v>
      </c>
      <c r="J191" s="108" t="s">
        <v>100</v>
      </c>
      <c r="K191" s="108" t="s">
        <v>101</v>
      </c>
      <c r="O191" s="108" t="n"/>
      <c r="P191" s="108" t="s">
        <v>17</v>
      </c>
      <c r="Q191" s="108" t="s">
        <v>18</v>
      </c>
      <c r="W191" s="108" t="s">
        <v>53</v>
      </c>
      <c r="X191" t="n">
        <v>-0.05385582723301394</v>
      </c>
      <c r="Y191" t="n">
        <v>-0.02822232952197059</v>
      </c>
    </row>
    <row r="192" spans="1:25">
      <c r="A192" s="108" t="s">
        <v>29</v>
      </c>
      <c r="B192" t="n">
        <v>-0.004514779133863082</v>
      </c>
      <c r="C192" t="n">
        <v>0.01055871637557807</v>
      </c>
      <c r="D192" t="n">
        <v>0.01085751817424423</v>
      </c>
      <c r="H192" s="108" t="s">
        <v>102</v>
      </c>
      <c r="I192" t="n">
        <v>0.001498393246545182</v>
      </c>
      <c r="J192" t="n">
        <v>-0.0368593389619459</v>
      </c>
      <c r="K192" t="n">
        <v>-0.05781917128874484</v>
      </c>
      <c r="O192" s="108" t="s">
        <v>103</v>
      </c>
      <c r="P192" t="n">
        <v>0.03641304599247575</v>
      </c>
      <c r="Q192" t="n">
        <v>0.07008141563074191</v>
      </c>
    </row>
    <row r="193" spans="1:25">
      <c r="A193" s="108" t="s">
        <v>35</v>
      </c>
      <c r="B193" t="n">
        <v>-0.02353731277282695</v>
      </c>
      <c r="C193" t="n">
        <v>0.03933846747036352</v>
      </c>
      <c r="D193" t="n">
        <v>0.03054294609843583</v>
      </c>
      <c r="H193" s="108" t="s">
        <v>104</v>
      </c>
      <c r="I193" t="n">
        <v>-0.02531005859548784</v>
      </c>
      <c r="J193" t="n">
        <v>0.1046153040068174</v>
      </c>
      <c r="K193" t="n">
        <v>0.0931608240881483</v>
      </c>
      <c r="O193" s="108" t="s">
        <v>105</v>
      </c>
      <c r="P193" t="n">
        <v>-0.1152452464261045</v>
      </c>
      <c r="Q193" t="n">
        <v>-0.02869125992195849</v>
      </c>
    </row>
    <row r="194" spans="1:25">
      <c r="A194" s="108" t="s">
        <v>39</v>
      </c>
      <c r="B194" t="n">
        <v>-0.07611275823244895</v>
      </c>
      <c r="C194" t="n">
        <v>0.0008108079999291438</v>
      </c>
      <c r="D194" t="n">
        <v>-0.0112016234878933</v>
      </c>
      <c r="H194" s="108" t="s">
        <v>106</v>
      </c>
      <c r="I194" t="n">
        <v>-0.01047784274798677</v>
      </c>
      <c r="J194" t="n">
        <v>-0.006701205421722841</v>
      </c>
      <c r="K194" t="n">
        <v>0.005714995298375462</v>
      </c>
      <c r="O194" s="108" t="s">
        <v>107</v>
      </c>
      <c r="P194" t="n">
        <v>-0.0281151954042502</v>
      </c>
      <c r="Q194" t="n">
        <v>-0.02153678126896704</v>
      </c>
      <c r="W194" s="50" t="s">
        <v>116</v>
      </c>
    </row>
    <row r="195" spans="1:25">
      <c r="A195" s="108" t="s">
        <v>43</v>
      </c>
      <c r="B195" t="n">
        <v>-0.03271906233876763</v>
      </c>
      <c r="C195" t="n">
        <v>-0.06937364916588186</v>
      </c>
      <c r="D195" t="n">
        <v>-0.05831085469874693</v>
      </c>
      <c r="H195" s="108" t="s">
        <v>108</v>
      </c>
      <c r="I195" t="n">
        <v>-0.0716773315957378</v>
      </c>
      <c r="J195" t="n">
        <v>-0.01043904220064702</v>
      </c>
      <c r="K195" t="n">
        <v>0.009637659024759234</v>
      </c>
      <c r="O195" s="108" t="s">
        <v>109</v>
      </c>
      <c r="P195" t="n">
        <v>-0.06856060792432125</v>
      </c>
      <c r="Q195" t="n">
        <v>-0.105436569708905</v>
      </c>
      <c r="W195" s="108" t="n"/>
      <c r="X195" s="108" t="s">
        <v>17</v>
      </c>
      <c r="Y195" s="108" t="s">
        <v>18</v>
      </c>
    </row>
    <row r="196" spans="1:25">
      <c r="W196" s="108" t="s">
        <v>30</v>
      </c>
      <c r="X196" t="n">
        <v>-0.06336866809484772</v>
      </c>
      <c r="Y196" t="n">
        <v>-0.0378434557374097</v>
      </c>
    </row>
    <row r="197" spans="1:25">
      <c r="W197" s="108" t="s">
        <v>36</v>
      </c>
      <c r="X197" t="n">
        <v>-0.02660180011106915</v>
      </c>
      <c r="Y197" t="n">
        <v>-0.0234174334827329</v>
      </c>
    </row>
    <row r="198" spans="1:25">
      <c r="A198" s="50" t="s">
        <v>117</v>
      </c>
      <c r="H198" s="50" t="s">
        <v>117</v>
      </c>
      <c r="O198" s="50" t="s">
        <v>117</v>
      </c>
      <c r="W198" s="108" t="s">
        <v>40</v>
      </c>
      <c r="X198" t="n">
        <v>0.1627474436587371</v>
      </c>
      <c r="Y198" t="n">
        <v>0.118294098667664</v>
      </c>
    </row>
    <row r="199" spans="1:25">
      <c r="A199" s="108" t="n"/>
      <c r="B199" s="108" t="s">
        <v>17</v>
      </c>
      <c r="C199" s="108" t="s">
        <v>98</v>
      </c>
      <c r="D199" s="108" t="s">
        <v>99</v>
      </c>
      <c r="H199" s="108" t="n"/>
      <c r="I199" s="108" t="s">
        <v>18</v>
      </c>
      <c r="J199" s="108" t="s">
        <v>100</v>
      </c>
      <c r="K199" s="108" t="s">
        <v>101</v>
      </c>
      <c r="O199" s="108" t="n"/>
      <c r="P199" s="108" t="s">
        <v>17</v>
      </c>
      <c r="Q199" s="108" t="s">
        <v>18</v>
      </c>
      <c r="W199" s="108" t="s">
        <v>44</v>
      </c>
      <c r="X199" t="n">
        <v>0.1149249785809926</v>
      </c>
      <c r="Y199" t="n">
        <v>0.05787026284430693</v>
      </c>
    </row>
    <row r="200" spans="1:25">
      <c r="A200" s="108" t="s">
        <v>29</v>
      </c>
      <c r="B200" t="n">
        <v>-0.006532218655970495</v>
      </c>
      <c r="C200" t="n">
        <v>-0.09991784001552015</v>
      </c>
      <c r="D200" t="n">
        <v>-0.0819544428537505</v>
      </c>
      <c r="H200" s="108" t="s">
        <v>102</v>
      </c>
      <c r="I200" t="n">
        <v>0.1185402467631943</v>
      </c>
      <c r="J200" t="n">
        <v>-0.03446717731645722</v>
      </c>
      <c r="K200" t="n">
        <v>-0.0161582498534423</v>
      </c>
      <c r="O200" s="108" t="s">
        <v>103</v>
      </c>
      <c r="P200" t="n">
        <v>-0.02783934158182006</v>
      </c>
      <c r="Q200" t="n">
        <v>0.08117588529596877</v>
      </c>
      <c r="W200" s="108" t="s">
        <v>46</v>
      </c>
      <c r="X200" t="n">
        <v>0.01008235248635329</v>
      </c>
      <c r="Y200" t="n">
        <v>0.02988781190228512</v>
      </c>
    </row>
    <row r="201" spans="1:25">
      <c r="A201" s="108" t="s">
        <v>35</v>
      </c>
      <c r="B201" t="n">
        <v>0.00496699399330626</v>
      </c>
      <c r="C201" t="n">
        <v>-0.07579754993619287</v>
      </c>
      <c r="D201" t="n">
        <v>-0.05689934584568422</v>
      </c>
      <c r="H201" s="108" t="s">
        <v>104</v>
      </c>
      <c r="I201" t="n">
        <v>0.1486560157798998</v>
      </c>
      <c r="J201" t="n">
        <v>-0.05283322196013614</v>
      </c>
      <c r="K201" t="n">
        <v>-0.06191738431349552</v>
      </c>
      <c r="O201" s="108" t="s">
        <v>105</v>
      </c>
      <c r="P201" t="n">
        <v>-0.02760104331902822</v>
      </c>
      <c r="Q201" t="n">
        <v>0.04755811399992076</v>
      </c>
      <c r="W201" s="108" t="s">
        <v>48</v>
      </c>
      <c r="X201" t="n">
        <v>-0.03613794398076538</v>
      </c>
      <c r="Y201" t="n">
        <v>-0.04877910272031777</v>
      </c>
    </row>
    <row r="202" spans="1:25">
      <c r="A202" s="108" t="s">
        <v>39</v>
      </c>
      <c r="B202" t="n">
        <v>-0.07786201352840671</v>
      </c>
      <c r="C202" t="n">
        <v>-0.07150546441706265</v>
      </c>
      <c r="D202" t="n">
        <v>-0.06796743112925149</v>
      </c>
      <c r="H202" s="108" t="s">
        <v>106</v>
      </c>
      <c r="I202" t="n">
        <v>0.03819954444037672</v>
      </c>
      <c r="J202" t="n">
        <v>-0.02697352590827891</v>
      </c>
      <c r="K202" t="n">
        <v>-0.02810227752692917</v>
      </c>
      <c r="O202" s="108" t="s">
        <v>107</v>
      </c>
      <c r="P202" t="n">
        <v>-0.03459158517255445</v>
      </c>
      <c r="Q202" t="n">
        <v>0.1045679422392769</v>
      </c>
      <c r="W202" s="108" t="s">
        <v>51</v>
      </c>
      <c r="X202" t="n">
        <v>0.1277480656914729</v>
      </c>
      <c r="Y202" t="n">
        <v>0.1875611840632085</v>
      </c>
    </row>
    <row r="203" spans="1:25">
      <c r="A203" s="108" t="s">
        <v>43</v>
      </c>
      <c r="B203" t="n">
        <v>-0.04557369173004312</v>
      </c>
      <c r="C203" t="n">
        <v>-0.1092231727244711</v>
      </c>
      <c r="D203" t="n">
        <v>-0.08771542546832597</v>
      </c>
      <c r="H203" s="108" t="s">
        <v>108</v>
      </c>
      <c r="I203" t="n">
        <v>0.1581582854726253</v>
      </c>
      <c r="J203" t="n">
        <v>-0.0700782590010868</v>
      </c>
      <c r="K203" t="n">
        <v>-0.08074871647916383</v>
      </c>
      <c r="O203" s="108" t="s">
        <v>109</v>
      </c>
      <c r="P203" t="n">
        <v>-0.1151472438843915</v>
      </c>
      <c r="Q203" t="n">
        <v>-0.03844916331883291</v>
      </c>
      <c r="W203" s="108" t="s">
        <v>53</v>
      </c>
      <c r="X203" t="n">
        <v>0.0581877882526242</v>
      </c>
      <c r="Y203" t="n">
        <v>0.1026721509807112</v>
      </c>
    </row>
    <row r="206" spans="1:25">
      <c r="A206" s="50" t="s">
        <v>118</v>
      </c>
      <c r="H206" s="50" t="s">
        <v>118</v>
      </c>
      <c r="O206" s="50" t="s">
        <v>118</v>
      </c>
      <c r="W206" s="50" t="s">
        <v>119</v>
      </c>
    </row>
    <row r="207" spans="1:25">
      <c r="A207" s="108" t="n"/>
      <c r="B207" s="108" t="s">
        <v>17</v>
      </c>
      <c r="C207" s="108" t="s">
        <v>98</v>
      </c>
      <c r="D207" s="108" t="s">
        <v>99</v>
      </c>
      <c r="H207" s="108" t="n"/>
      <c r="I207" s="108" t="s">
        <v>18</v>
      </c>
      <c r="J207" s="108" t="s">
        <v>100</v>
      </c>
      <c r="K207" s="108" t="s">
        <v>101</v>
      </c>
      <c r="O207" s="108" t="n"/>
      <c r="P207" s="108" t="s">
        <v>17</v>
      </c>
      <c r="Q207" s="108" t="s">
        <v>18</v>
      </c>
      <c r="W207" s="108" t="n"/>
      <c r="X207" s="108" t="s">
        <v>17</v>
      </c>
      <c r="Y207" s="108" t="s">
        <v>18</v>
      </c>
    </row>
    <row r="208" spans="1:25">
      <c r="A208" s="108" t="s">
        <v>29</v>
      </c>
      <c r="B208" t="n">
        <v>-0.05882118380211763</v>
      </c>
      <c r="C208" t="n">
        <v>-0.05560746066813708</v>
      </c>
      <c r="D208" t="n">
        <v>-0.07154295887178523</v>
      </c>
      <c r="H208" s="108" t="s">
        <v>102</v>
      </c>
      <c r="I208" t="n">
        <v>0.3355271576648175</v>
      </c>
      <c r="J208" t="n">
        <v>0.7735088553420804</v>
      </c>
      <c r="K208" t="n">
        <v>0.7856676472285709</v>
      </c>
      <c r="O208" s="108" t="s">
        <v>103</v>
      </c>
      <c r="P208" t="n">
        <v>0.2234033759865339</v>
      </c>
      <c r="Q208" t="n">
        <v>0.3019086132310538</v>
      </c>
      <c r="W208" s="108" t="s">
        <v>30</v>
      </c>
      <c r="X208" t="n">
        <v>-0.07156151555847524</v>
      </c>
      <c r="Y208" t="n">
        <v>-0.01055205416431799</v>
      </c>
    </row>
    <row r="209" spans="1:25">
      <c r="A209" s="108" t="s">
        <v>35</v>
      </c>
      <c r="B209" t="n">
        <v>-0.3013645065756002</v>
      </c>
      <c r="C209" t="n">
        <v>-0.1875955451925981</v>
      </c>
      <c r="D209" t="n">
        <v>-0.1994599552799574</v>
      </c>
      <c r="H209" s="108" t="s">
        <v>104</v>
      </c>
      <c r="I209" t="n">
        <v>0.3391683196334377</v>
      </c>
      <c r="J209" t="n">
        <v>0.7077722689671513</v>
      </c>
      <c r="K209" t="n">
        <v>0.7216027298913199</v>
      </c>
      <c r="O209" s="108" t="s">
        <v>105</v>
      </c>
      <c r="P209" t="n">
        <v>0.2706179942609718</v>
      </c>
      <c r="Q209" t="n">
        <v>0.3568741638333901</v>
      </c>
      <c r="W209" s="108" t="s">
        <v>36</v>
      </c>
      <c r="X209" t="n">
        <v>-0.04606664903734359</v>
      </c>
      <c r="Y209" t="n">
        <v>0.0003659248569185493</v>
      </c>
    </row>
    <row r="210" spans="1:25">
      <c r="A210" s="108" t="s">
        <v>39</v>
      </c>
      <c r="B210" t="n">
        <v>0.403236944880133</v>
      </c>
      <c r="C210" t="n">
        <v>0.3498598182713474</v>
      </c>
      <c r="D210" t="n">
        <v>0.3615028672400231</v>
      </c>
      <c r="H210" s="108" t="s">
        <v>106</v>
      </c>
      <c r="I210" t="n">
        <v>0.1634979230104067</v>
      </c>
      <c r="J210" t="n">
        <v>-0.0234621153174374</v>
      </c>
      <c r="K210" t="n">
        <v>-0.05650474033569885</v>
      </c>
      <c r="O210" s="108" t="s">
        <v>107</v>
      </c>
      <c r="P210" t="n">
        <v>-0.006033821656891921</v>
      </c>
      <c r="Q210" t="n">
        <v>0.2173183835877328</v>
      </c>
      <c r="W210" s="108" t="s">
        <v>40</v>
      </c>
      <c r="X210" t="n">
        <v>-0.01328773695372325</v>
      </c>
      <c r="Y210" t="n">
        <v>0.05840176737436777</v>
      </c>
    </row>
    <row r="211" spans="1:25">
      <c r="A211" s="108" t="s">
        <v>43</v>
      </c>
      <c r="B211" t="n">
        <v>0.2496835574238761</v>
      </c>
      <c r="C211" t="n">
        <v>0.4123383684163875</v>
      </c>
      <c r="D211" t="n">
        <v>0.4328101263517556</v>
      </c>
      <c r="H211" s="108" t="s">
        <v>108</v>
      </c>
      <c r="I211" t="n">
        <v>0.4966915771574199</v>
      </c>
      <c r="J211" t="n">
        <v>0.7872265329269392</v>
      </c>
      <c r="K211" t="n">
        <v>0.804063137961108</v>
      </c>
      <c r="O211" s="108" t="s">
        <v>109</v>
      </c>
      <c r="P211" t="n">
        <v>0.3727196717088813</v>
      </c>
      <c r="Q211" t="n">
        <v>0.1029345638300992</v>
      </c>
      <c r="W211" s="108" t="s">
        <v>44</v>
      </c>
      <c r="X211" t="n">
        <v>-0.101039240843608</v>
      </c>
      <c r="Y211" t="n">
        <v>-0.01510134062765178</v>
      </c>
    </row>
    <row r="212" spans="1:25">
      <c r="W212" s="108" t="s">
        <v>46</v>
      </c>
      <c r="X212" t="n">
        <v>-0.04385185855022714</v>
      </c>
      <c r="Y212" t="n">
        <v>0.01363744403162421</v>
      </c>
    </row>
    <row r="213" spans="1:25">
      <c r="W213" s="108" t="s">
        <v>48</v>
      </c>
      <c r="X213" t="n">
        <v>-0.05418487654555938</v>
      </c>
      <c r="Y213" t="n">
        <v>-0.04102491156404293</v>
      </c>
    </row>
    <row r="214" spans="1:25">
      <c r="A214" s="50" t="s">
        <v>120</v>
      </c>
      <c r="H214" s="50" t="s">
        <v>120</v>
      </c>
      <c r="O214" s="50" t="s">
        <v>120</v>
      </c>
      <c r="W214" s="108" t="s">
        <v>51</v>
      </c>
      <c r="X214" t="n">
        <v>-0.07384051600010742</v>
      </c>
      <c r="Y214" t="n">
        <v>-0.01452567913814911</v>
      </c>
    </row>
    <row r="215" spans="1:25">
      <c r="A215" s="108" t="n"/>
      <c r="B215" s="108" t="s">
        <v>17</v>
      </c>
      <c r="C215" s="108" t="s">
        <v>98</v>
      </c>
      <c r="D215" s="108" t="s">
        <v>99</v>
      </c>
      <c r="H215" s="108" t="n"/>
      <c r="I215" s="108" t="s">
        <v>18</v>
      </c>
      <c r="J215" s="108" t="s">
        <v>100</v>
      </c>
      <c r="K215" s="108" t="s">
        <v>101</v>
      </c>
      <c r="O215" s="108" t="n"/>
      <c r="P215" s="108" t="s">
        <v>17</v>
      </c>
      <c r="Q215" s="108" t="s">
        <v>18</v>
      </c>
      <c r="W215" s="108" t="s">
        <v>53</v>
      </c>
      <c r="X215" t="n">
        <v>-0.09342910698937569</v>
      </c>
      <c r="Y215" t="n">
        <v>0.01290494323273121</v>
      </c>
    </row>
    <row r="216" spans="1:25">
      <c r="A216" s="108" t="s">
        <v>29</v>
      </c>
      <c r="B216" t="n">
        <v>-0.06164025673401179</v>
      </c>
      <c r="C216" t="n">
        <v>-0.03145732226275305</v>
      </c>
      <c r="D216" t="n">
        <v>-0.0349569823699533</v>
      </c>
      <c r="H216" s="108" t="s">
        <v>102</v>
      </c>
      <c r="I216" t="n">
        <v>0.1500015320530309</v>
      </c>
      <c r="J216" t="n">
        <v>0.03844106908520208</v>
      </c>
      <c r="K216" t="n">
        <v>0.02905163605484852</v>
      </c>
      <c r="O216" s="108" t="s">
        <v>103</v>
      </c>
      <c r="P216" t="n">
        <v>-0.02074276941808168</v>
      </c>
      <c r="Q216" t="n">
        <v>0.007853060505266157</v>
      </c>
    </row>
    <row r="217" spans="1:25">
      <c r="A217" s="108" t="s">
        <v>35</v>
      </c>
      <c r="B217" t="n">
        <v>0.001250556692228629</v>
      </c>
      <c r="C217" t="n">
        <v>-0.01825768291492184</v>
      </c>
      <c r="D217" t="n">
        <v>-0.02331403457638861</v>
      </c>
      <c r="H217" s="108" t="s">
        <v>104</v>
      </c>
      <c r="I217" t="n">
        <v>0.1042638284676216</v>
      </c>
      <c r="J217" t="n">
        <v>0.002977570031891937</v>
      </c>
      <c r="K217" t="n">
        <v>-0.01307436288134048</v>
      </c>
      <c r="O217" s="108" t="s">
        <v>105</v>
      </c>
      <c r="P217" t="n">
        <v>0.08914580005708546</v>
      </c>
      <c r="Q217" t="n">
        <v>0.07141977203585469</v>
      </c>
    </row>
    <row r="218" spans="1:25">
      <c r="A218" s="108" t="s">
        <v>39</v>
      </c>
      <c r="B218" t="n">
        <v>0.1745652904097047</v>
      </c>
      <c r="C218" t="n">
        <v>0.05009182821491198</v>
      </c>
      <c r="D218" t="n">
        <v>0.03809161346364677</v>
      </c>
      <c r="H218" s="108" t="s">
        <v>106</v>
      </c>
      <c r="I218" t="n">
        <v>0.03773231942542079</v>
      </c>
      <c r="J218" t="n">
        <v>-0.02053392535206396</v>
      </c>
      <c r="K218" t="n">
        <v>-0.03733212682052907</v>
      </c>
      <c r="O218" s="108" t="s">
        <v>107</v>
      </c>
      <c r="P218" t="n">
        <v>0.03708663211767019</v>
      </c>
      <c r="Q218" t="n">
        <v>0.052307253274856</v>
      </c>
      <c r="W218" s="50" t="s">
        <v>121</v>
      </c>
    </row>
    <row r="219" spans="1:25">
      <c r="A219" s="108" t="s">
        <v>43</v>
      </c>
      <c r="B219" t="n">
        <v>0.1267433382177975</v>
      </c>
      <c r="C219" t="n">
        <v>0.1056398250697862</v>
      </c>
      <c r="D219" t="n">
        <v>0.1052487417351157</v>
      </c>
      <c r="H219" s="108" t="s">
        <v>108</v>
      </c>
      <c r="I219" t="n">
        <v>0.1109955105882872</v>
      </c>
      <c r="J219" t="n">
        <v>0.04822017494209598</v>
      </c>
      <c r="K219" t="n">
        <v>0.01587116436903696</v>
      </c>
      <c r="O219" s="108" t="s">
        <v>109</v>
      </c>
      <c r="P219" t="n">
        <v>0.01972267828464046</v>
      </c>
      <c r="Q219" t="n">
        <v>0.05424347216678126</v>
      </c>
      <c r="W219" s="108" t="n"/>
      <c r="X219" s="108" t="s">
        <v>17</v>
      </c>
      <c r="Y219" s="108" t="s">
        <v>18</v>
      </c>
    </row>
    <row r="220" spans="1:25">
      <c r="W220" s="108" t="s">
        <v>30</v>
      </c>
      <c r="X220" t="n">
        <v>-0.003608905234622542</v>
      </c>
      <c r="Y220" t="n">
        <v>-0.0006337184911981869</v>
      </c>
    </row>
    <row r="221" spans="1:25">
      <c r="W221" s="108" t="s">
        <v>36</v>
      </c>
      <c r="X221" t="n">
        <v>-0.02091393273350714</v>
      </c>
      <c r="Y221" t="n">
        <v>0.0829373541682461</v>
      </c>
    </row>
    <row r="222" spans="1:25">
      <c r="A222" s="50" t="s">
        <v>122</v>
      </c>
      <c r="H222" s="50" t="s">
        <v>122</v>
      </c>
      <c r="O222" s="50" t="s">
        <v>122</v>
      </c>
      <c r="W222" s="108" t="s">
        <v>40</v>
      </c>
      <c r="X222" t="n">
        <v>0.08638505383767645</v>
      </c>
      <c r="Y222" t="n">
        <v>0.2310065058792957</v>
      </c>
    </row>
    <row r="223" spans="1:25">
      <c r="A223" s="108" t="n"/>
      <c r="B223" s="108" t="s">
        <v>17</v>
      </c>
      <c r="C223" s="108" t="s">
        <v>98</v>
      </c>
      <c r="D223" s="108" t="s">
        <v>99</v>
      </c>
      <c r="H223" s="108" t="n"/>
      <c r="I223" s="108" t="s">
        <v>18</v>
      </c>
      <c r="J223" s="108" t="s">
        <v>100</v>
      </c>
      <c r="K223" s="108" t="s">
        <v>101</v>
      </c>
      <c r="O223" s="108" t="n"/>
      <c r="P223" s="108" t="s">
        <v>17</v>
      </c>
      <c r="Q223" s="108" t="s">
        <v>18</v>
      </c>
      <c r="W223" s="108" t="s">
        <v>44</v>
      </c>
      <c r="X223" t="n">
        <v>-0.01130179762469692</v>
      </c>
      <c r="Y223" t="n">
        <v>0.04277725766071828</v>
      </c>
    </row>
    <row r="224" spans="1:25">
      <c r="A224" s="108" t="s">
        <v>29</v>
      </c>
      <c r="B224" t="n">
        <v>-0.02092579666827402</v>
      </c>
      <c r="C224" t="n">
        <v>0.05284569380820774</v>
      </c>
      <c r="D224" t="n">
        <v>0.05549450537999895</v>
      </c>
      <c r="H224" s="108" t="s">
        <v>102</v>
      </c>
      <c r="I224" t="n">
        <v>0.359323813304709</v>
      </c>
      <c r="J224" t="n">
        <v>-0.01367830591916131</v>
      </c>
      <c r="K224" t="n">
        <v>-0.02360246344672442</v>
      </c>
      <c r="O224" s="108" t="s">
        <v>103</v>
      </c>
      <c r="P224" t="n">
        <v>0.1715279254249986</v>
      </c>
      <c r="Q224" t="n">
        <v>0.2574805446664952</v>
      </c>
      <c r="W224" s="108" t="s">
        <v>46</v>
      </c>
      <c r="X224" t="n">
        <v>0.01250195469390279</v>
      </c>
      <c r="Y224" t="n">
        <v>0.03154983960101607</v>
      </c>
    </row>
    <row r="225" spans="1:25">
      <c r="A225" s="108" t="s">
        <v>35</v>
      </c>
      <c r="B225" t="n">
        <v>0.1025522237828313</v>
      </c>
      <c r="C225" t="n">
        <v>0.09986853673278105</v>
      </c>
      <c r="D225" t="n">
        <v>0.1033871871096846</v>
      </c>
      <c r="H225" s="108" t="s">
        <v>104</v>
      </c>
      <c r="I225" t="n">
        <v>0.1718970318542425</v>
      </c>
      <c r="J225" t="n">
        <v>0.1160092116167809</v>
      </c>
      <c r="K225" t="n">
        <v>0.1013538403318781</v>
      </c>
      <c r="O225" s="108" t="s">
        <v>105</v>
      </c>
      <c r="P225" t="n">
        <v>0.2113114717378705</v>
      </c>
      <c r="Q225" t="n">
        <v>0.3192507455348619</v>
      </c>
      <c r="W225" s="108" t="s">
        <v>48</v>
      </c>
      <c r="X225" t="n">
        <v>-0.03013382848583558</v>
      </c>
      <c r="Y225" t="n">
        <v>0.1005938961464499</v>
      </c>
    </row>
    <row r="226" spans="1:25">
      <c r="A226" s="108" t="s">
        <v>39</v>
      </c>
      <c r="B226" t="n">
        <v>0.2845818216166549</v>
      </c>
      <c r="C226" t="n">
        <v>0.02255510928778214</v>
      </c>
      <c r="D226" t="n">
        <v>0.02643982905178803</v>
      </c>
      <c r="H226" s="108" t="s">
        <v>106</v>
      </c>
      <c r="I226" t="n">
        <v>0.01072115081791536</v>
      </c>
      <c r="J226" t="n">
        <v>0.06766453523770194</v>
      </c>
      <c r="K226" t="n">
        <v>0.05008109232783025</v>
      </c>
      <c r="O226" s="108" t="s">
        <v>107</v>
      </c>
      <c r="P226" t="n">
        <v>0.008481376208240883</v>
      </c>
      <c r="Q226" t="n">
        <v>0.07183445880358053</v>
      </c>
      <c r="W226" s="108" t="s">
        <v>51</v>
      </c>
      <c r="X226" t="n">
        <v>0.05014291292222708</v>
      </c>
      <c r="Y226" t="n">
        <v>-0.03395015722024202</v>
      </c>
    </row>
    <row r="227" spans="1:25">
      <c r="A227" s="108" t="s">
        <v>43</v>
      </c>
      <c r="B227" t="n">
        <v>0.1356646916048986</v>
      </c>
      <c r="C227" t="n">
        <v>-0.01444791176385975</v>
      </c>
      <c r="D227" t="n">
        <v>-0.03605574494487514</v>
      </c>
      <c r="H227" s="108" t="s">
        <v>108</v>
      </c>
      <c r="I227" t="n">
        <v>0.06945669752448898</v>
      </c>
      <c r="J227" t="n">
        <v>0.106523076216649</v>
      </c>
      <c r="K227" t="n">
        <v>0.07737753929431158</v>
      </c>
      <c r="O227" s="108" t="s">
        <v>109</v>
      </c>
      <c r="P227" t="n">
        <v>0.05360830463695131</v>
      </c>
      <c r="Q227" t="n">
        <v>0.1178570916674086</v>
      </c>
      <c r="W227" s="108" t="s">
        <v>53</v>
      </c>
      <c r="X227" t="n">
        <v>0.01277647339255787</v>
      </c>
      <c r="Y227" t="n">
        <v>-0.04988143824422663</v>
      </c>
    </row>
    <row r="230" spans="1:25">
      <c r="W230" s="50" t="s">
        <v>123</v>
      </c>
    </row>
    <row r="231" spans="1:25">
      <c r="W231" s="108" t="n"/>
      <c r="X231" s="108" t="s">
        <v>17</v>
      </c>
      <c r="Y231" s="108" t="s">
        <v>18</v>
      </c>
    </row>
    <row r="232" spans="1:25">
      <c r="W232" s="108" t="s">
        <v>30</v>
      </c>
      <c r="X232" t="n">
        <v>-0.05933475784446842</v>
      </c>
      <c r="Y232" t="n">
        <v>0.06762974395749728</v>
      </c>
    </row>
    <row r="233" spans="1:25">
      <c r="W233" s="108" t="s">
        <v>36</v>
      </c>
      <c r="X233" t="n">
        <v>-0.04991911690064524</v>
      </c>
      <c r="Y233" t="n">
        <v>0.06149283272954188</v>
      </c>
    </row>
    <row r="234" spans="1:25">
      <c r="W234" s="108" t="s">
        <v>40</v>
      </c>
      <c r="X234" t="n">
        <v>-0.1455151770194117</v>
      </c>
      <c r="Y234" t="n">
        <v>0.04325676253450769</v>
      </c>
    </row>
    <row r="235" spans="1:25">
      <c r="W235" s="108" t="s">
        <v>44</v>
      </c>
      <c r="X235" t="n">
        <v>0.2195089315754078</v>
      </c>
      <c r="Y235" t="n">
        <v>0.3110136453150053</v>
      </c>
    </row>
    <row r="236" spans="1:25">
      <c r="W236" s="108" t="s">
        <v>46</v>
      </c>
      <c r="X236" t="n">
        <v>-0.3749021860580901</v>
      </c>
      <c r="Y236" t="n">
        <v>-0.2232451064305153</v>
      </c>
    </row>
    <row r="237" spans="1:25">
      <c r="W237" s="108" t="s">
        <v>48</v>
      </c>
      <c r="X237" t="n">
        <v>0.1604983578515453</v>
      </c>
      <c r="Y237" t="n">
        <v>0.05115777202192388</v>
      </c>
    </row>
    <row r="238" spans="1:25">
      <c r="W238" s="108" t="s">
        <v>51</v>
      </c>
      <c r="X238" t="n">
        <v>0.117579172201121</v>
      </c>
      <c r="Y238" t="n">
        <v>0.27720047275413</v>
      </c>
    </row>
    <row r="239" spans="1:25">
      <c r="W239" s="108" t="s">
        <v>53</v>
      </c>
      <c r="X239" t="n">
        <v>0.1864446534238444</v>
      </c>
      <c r="Y239" t="n">
        <v>0.2940017204650064</v>
      </c>
    </row>
    <row r="242" spans="1:25">
      <c r="W242" s="50" t="s">
        <v>124</v>
      </c>
    </row>
    <row r="243" spans="1:25">
      <c r="W243" s="108" t="n"/>
      <c r="X243" s="108" t="s">
        <v>17</v>
      </c>
      <c r="Y243" s="108" t="s">
        <v>18</v>
      </c>
    </row>
    <row r="244" spans="1:25">
      <c r="W244" s="108" t="s">
        <v>30</v>
      </c>
      <c r="X244" t="n">
        <v>-0.01127266290631064</v>
      </c>
      <c r="Y244" t="n">
        <v>0.0008313728479466393</v>
      </c>
    </row>
    <row r="245" spans="1:25">
      <c r="W245" s="108" t="s">
        <v>36</v>
      </c>
      <c r="X245" t="n">
        <v>0.03255049849711406</v>
      </c>
      <c r="Y245" t="n">
        <v>0.04136633224681382</v>
      </c>
    </row>
    <row r="246" spans="1:25">
      <c r="W246" s="108" t="s">
        <v>40</v>
      </c>
      <c r="X246" t="n">
        <v>0.1031248367949881</v>
      </c>
      <c r="Y246" t="n">
        <v>0.05705618587502521</v>
      </c>
    </row>
    <row r="247" spans="1:25">
      <c r="W247" s="108" t="s">
        <v>44</v>
      </c>
      <c r="X247" t="n">
        <v>0.07337133079387102</v>
      </c>
      <c r="Y247" t="n">
        <v>0.06018003707431457</v>
      </c>
    </row>
    <row r="248" spans="1:25">
      <c r="W248" s="108" t="s">
        <v>46</v>
      </c>
      <c r="X248" t="n">
        <v>0.03957958483435545</v>
      </c>
      <c r="Y248" t="n">
        <v>0.04162939398240216</v>
      </c>
    </row>
    <row r="249" spans="1:25">
      <c r="W249" s="108" t="s">
        <v>48</v>
      </c>
      <c r="X249" t="n">
        <v>0.0578269500836898</v>
      </c>
      <c r="Y249" t="n">
        <v>0.05811851591126898</v>
      </c>
    </row>
    <row r="250" spans="1:25">
      <c r="W250" s="108" t="s">
        <v>51</v>
      </c>
      <c r="X250" t="n">
        <v>0.01059085501924041</v>
      </c>
      <c r="Y250" t="n">
        <v>-0.01374999640725446</v>
      </c>
    </row>
    <row r="251" spans="1:25">
      <c r="W251" s="108" t="s">
        <v>53</v>
      </c>
      <c r="X251" t="n">
        <v>0.02148632001505073</v>
      </c>
      <c r="Y251" t="n">
        <v>0.0173320762938102</v>
      </c>
    </row>
    <row r="252" spans="1:25">
      <c r="A252" t="s">
        <v>125</v>
      </c>
    </row>
    <row r="254" spans="1:25">
      <c r="W254" s="50" t="s">
        <v>126</v>
      </c>
    </row>
    <row r="255" spans="1:25">
      <c r="W255" s="108" t="n"/>
      <c r="X255" s="108" t="s">
        <v>17</v>
      </c>
      <c r="Y255" s="108" t="s">
        <v>18</v>
      </c>
    </row>
    <row r="256" spans="1:25">
      <c r="W256" s="108" t="s">
        <v>30</v>
      </c>
      <c r="X256" t="n">
        <v>0.05389199458395667</v>
      </c>
      <c r="Y256" t="n">
        <v>0.06595209242421569</v>
      </c>
    </row>
    <row r="257" spans="1:25">
      <c r="W257" s="108" t="s">
        <v>36</v>
      </c>
      <c r="X257" t="n">
        <v>-0.03700562338000375</v>
      </c>
      <c r="Y257" t="n">
        <v>0.05304729295925983</v>
      </c>
    </row>
    <row r="258" spans="1:25">
      <c r="A258" s="50" t="s">
        <v>127</v>
      </c>
      <c r="J258" s="50" t="s">
        <v>128</v>
      </c>
      <c r="W258" s="108" t="s">
        <v>40</v>
      </c>
      <c r="X258" t="n">
        <v>0.1092861792714333</v>
      </c>
      <c r="Y258" t="n">
        <v>0.1639439713649998</v>
      </c>
    </row>
    <row r="259" spans="1:25">
      <c r="A259" s="109" t="n"/>
      <c r="B259" s="109" t="s">
        <v>129</v>
      </c>
      <c r="C259" s="109" t="s">
        <v>130</v>
      </c>
      <c r="D259" s="109" t="s">
        <v>131</v>
      </c>
      <c r="E259" s="109" t="s">
        <v>132</v>
      </c>
      <c r="J259" s="109" t="n"/>
      <c r="K259" s="109" t="s">
        <v>129</v>
      </c>
      <c r="L259" s="109" t="s">
        <v>130</v>
      </c>
      <c r="M259" s="109" t="s">
        <v>131</v>
      </c>
      <c r="N259" s="109" t="s">
        <v>132</v>
      </c>
      <c r="W259" s="108" t="s">
        <v>44</v>
      </c>
      <c r="X259" t="n">
        <v>0.1553210030773618</v>
      </c>
      <c r="Y259" t="n">
        <v>0.276606640559297</v>
      </c>
    </row>
    <row r="260" spans="1:25">
      <c r="A260" s="109" t="s">
        <v>30</v>
      </c>
      <c r="B260" t="n">
        <v>49.8046875</v>
      </c>
      <c r="C260" t="n">
        <v>88.38866542168218</v>
      </c>
      <c r="D260" t="n">
        <v>50.78125</v>
      </c>
      <c r="E260" t="n">
        <v>135.7421875</v>
      </c>
      <c r="J260" s="109" t="s">
        <v>17</v>
      </c>
      <c r="K260" t="n">
        <v>0.03333333333333333</v>
      </c>
      <c r="L260" t="n">
        <v>0.5092288501986877</v>
      </c>
      <c r="M260" t="n">
        <v>0.03333333333333333</v>
      </c>
      <c r="N260" t="n">
        <v>0.2333333333333333</v>
      </c>
      <c r="W260" s="108" t="s">
        <v>46</v>
      </c>
      <c r="X260" t="n">
        <v>0.00810017676001263</v>
      </c>
      <c r="Y260" t="n">
        <v>0.08715104141340695</v>
      </c>
    </row>
    <row r="261" spans="1:25">
      <c r="A261" s="109" t="s">
        <v>46</v>
      </c>
      <c r="B261" t="n">
        <v>49.8046875</v>
      </c>
      <c r="C261" t="n">
        <v>120.2351981615676</v>
      </c>
      <c r="D261" t="n">
        <v>87.890625</v>
      </c>
      <c r="E261" t="n">
        <v>183.59375</v>
      </c>
      <c r="J261" s="109" t="s">
        <v>19</v>
      </c>
      <c r="K261" t="n">
        <v>0.03333333333333333</v>
      </c>
      <c r="L261" t="n">
        <v>0.3616454508866281</v>
      </c>
      <c r="M261" t="n">
        <v>0.03333333333333333</v>
      </c>
      <c r="N261" t="n">
        <v>0.1</v>
      </c>
      <c r="W261" s="108" t="s">
        <v>48</v>
      </c>
      <c r="X261" t="n">
        <v>0.06580234751974315</v>
      </c>
      <c r="Y261" t="n">
        <v>0.1394578743975109</v>
      </c>
    </row>
    <row r="262" spans="1:25">
      <c r="A262" s="109" t="s">
        <v>36</v>
      </c>
      <c r="B262" t="n">
        <v>24.4140625</v>
      </c>
      <c r="C262" t="n">
        <v>81.84268345351722</v>
      </c>
      <c r="D262" t="n">
        <v>37.109375</v>
      </c>
      <c r="E262" t="n">
        <v>103.515625</v>
      </c>
      <c r="W262" s="108" t="s">
        <v>51</v>
      </c>
      <c r="X262" t="n">
        <v>0.2650784866521924</v>
      </c>
      <c r="Y262" t="n">
        <v>0.2624575393590508</v>
      </c>
    </row>
    <row r="263" spans="1:25">
      <c r="A263" s="109" t="s">
        <v>48</v>
      </c>
      <c r="B263" t="n">
        <v>28.3203125</v>
      </c>
      <c r="C263" t="n">
        <v>147.8565001844353</v>
      </c>
      <c r="D263" t="n">
        <v>107.421875</v>
      </c>
      <c r="E263" t="n">
        <v>256.8359375</v>
      </c>
      <c r="W263" s="108" t="s">
        <v>53</v>
      </c>
      <c r="X263" t="n">
        <v>0.1398040928439095</v>
      </c>
      <c r="Y263" t="n">
        <v>0.1674873444753301</v>
      </c>
    </row>
    <row r="264" spans="1:25">
      <c r="A264" s="109" t="s">
        <v>40</v>
      </c>
      <c r="B264" t="n">
        <v>50.78125</v>
      </c>
      <c r="C264" t="n">
        <v>72.74959660680931</v>
      </c>
      <c r="D264" t="n">
        <v>56.640625</v>
      </c>
      <c r="E264" t="n">
        <v>88.8671875</v>
      </c>
    </row>
    <row r="265" spans="1:25">
      <c r="A265" s="109" t="s">
        <v>51</v>
      </c>
      <c r="B265" t="n">
        <v>18.5546875</v>
      </c>
      <c r="C265" t="n">
        <v>195.9074973648724</v>
      </c>
      <c r="D265" t="n">
        <v>192.3828125</v>
      </c>
      <c r="E265" t="n">
        <v>337.890625</v>
      </c>
    </row>
    <row r="266" spans="1:25">
      <c r="A266" s="109" t="s">
        <v>44</v>
      </c>
      <c r="B266" t="n">
        <v>75.1953125</v>
      </c>
      <c r="C266" t="n">
        <v>112.1671590059102</v>
      </c>
      <c r="D266" t="n">
        <v>82.03125</v>
      </c>
      <c r="E266" t="n">
        <v>169.921875</v>
      </c>
    </row>
    <row r="267" spans="1:25">
      <c r="A267" s="109" t="s">
        <v>53</v>
      </c>
      <c r="B267" t="n">
        <v>49.8046875</v>
      </c>
      <c r="C267" t="n">
        <v>65.92913893133812</v>
      </c>
      <c r="D267" t="n">
        <v>50.78125</v>
      </c>
      <c r="E267" t="n">
        <v>51.7578125</v>
      </c>
    </row>
    <row r="270" spans="1:25">
      <c r="A270" s="50" t="s">
        <v>133</v>
      </c>
      <c r="J270" s="50" t="s">
        <v>134</v>
      </c>
    </row>
    <row r="271" spans="1:25">
      <c r="A271" s="109" t="n"/>
      <c r="B271" s="109" t="s">
        <v>129</v>
      </c>
      <c r="C271" s="109" t="s">
        <v>130</v>
      </c>
      <c r="D271" s="109" t="s">
        <v>131</v>
      </c>
      <c r="E271" s="109" t="s">
        <v>132</v>
      </c>
      <c r="J271" s="109" t="n"/>
      <c r="K271" s="109" t="s">
        <v>129</v>
      </c>
      <c r="L271" s="109" t="s">
        <v>130</v>
      </c>
      <c r="M271" s="109" t="s">
        <v>131</v>
      </c>
      <c r="N271" s="109" t="s">
        <v>132</v>
      </c>
    </row>
    <row r="272" spans="1:25">
      <c r="A272" s="109" t="s">
        <v>30</v>
      </c>
      <c r="B272" t="n">
        <v>49.8046875</v>
      </c>
      <c r="C272" t="n">
        <v>79.93873068011814</v>
      </c>
      <c r="D272" t="n">
        <v>49.8046875</v>
      </c>
      <c r="E272" t="n">
        <v>107.421875</v>
      </c>
      <c r="J272" s="109" t="s">
        <v>17</v>
      </c>
      <c r="K272" t="n">
        <v>0.25</v>
      </c>
      <c r="L272" t="n">
        <v>0.3757713517006486</v>
      </c>
      <c r="M272" t="n">
        <v>0.25</v>
      </c>
      <c r="N272" t="n">
        <v>0.25</v>
      </c>
    </row>
    <row r="273" spans="1:25">
      <c r="A273" s="109" t="s">
        <v>46</v>
      </c>
      <c r="B273" t="n">
        <v>49.8046875</v>
      </c>
      <c r="C273" t="n">
        <v>191.9527771470155</v>
      </c>
      <c r="D273" t="n">
        <v>128.90625</v>
      </c>
      <c r="E273" t="n">
        <v>382.8125</v>
      </c>
      <c r="J273" s="109" t="s">
        <v>19</v>
      </c>
      <c r="K273" t="n">
        <v>0.25</v>
      </c>
      <c r="L273" t="n">
        <v>0.5396091989855435</v>
      </c>
      <c r="M273" t="n">
        <v>0.25</v>
      </c>
      <c r="N273" t="n">
        <v>0.5</v>
      </c>
    </row>
    <row r="274" spans="1:25">
      <c r="A274" s="109" t="s">
        <v>36</v>
      </c>
      <c r="B274" t="n">
        <v>22.4609375</v>
      </c>
      <c r="C274" t="n">
        <v>86.52159775615128</v>
      </c>
      <c r="D274" t="n">
        <v>31.25</v>
      </c>
      <c r="E274" t="n">
        <v>111.328125</v>
      </c>
    </row>
    <row r="275" spans="1:25">
      <c r="A275" s="109" t="s">
        <v>48</v>
      </c>
      <c r="B275" t="n">
        <v>23.4375</v>
      </c>
      <c r="C275" t="n">
        <v>90.98169273588059</v>
      </c>
      <c r="D275" t="n">
        <v>56.640625</v>
      </c>
      <c r="E275" t="n">
        <v>134.765625</v>
      </c>
    </row>
    <row r="276" spans="1:25">
      <c r="A276" s="109" t="s">
        <v>40</v>
      </c>
      <c r="B276" t="n">
        <v>50.78125</v>
      </c>
      <c r="C276" t="n">
        <v>74.44300399945389</v>
      </c>
      <c r="D276" t="n">
        <v>50.78125</v>
      </c>
      <c r="E276" t="n">
        <v>86.9140625</v>
      </c>
    </row>
    <row r="277" spans="1:25">
      <c r="A277" s="109" t="s">
        <v>51</v>
      </c>
      <c r="B277" t="n">
        <v>23.4375</v>
      </c>
      <c r="C277" t="n">
        <v>86.372974565313</v>
      </c>
      <c r="D277" t="n">
        <v>53.7109375</v>
      </c>
      <c r="E277" t="n">
        <v>125.9765625</v>
      </c>
    </row>
    <row r="278" spans="1:25">
      <c r="A278" s="109" t="s">
        <v>44</v>
      </c>
      <c r="B278" t="n">
        <v>17.578125</v>
      </c>
      <c r="C278" t="n">
        <v>198.0240197927352</v>
      </c>
      <c r="D278" t="n">
        <v>178.7109375</v>
      </c>
      <c r="E278" t="n">
        <v>361.328125</v>
      </c>
    </row>
    <row r="279" spans="1:25">
      <c r="A279" s="109" t="s">
        <v>53</v>
      </c>
      <c r="B279" t="n">
        <v>49.8046875</v>
      </c>
      <c r="C279" t="n">
        <v>106.7279332380485</v>
      </c>
      <c r="D279" t="n">
        <v>65.4296875</v>
      </c>
      <c r="E279" t="n">
        <v>175.78125</v>
      </c>
    </row>
    <row r="282" spans="1:25">
      <c r="A282" s="50" t="s">
        <v>135</v>
      </c>
      <c r="J282" s="50" t="s">
        <v>136</v>
      </c>
    </row>
    <row r="283" spans="1:25">
      <c r="A283" s="109" t="n"/>
      <c r="B283" s="109" t="s">
        <v>129</v>
      </c>
      <c r="C283" s="109" t="s">
        <v>130</v>
      </c>
      <c r="D283" s="109" t="s">
        <v>131</v>
      </c>
      <c r="E283" s="109" t="s">
        <v>132</v>
      </c>
      <c r="J283" s="109" t="n"/>
      <c r="K283" s="109" t="s">
        <v>129</v>
      </c>
      <c r="L283" s="109" t="s">
        <v>130</v>
      </c>
      <c r="M283" s="109" t="s">
        <v>131</v>
      </c>
      <c r="N283" s="109" t="s">
        <v>132</v>
      </c>
    </row>
    <row r="284" spans="1:25">
      <c r="A284" s="109" t="s">
        <v>30</v>
      </c>
      <c r="B284" t="n">
        <v>14.6484375</v>
      </c>
      <c r="C284" t="n">
        <v>67.20674582805351</v>
      </c>
      <c r="D284" t="n">
        <v>42.96875</v>
      </c>
      <c r="E284" t="n">
        <v>83.0078125</v>
      </c>
      <c r="J284" s="109" t="s">
        <v>17</v>
      </c>
      <c r="K284" t="n">
        <v>0.3333333333333333</v>
      </c>
      <c r="L284" t="n">
        <v>0.4209546277763541</v>
      </c>
      <c r="M284" t="n">
        <v>0.3333333333333333</v>
      </c>
      <c r="N284" t="n">
        <v>0.3333333333333333</v>
      </c>
    </row>
    <row r="285" spans="1:25">
      <c r="A285" s="109" t="s">
        <v>46</v>
      </c>
      <c r="B285" t="n">
        <v>33.203125</v>
      </c>
      <c r="C285" t="n">
        <v>148.7722356576286</v>
      </c>
      <c r="D285" t="n">
        <v>92.7734375</v>
      </c>
      <c r="E285" t="n">
        <v>280.2734375</v>
      </c>
      <c r="J285" s="109" t="s">
        <v>19</v>
      </c>
      <c r="K285" t="n">
        <v>0.3333333333333333</v>
      </c>
      <c r="L285" t="n">
        <v>0.4052442117172991</v>
      </c>
      <c r="M285" t="n">
        <v>0.3333333333333333</v>
      </c>
      <c r="N285" t="n">
        <v>0.3333333333333333</v>
      </c>
    </row>
    <row r="286" spans="1:25">
      <c r="A286" s="109" t="s">
        <v>36</v>
      </c>
      <c r="B286" t="n">
        <v>26.3671875</v>
      </c>
      <c r="C286" t="n">
        <v>75.86381918702774</v>
      </c>
      <c r="D286" t="n">
        <v>34.1796875</v>
      </c>
      <c r="E286" t="n">
        <v>114.2578125</v>
      </c>
    </row>
    <row r="287" spans="1:25">
      <c r="A287" s="109" t="s">
        <v>48</v>
      </c>
      <c r="B287" t="n">
        <v>55.6640625</v>
      </c>
      <c r="C287" t="n">
        <v>105.1218203390144</v>
      </c>
      <c r="D287" t="n">
        <v>55.6640625</v>
      </c>
      <c r="E287" t="n">
        <v>152.34375</v>
      </c>
    </row>
    <row r="288" spans="1:25">
      <c r="A288" s="109" t="s">
        <v>40</v>
      </c>
      <c r="B288" t="n">
        <v>49.8046875</v>
      </c>
      <c r="C288" t="n">
        <v>72.5783277914252</v>
      </c>
      <c r="D288" t="n">
        <v>50.78125</v>
      </c>
      <c r="E288" t="n">
        <v>60.546875</v>
      </c>
    </row>
    <row r="289" spans="1:25">
      <c r="A289" s="109" t="s">
        <v>51</v>
      </c>
      <c r="B289" t="n">
        <v>48.828125</v>
      </c>
      <c r="C289" t="n">
        <v>62.575654424268</v>
      </c>
      <c r="D289" t="n">
        <v>48.828125</v>
      </c>
      <c r="E289" t="n">
        <v>73.2421875</v>
      </c>
    </row>
    <row r="290" spans="1:25">
      <c r="A290" s="109" t="s">
        <v>44</v>
      </c>
      <c r="B290" t="n">
        <v>31.25</v>
      </c>
      <c r="C290" t="n">
        <v>75.61230894182521</v>
      </c>
      <c r="D290" t="n">
        <v>49.8046875</v>
      </c>
      <c r="E290" t="n">
        <v>97.65625</v>
      </c>
    </row>
    <row r="291" spans="1:25">
      <c r="A291" s="109" t="s">
        <v>53</v>
      </c>
      <c r="B291" t="n">
        <v>53.7109375</v>
      </c>
      <c r="C291" t="n">
        <v>81.91876119904944</v>
      </c>
      <c r="D291" t="n">
        <v>58.59375</v>
      </c>
      <c r="E291" t="n">
        <v>116.2109375</v>
      </c>
    </row>
    <row r="294" spans="1:25">
      <c r="A294" s="50" t="s">
        <v>137</v>
      </c>
      <c r="J294" s="50" t="s">
        <v>138</v>
      </c>
    </row>
    <row r="295" spans="1:25">
      <c r="A295" s="109" t="n"/>
      <c r="B295" s="109" t="s">
        <v>129</v>
      </c>
      <c r="C295" s="109" t="s">
        <v>130</v>
      </c>
      <c r="D295" s="109" t="s">
        <v>131</v>
      </c>
      <c r="E295" s="109" t="s">
        <v>132</v>
      </c>
      <c r="J295" s="109" t="n"/>
      <c r="K295" s="109" t="s">
        <v>129</v>
      </c>
      <c r="L295" s="109" t="s">
        <v>130</v>
      </c>
      <c r="M295" s="109" t="s">
        <v>131</v>
      </c>
      <c r="N295" s="109" t="s">
        <v>132</v>
      </c>
    </row>
    <row r="296" spans="1:25">
      <c r="A296" s="109" t="s">
        <v>30</v>
      </c>
      <c r="B296" t="n">
        <v>18.5546875</v>
      </c>
      <c r="C296" t="n">
        <v>86.11467361074641</v>
      </c>
      <c r="D296" t="n">
        <v>50.78125</v>
      </c>
      <c r="E296" t="n">
        <v>131.8359375</v>
      </c>
      <c r="J296" s="109" t="s">
        <v>17</v>
      </c>
      <c r="K296" t="n">
        <v>0.03333333333333333</v>
      </c>
      <c r="L296" t="n">
        <v>0.6127516595260529</v>
      </c>
      <c r="M296" t="n">
        <v>0.1666666666666667</v>
      </c>
      <c r="N296" t="n">
        <v>0.5666666666666667</v>
      </c>
    </row>
    <row r="297" spans="1:25">
      <c r="A297" s="109" t="s">
        <v>46</v>
      </c>
      <c r="B297" t="n">
        <v>27.34375</v>
      </c>
      <c r="C297" t="n">
        <v>135.4726137487914</v>
      </c>
      <c r="D297" t="n">
        <v>89.84375</v>
      </c>
      <c r="E297" t="n">
        <v>239.2578125</v>
      </c>
      <c r="J297" s="109" t="s">
        <v>19</v>
      </c>
      <c r="K297" t="n">
        <v>0.03333333333333333</v>
      </c>
      <c r="L297" t="n">
        <v>0.5030800263289275</v>
      </c>
      <c r="M297" t="n">
        <v>0.2333333333333333</v>
      </c>
      <c r="N297" t="n">
        <v>0.4333333333333333</v>
      </c>
    </row>
    <row r="298" spans="1:25">
      <c r="A298" s="109" t="s">
        <v>36</v>
      </c>
      <c r="B298" t="n">
        <v>19.53125</v>
      </c>
      <c r="C298" t="n">
        <v>62.2692923002814</v>
      </c>
      <c r="D298" t="n">
        <v>31.25</v>
      </c>
      <c r="E298" t="n">
        <v>83.984375</v>
      </c>
    </row>
    <row r="299" spans="1:25">
      <c r="A299" s="109" t="s">
        <v>48</v>
      </c>
      <c r="B299" t="n">
        <v>61.5234375</v>
      </c>
      <c r="C299" t="n">
        <v>110.9572625023684</v>
      </c>
      <c r="D299" t="n">
        <v>61.5234375</v>
      </c>
      <c r="E299" t="n">
        <v>174.8046875</v>
      </c>
    </row>
    <row r="300" spans="1:25">
      <c r="A300" s="109" t="s">
        <v>40</v>
      </c>
      <c r="B300" t="n">
        <v>49.8046875</v>
      </c>
      <c r="C300" t="n">
        <v>73.84375973661061</v>
      </c>
      <c r="D300" t="n">
        <v>50.78125</v>
      </c>
      <c r="E300" t="n">
        <v>51.7578125</v>
      </c>
    </row>
    <row r="301" spans="1:25">
      <c r="A301" s="109" t="s">
        <v>51</v>
      </c>
      <c r="B301" t="n">
        <v>53.7109375</v>
      </c>
      <c r="C301" t="n">
        <v>69.07442479328935</v>
      </c>
      <c r="D301" t="n">
        <v>52.734375</v>
      </c>
      <c r="E301" t="n">
        <v>77.1484375</v>
      </c>
    </row>
    <row r="302" spans="1:25">
      <c r="A302" s="109" t="s">
        <v>44</v>
      </c>
      <c r="B302" t="n">
        <v>38.0859375</v>
      </c>
      <c r="C302" t="n">
        <v>73.1968627931235</v>
      </c>
      <c r="D302" t="n">
        <v>53.7109375</v>
      </c>
      <c r="E302" t="n">
        <v>85.9375</v>
      </c>
    </row>
    <row r="303" spans="1:25">
      <c r="A303" s="109" t="s">
        <v>53</v>
      </c>
      <c r="B303" t="n">
        <v>56.640625</v>
      </c>
      <c r="C303" t="n">
        <v>100.9328559943915</v>
      </c>
      <c r="D303" t="n">
        <v>76.171875</v>
      </c>
      <c r="E303" t="n">
        <v>142.578125</v>
      </c>
    </row>
    <row r="306" spans="1:25">
      <c r="A306" s="50" t="s">
        <v>139</v>
      </c>
      <c r="J306" s="50" t="s">
        <v>140</v>
      </c>
    </row>
    <row r="307" spans="1:25">
      <c r="A307" s="109" t="n"/>
      <c r="B307" s="109" t="s">
        <v>129</v>
      </c>
      <c r="C307" s="109" t="s">
        <v>130</v>
      </c>
      <c r="D307" s="109" t="s">
        <v>131</v>
      </c>
      <c r="E307" s="109" t="s">
        <v>132</v>
      </c>
      <c r="J307" s="109" t="n"/>
      <c r="K307" s="109" t="s">
        <v>129</v>
      </c>
      <c r="L307" s="109" t="s">
        <v>130</v>
      </c>
      <c r="M307" s="109" t="s">
        <v>131</v>
      </c>
      <c r="N307" s="109" t="s">
        <v>132</v>
      </c>
    </row>
    <row r="308" spans="1:25">
      <c r="A308" s="109" t="s">
        <v>30</v>
      </c>
      <c r="B308" t="n">
        <v>49.8046875</v>
      </c>
      <c r="C308" t="n">
        <v>80.63962240704515</v>
      </c>
      <c r="D308" t="n">
        <v>49.8046875</v>
      </c>
      <c r="E308" t="n">
        <v>121.09375</v>
      </c>
      <c r="J308" s="109" t="s">
        <v>17</v>
      </c>
      <c r="K308" t="n">
        <v>0.05405405405405406</v>
      </c>
      <c r="L308" t="n">
        <v>0.6543384577801948</v>
      </c>
      <c r="M308" t="n">
        <v>0.05405405405405406</v>
      </c>
      <c r="N308" t="n">
        <v>0.2432432432432433</v>
      </c>
    </row>
    <row r="309" spans="1:25">
      <c r="A309" s="109" t="s">
        <v>46</v>
      </c>
      <c r="B309" t="n">
        <v>49.8046875</v>
      </c>
      <c r="C309" t="n">
        <v>126.4206006219997</v>
      </c>
      <c r="D309" t="n">
        <v>97.65625</v>
      </c>
      <c r="E309" t="n">
        <v>194.3359375</v>
      </c>
      <c r="J309" s="109" t="s">
        <v>19</v>
      </c>
      <c r="K309" t="n">
        <v>0.05405405405405406</v>
      </c>
      <c r="L309" t="n">
        <v>0.471319044718845</v>
      </c>
      <c r="M309" t="n">
        <v>0.05405405405405406</v>
      </c>
      <c r="N309" t="n">
        <v>0.2162162162162162</v>
      </c>
    </row>
    <row r="310" spans="1:25">
      <c r="A310" s="109" t="s">
        <v>36</v>
      </c>
      <c r="B310" t="n">
        <v>21.484375</v>
      </c>
      <c r="C310" t="n">
        <v>71.4778403739619</v>
      </c>
      <c r="D310" t="n">
        <v>34.1796875</v>
      </c>
      <c r="E310" t="n">
        <v>80.078125</v>
      </c>
    </row>
    <row r="311" spans="1:25">
      <c r="A311" s="109" t="s">
        <v>48</v>
      </c>
      <c r="B311" t="n">
        <v>25.390625</v>
      </c>
      <c r="C311" t="n">
        <v>134.7686428564613</v>
      </c>
      <c r="D311" t="n">
        <v>101.5625</v>
      </c>
      <c r="E311" t="n">
        <v>209.9609375</v>
      </c>
    </row>
    <row r="312" spans="1:25">
      <c r="A312" s="109" t="s">
        <v>40</v>
      </c>
      <c r="B312" t="n">
        <v>37.109375</v>
      </c>
      <c r="C312" t="n">
        <v>70.05590980262097</v>
      </c>
      <c r="D312" t="n">
        <v>56.640625</v>
      </c>
      <c r="E312" t="n">
        <v>87.890625</v>
      </c>
    </row>
    <row r="313" spans="1:25">
      <c r="A313" s="109" t="s">
        <v>51</v>
      </c>
      <c r="B313" t="n">
        <v>25.390625</v>
      </c>
      <c r="C313" t="n">
        <v>153.4834436897235</v>
      </c>
      <c r="D313" t="n">
        <v>75.1953125</v>
      </c>
      <c r="E313" t="n">
        <v>321.2890625</v>
      </c>
    </row>
    <row r="314" spans="1:25">
      <c r="A314" s="109" t="s">
        <v>44</v>
      </c>
      <c r="B314" t="n">
        <v>56.640625</v>
      </c>
      <c r="C314" t="n">
        <v>123.1713161866954</v>
      </c>
      <c r="D314" t="n">
        <v>85.9375</v>
      </c>
      <c r="E314" t="n">
        <v>191.40625</v>
      </c>
    </row>
    <row r="315" spans="1:25">
      <c r="A315" s="109" t="s">
        <v>53</v>
      </c>
      <c r="B315" t="n">
        <v>83.984375</v>
      </c>
      <c r="C315" t="n">
        <v>133.5435929401171</v>
      </c>
      <c r="D315" t="n">
        <v>112.3046875</v>
      </c>
      <c r="E315" t="n">
        <v>197.265625</v>
      </c>
    </row>
    <row r="318" spans="1:25">
      <c r="A318" s="50" t="s">
        <v>141</v>
      </c>
      <c r="J318" s="50" t="s">
        <v>142</v>
      </c>
    </row>
    <row r="319" spans="1:25">
      <c r="A319" s="109" t="n"/>
      <c r="B319" s="109" t="s">
        <v>129</v>
      </c>
      <c r="C319" s="109" t="s">
        <v>130</v>
      </c>
      <c r="D319" s="109" t="s">
        <v>131</v>
      </c>
      <c r="E319" s="109" t="s">
        <v>132</v>
      </c>
      <c r="J319" s="109" t="n"/>
      <c r="K319" s="109" t="s">
        <v>129</v>
      </c>
      <c r="L319" s="109" t="s">
        <v>130</v>
      </c>
      <c r="M319" s="109" t="s">
        <v>131</v>
      </c>
      <c r="N319" s="109" t="s">
        <v>132</v>
      </c>
    </row>
    <row r="320" spans="1:25">
      <c r="A320" s="109" t="s">
        <v>30</v>
      </c>
      <c r="B320" t="n">
        <v>49.8046875</v>
      </c>
      <c r="C320" t="n">
        <v>79.5152682220274</v>
      </c>
      <c r="D320" t="n">
        <v>49.8046875</v>
      </c>
      <c r="E320" t="n">
        <v>106.4453125</v>
      </c>
      <c r="J320" s="109" t="s">
        <v>17</v>
      </c>
      <c r="K320" t="n">
        <v>0.03333333333333333</v>
      </c>
      <c r="L320" t="n">
        <v>1.758922564449513</v>
      </c>
      <c r="M320" t="n">
        <v>0.1</v>
      </c>
      <c r="N320" t="n">
        <v>0.2</v>
      </c>
    </row>
    <row r="321" spans="1:25">
      <c r="A321" s="109" t="s">
        <v>46</v>
      </c>
      <c r="B321" t="n">
        <v>49.8046875</v>
      </c>
      <c r="C321" t="n">
        <v>147.5423212295899</v>
      </c>
      <c r="D321" t="n">
        <v>108.3984375</v>
      </c>
      <c r="E321" t="n">
        <v>250.9765625</v>
      </c>
      <c r="J321" s="109" t="s">
        <v>19</v>
      </c>
      <c r="K321" t="n">
        <v>0.06666666666666667</v>
      </c>
      <c r="L321" t="n">
        <v>1.359111294001177</v>
      </c>
      <c r="M321" t="n">
        <v>0.1</v>
      </c>
      <c r="N321" t="n">
        <v>0.2</v>
      </c>
    </row>
    <row r="322" spans="1:25">
      <c r="A322" s="109" t="s">
        <v>36</v>
      </c>
      <c r="B322" t="n">
        <v>21.484375</v>
      </c>
      <c r="C322" t="n">
        <v>79.88613145498968</v>
      </c>
      <c r="D322" t="n">
        <v>28.3203125</v>
      </c>
      <c r="E322" t="n">
        <v>93.75</v>
      </c>
    </row>
    <row r="323" spans="1:25">
      <c r="A323" s="109" t="s">
        <v>48</v>
      </c>
      <c r="B323" t="n">
        <v>23.4375</v>
      </c>
      <c r="C323" t="n">
        <v>164.8491022085915</v>
      </c>
      <c r="D323" t="n">
        <v>128.90625</v>
      </c>
      <c r="E323" t="n">
        <v>300.78125</v>
      </c>
    </row>
    <row r="324" spans="1:25">
      <c r="A324" s="109" t="s">
        <v>40</v>
      </c>
      <c r="B324" t="n">
        <v>18.5546875</v>
      </c>
      <c r="C324" t="n">
        <v>86.71882460017872</v>
      </c>
      <c r="D324" t="n">
        <v>52.734375</v>
      </c>
      <c r="E324" t="n">
        <v>94.7265625</v>
      </c>
    </row>
    <row r="325" spans="1:25">
      <c r="A325" s="109" t="s">
        <v>51</v>
      </c>
      <c r="B325" t="n">
        <v>18.5546875</v>
      </c>
      <c r="C325" t="n">
        <v>145.0469633297655</v>
      </c>
      <c r="D325" t="n">
        <v>115.234375</v>
      </c>
      <c r="E325" t="n">
        <v>252.9296875</v>
      </c>
    </row>
    <row r="326" spans="1:25">
      <c r="A326" s="109" t="s">
        <v>44</v>
      </c>
      <c r="B326" t="n">
        <v>18.5546875</v>
      </c>
      <c r="C326" t="n">
        <v>112.6542102737043</v>
      </c>
      <c r="D326" t="n">
        <v>70.3125</v>
      </c>
      <c r="E326" t="n">
        <v>189.453125</v>
      </c>
    </row>
    <row r="327" spans="1:25">
      <c r="A327" s="109" t="s">
        <v>53</v>
      </c>
      <c r="B327" t="n">
        <v>49.8046875</v>
      </c>
      <c r="C327" t="n">
        <v>127.1654816453785</v>
      </c>
      <c r="D327" t="n">
        <v>67.3828125</v>
      </c>
      <c r="E327" t="n">
        <v>237.3046875</v>
      </c>
    </row>
    <row r="330" spans="1:25">
      <c r="A330" s="50" t="s">
        <v>143</v>
      </c>
      <c r="J330" s="50" t="s">
        <v>144</v>
      </c>
    </row>
    <row r="331" spans="1:25">
      <c r="A331" s="109" t="n"/>
      <c r="B331" s="109" t="s">
        <v>129</v>
      </c>
      <c r="C331" s="109" t="s">
        <v>130</v>
      </c>
      <c r="D331" s="109" t="s">
        <v>131</v>
      </c>
      <c r="E331" s="109" t="s">
        <v>132</v>
      </c>
      <c r="J331" s="109" t="n"/>
      <c r="K331" s="109" t="s">
        <v>129</v>
      </c>
      <c r="L331" s="109" t="s">
        <v>130</v>
      </c>
      <c r="M331" s="109" t="s">
        <v>131</v>
      </c>
      <c r="N331" s="109" t="s">
        <v>132</v>
      </c>
    </row>
    <row r="332" spans="1:25">
      <c r="A332" s="109" t="s">
        <v>30</v>
      </c>
      <c r="B332" t="n">
        <v>49.8046875</v>
      </c>
      <c r="C332" t="n">
        <v>86.2508121228432</v>
      </c>
      <c r="D332" t="n">
        <v>50.78125</v>
      </c>
      <c r="E332" t="n">
        <v>135.7421875</v>
      </c>
      <c r="J332" s="109" t="s">
        <v>17</v>
      </c>
      <c r="K332" t="n">
        <v>0.5</v>
      </c>
      <c r="L332" t="n">
        <v>1.127677599093708</v>
      </c>
      <c r="M332" t="n">
        <v>0.5</v>
      </c>
      <c r="N332" t="n">
        <v>0.5</v>
      </c>
    </row>
    <row r="333" spans="1:25">
      <c r="A333" s="109" t="s">
        <v>46</v>
      </c>
      <c r="B333" t="n">
        <v>49.8046875</v>
      </c>
      <c r="C333" t="n">
        <v>114.1636803234052</v>
      </c>
      <c r="D333" t="n">
        <v>59.5703125</v>
      </c>
      <c r="E333" t="n">
        <v>182.6171875</v>
      </c>
      <c r="J333" s="109" t="s">
        <v>19</v>
      </c>
      <c r="K333" t="n">
        <v>0.5</v>
      </c>
      <c r="L333" t="n">
        <v>1.54200242308322</v>
      </c>
      <c r="M333" t="n">
        <v>0.5</v>
      </c>
      <c r="N333" t="n">
        <v>0.5</v>
      </c>
    </row>
    <row r="334" spans="1:25">
      <c r="A334" s="109" t="s">
        <v>36</v>
      </c>
      <c r="B334" t="n">
        <v>21.484375</v>
      </c>
      <c r="C334" t="n">
        <v>72.01533133830586</v>
      </c>
      <c r="D334" t="n">
        <v>41.9921875</v>
      </c>
      <c r="E334" t="n">
        <v>98.6328125</v>
      </c>
    </row>
    <row r="335" spans="1:25">
      <c r="A335" s="109" t="s">
        <v>48</v>
      </c>
      <c r="B335" t="n">
        <v>27.34375</v>
      </c>
      <c r="C335" t="n">
        <v>86.52740033353183</v>
      </c>
      <c r="D335" t="n">
        <v>44.921875</v>
      </c>
      <c r="E335" t="n">
        <v>120.1171875</v>
      </c>
    </row>
    <row r="336" spans="1:25">
      <c r="A336" s="109" t="s">
        <v>40</v>
      </c>
      <c r="B336" t="n">
        <v>19.53125</v>
      </c>
      <c r="C336" t="n">
        <v>91.18270200568077</v>
      </c>
      <c r="D336" t="n">
        <v>55.6640625</v>
      </c>
      <c r="E336" t="n">
        <v>139.6484375</v>
      </c>
    </row>
    <row r="337" spans="1:25">
      <c r="A337" s="109" t="s">
        <v>51</v>
      </c>
      <c r="B337" t="n">
        <v>36.1328125</v>
      </c>
      <c r="C337" t="n">
        <v>64.85830174756377</v>
      </c>
      <c r="D337" t="n">
        <v>50.78125</v>
      </c>
      <c r="E337" t="n">
        <v>76.171875</v>
      </c>
    </row>
    <row r="338" spans="1:25">
      <c r="A338" s="109" t="s">
        <v>44</v>
      </c>
      <c r="B338" t="n">
        <v>70.3125</v>
      </c>
      <c r="C338" t="n">
        <v>161.3517925120794</v>
      </c>
      <c r="D338" t="n">
        <v>119.140625</v>
      </c>
      <c r="E338" t="n">
        <v>282.2265625</v>
      </c>
    </row>
    <row r="339" spans="1:25">
      <c r="A339" s="109" t="s">
        <v>53</v>
      </c>
      <c r="B339" t="n">
        <v>50.78125</v>
      </c>
      <c r="C339" t="n">
        <v>115.4820418979062</v>
      </c>
      <c r="D339" t="n">
        <v>83.0078125</v>
      </c>
      <c r="E339" t="n">
        <v>172.8515625</v>
      </c>
    </row>
    <row r="342" spans="1:25">
      <c r="A342" s="50" t="s">
        <v>145</v>
      </c>
      <c r="J342" s="50" t="s">
        <v>146</v>
      </c>
    </row>
    <row r="343" spans="1:25">
      <c r="A343" s="109" t="n"/>
      <c r="B343" s="109" t="s">
        <v>129</v>
      </c>
      <c r="C343" s="109" t="s">
        <v>130</v>
      </c>
      <c r="D343" s="109" t="s">
        <v>131</v>
      </c>
      <c r="E343" s="109" t="s">
        <v>132</v>
      </c>
      <c r="J343" s="109" t="n"/>
      <c r="K343" s="109" t="s">
        <v>129</v>
      </c>
      <c r="L343" s="109" t="s">
        <v>130</v>
      </c>
      <c r="M343" s="109" t="s">
        <v>131</v>
      </c>
      <c r="N343" s="109" t="s">
        <v>132</v>
      </c>
    </row>
    <row r="344" spans="1:25">
      <c r="A344" s="109" t="s">
        <v>30</v>
      </c>
      <c r="B344" t="n">
        <v>49.8046875</v>
      </c>
      <c r="C344" t="n">
        <v>88.95737412712946</v>
      </c>
      <c r="D344" t="n">
        <v>50.78125</v>
      </c>
      <c r="E344" t="n">
        <v>141.6015625</v>
      </c>
      <c r="J344" s="109" t="s">
        <v>17</v>
      </c>
      <c r="K344" t="n">
        <v>0.06666666666666667</v>
      </c>
      <c r="L344" t="n">
        <v>3.326365857355323</v>
      </c>
      <c r="M344" t="n">
        <v>0.1</v>
      </c>
      <c r="N344" t="n">
        <v>0.5666666666666667</v>
      </c>
    </row>
    <row r="345" spans="1:25">
      <c r="A345" s="109" t="s">
        <v>46</v>
      </c>
      <c r="B345" t="n">
        <v>49.8046875</v>
      </c>
      <c r="C345" t="n">
        <v>139.1755311231871</v>
      </c>
      <c r="D345" t="n">
        <v>96.6796875</v>
      </c>
      <c r="E345" t="n">
        <v>238.28125</v>
      </c>
      <c r="J345" s="109" t="s">
        <v>19</v>
      </c>
      <c r="K345" t="n">
        <v>0.06666666666666667</v>
      </c>
      <c r="L345" t="n">
        <v>1.825662829574225</v>
      </c>
      <c r="M345" t="n">
        <v>0.1</v>
      </c>
      <c r="N345" t="n">
        <v>0.7</v>
      </c>
    </row>
    <row r="346" spans="1:25">
      <c r="A346" s="109" t="s">
        <v>36</v>
      </c>
      <c r="B346" t="n">
        <v>26.3671875</v>
      </c>
      <c r="C346" t="n">
        <v>78.80119116267835</v>
      </c>
      <c r="D346" t="n">
        <v>36.1328125</v>
      </c>
      <c r="E346" t="n">
        <v>110.3515625</v>
      </c>
    </row>
    <row r="347" spans="1:25">
      <c r="A347" s="109" t="s">
        <v>48</v>
      </c>
      <c r="B347" t="n">
        <v>25.390625</v>
      </c>
      <c r="C347" t="n">
        <v>152.6526047543676</v>
      </c>
      <c r="D347" t="n">
        <v>88.8671875</v>
      </c>
      <c r="E347" t="n">
        <v>290.0390625</v>
      </c>
    </row>
    <row r="348" spans="1:25">
      <c r="A348" s="109" t="s">
        <v>40</v>
      </c>
      <c r="B348" t="n">
        <v>19.53125</v>
      </c>
      <c r="C348" t="n">
        <v>92.01235844353231</v>
      </c>
      <c r="D348" t="n">
        <v>47.8515625</v>
      </c>
      <c r="E348" t="n">
        <v>143.5546875</v>
      </c>
    </row>
    <row r="349" spans="1:25">
      <c r="A349" s="109" t="s">
        <v>51</v>
      </c>
      <c r="B349" t="n">
        <v>41.9921875</v>
      </c>
      <c r="C349" t="n">
        <v>82.6703374436096</v>
      </c>
      <c r="D349" t="n">
        <v>54.6875</v>
      </c>
      <c r="E349" t="n">
        <v>89.84375</v>
      </c>
    </row>
    <row r="350" spans="1:25">
      <c r="A350" s="109" t="s">
        <v>44</v>
      </c>
      <c r="B350" t="n">
        <v>18.5546875</v>
      </c>
      <c r="C350" t="n">
        <v>153.3505149947474</v>
      </c>
      <c r="D350" t="n">
        <v>115.234375</v>
      </c>
      <c r="E350" t="n">
        <v>263.671875</v>
      </c>
    </row>
    <row r="351" spans="1:25">
      <c r="A351" s="109" t="s">
        <v>53</v>
      </c>
      <c r="B351" t="n">
        <v>18.5546875</v>
      </c>
      <c r="C351" t="n">
        <v>121.5364395956763</v>
      </c>
      <c r="D351" t="n">
        <v>94.7265625</v>
      </c>
      <c r="E351" t="n">
        <v>184.5703125</v>
      </c>
    </row>
    <row r="354" spans="1:25">
      <c r="A354" s="50" t="s">
        <v>147</v>
      </c>
      <c r="J354" s="50" t="s">
        <v>148</v>
      </c>
    </row>
    <row r="355" spans="1:25">
      <c r="A355" s="109" t="n"/>
      <c r="B355" s="109" t="s">
        <v>129</v>
      </c>
      <c r="C355" s="109" t="s">
        <v>130</v>
      </c>
      <c r="D355" s="109" t="s">
        <v>131</v>
      </c>
      <c r="E355" s="109" t="s">
        <v>132</v>
      </c>
      <c r="J355" s="109" t="n"/>
      <c r="K355" s="109" t="s">
        <v>129</v>
      </c>
      <c r="L355" s="109" t="s">
        <v>130</v>
      </c>
      <c r="M355" s="109" t="s">
        <v>131</v>
      </c>
      <c r="N355" s="109" t="s">
        <v>132</v>
      </c>
    </row>
    <row r="356" spans="1:25">
      <c r="A356" s="109" t="s">
        <v>30</v>
      </c>
      <c r="B356" t="n">
        <v>49.8046875</v>
      </c>
      <c r="C356" t="n">
        <v>79.72686383787541</v>
      </c>
      <c r="D356" t="n">
        <v>42.96875</v>
      </c>
      <c r="E356" t="n">
        <v>119.140625</v>
      </c>
      <c r="J356" s="109" t="s">
        <v>17</v>
      </c>
      <c r="K356" t="n">
        <v>0.1923076923076923</v>
      </c>
      <c r="L356" t="n">
        <v>0.5617186106879912</v>
      </c>
      <c r="M356" t="n">
        <v>0.1923076923076923</v>
      </c>
      <c r="N356" t="n">
        <v>0.4230769230769231</v>
      </c>
    </row>
    <row r="357" spans="1:25">
      <c r="A357" s="109" t="s">
        <v>46</v>
      </c>
      <c r="B357" t="n">
        <v>34.1796875</v>
      </c>
      <c r="C357" t="n">
        <v>132.9832094161895</v>
      </c>
      <c r="D357" t="n">
        <v>72.265625</v>
      </c>
      <c r="E357" t="n">
        <v>219.7265625</v>
      </c>
      <c r="J357" s="109" t="s">
        <v>19</v>
      </c>
      <c r="K357" t="n">
        <v>0.07692307692307693</v>
      </c>
      <c r="L357" t="n">
        <v>0.4370080824644673</v>
      </c>
      <c r="M357" t="n">
        <v>0.07692307692307693</v>
      </c>
      <c r="N357" t="n">
        <v>0.2307692307692308</v>
      </c>
    </row>
    <row r="358" spans="1:25">
      <c r="A358" s="109" t="s">
        <v>36</v>
      </c>
      <c r="B358" t="n">
        <v>28.3203125</v>
      </c>
      <c r="C358" t="n">
        <v>54.65393004073263</v>
      </c>
      <c r="D358" t="n">
        <v>29.296875</v>
      </c>
      <c r="E358" t="n">
        <v>66.40625</v>
      </c>
    </row>
    <row r="359" spans="1:25">
      <c r="A359" s="109" t="s">
        <v>48</v>
      </c>
      <c r="B359" t="n">
        <v>67.3828125</v>
      </c>
      <c r="C359" t="n">
        <v>146.2479920975632</v>
      </c>
      <c r="D359" t="n">
        <v>84.9609375</v>
      </c>
      <c r="E359" t="n">
        <v>270.5078125</v>
      </c>
    </row>
    <row r="360" spans="1:25">
      <c r="A360" s="109" t="s">
        <v>40</v>
      </c>
      <c r="B360" t="n">
        <v>45.8984375</v>
      </c>
      <c r="C360" t="n">
        <v>56.07323703536923</v>
      </c>
      <c r="D360" t="n">
        <v>45.8984375</v>
      </c>
      <c r="E360" t="n">
        <v>66.40625</v>
      </c>
    </row>
    <row r="361" spans="1:25">
      <c r="A361" s="109" t="s">
        <v>51</v>
      </c>
      <c r="B361" t="n">
        <v>60.546875</v>
      </c>
      <c r="C361" t="n">
        <v>66.25420394655585</v>
      </c>
      <c r="D361" t="n">
        <v>54.6875</v>
      </c>
      <c r="E361" t="n">
        <v>71.2890625</v>
      </c>
    </row>
    <row r="362" spans="1:25">
      <c r="A362" s="109" t="s">
        <v>44</v>
      </c>
      <c r="B362" t="n">
        <v>56.640625</v>
      </c>
      <c r="C362" t="n">
        <v>110.5918174964679</v>
      </c>
      <c r="D362" t="n">
        <v>70.3125</v>
      </c>
      <c r="E362" t="n">
        <v>159.1796875</v>
      </c>
    </row>
    <row r="363" spans="1:25">
      <c r="A363" s="109" t="s">
        <v>53</v>
      </c>
      <c r="B363" t="n">
        <v>51.7578125</v>
      </c>
      <c r="C363" t="n">
        <v>102.4786157999624</v>
      </c>
      <c r="D363" t="n">
        <v>87.890625</v>
      </c>
      <c r="E363" t="n">
        <v>137.6953125</v>
      </c>
    </row>
    <row r="390" spans="1:25">
      <c r="A390" s="50" t="s">
        <v>149</v>
      </c>
    </row>
    <row r="391" spans="1:25">
      <c r="A391" s="109" t="n"/>
      <c r="B391" s="109" t="s">
        <v>129</v>
      </c>
      <c r="C391" s="109" t="s">
        <v>130</v>
      </c>
      <c r="D391" s="109" t="s">
        <v>131</v>
      </c>
      <c r="E391" s="109" t="s">
        <v>132</v>
      </c>
    </row>
    <row r="392" spans="1:25">
      <c r="A392" s="109" t="s">
        <v>30</v>
      </c>
      <c r="B392" t="n">
        <v>0.9765625</v>
      </c>
      <c r="C392" t="n">
        <v>3.279389784990923</v>
      </c>
      <c r="D392" t="n">
        <v>2.9296875</v>
      </c>
      <c r="E392" t="n">
        <v>4.8828125</v>
      </c>
    </row>
    <row r="393" spans="1:25">
      <c r="A393" s="109" t="s">
        <v>46</v>
      </c>
      <c r="B393" t="n">
        <v>1.953125</v>
      </c>
      <c r="C393" t="n">
        <v>3.624902207465027</v>
      </c>
      <c r="D393" t="n">
        <v>2.9296875</v>
      </c>
      <c r="E393" t="n">
        <v>4.8828125</v>
      </c>
    </row>
    <row r="394" spans="1:25">
      <c r="A394" s="109" t="s">
        <v>36</v>
      </c>
      <c r="B394" t="n">
        <v>0.9765625</v>
      </c>
      <c r="C394" t="n">
        <v>3.069801100948145</v>
      </c>
      <c r="D394" t="n">
        <v>2.9296875</v>
      </c>
      <c r="E394" t="n">
        <v>4.8828125</v>
      </c>
    </row>
    <row r="395" spans="1:25">
      <c r="A395" s="109" t="s">
        <v>48</v>
      </c>
      <c r="B395" t="n">
        <v>0.9765625</v>
      </c>
      <c r="C395" t="n">
        <v>3.497110635094782</v>
      </c>
      <c r="D395" t="n">
        <v>2.9296875</v>
      </c>
      <c r="E395" t="n">
        <v>4.8828125</v>
      </c>
    </row>
    <row r="396" spans="1:25">
      <c r="A396" s="109" t="s">
        <v>40</v>
      </c>
      <c r="B396" t="n">
        <v>0.9765625</v>
      </c>
      <c r="C396" t="n">
        <v>3.046424791388528</v>
      </c>
      <c r="D396" t="n">
        <v>2.9296875</v>
      </c>
      <c r="E396" t="n">
        <v>4.8828125</v>
      </c>
    </row>
    <row r="397" spans="1:25">
      <c r="A397" s="109" t="s">
        <v>51</v>
      </c>
      <c r="B397" t="n">
        <v>0.9765625</v>
      </c>
      <c r="C397" t="n">
        <v>3.73037055049021</v>
      </c>
      <c r="D397" t="n">
        <v>2.9296875</v>
      </c>
      <c r="E397" t="n">
        <v>4.8828125</v>
      </c>
    </row>
    <row r="398" spans="1:25">
      <c r="A398" s="109" t="s">
        <v>44</v>
      </c>
      <c r="B398" t="n">
        <v>0.9765625</v>
      </c>
      <c r="C398" t="n">
        <v>3.511201101042155</v>
      </c>
      <c r="D398" t="n">
        <v>2.9296875</v>
      </c>
      <c r="E398" t="n">
        <v>4.8828125</v>
      </c>
    </row>
    <row r="399" spans="1:25">
      <c r="A399" s="109" t="s">
        <v>53</v>
      </c>
      <c r="B399" t="n">
        <v>0.9765625</v>
      </c>
      <c r="C399" t="n">
        <v>4.534083636079449</v>
      </c>
      <c r="D399" t="n">
        <v>2.9296875</v>
      </c>
      <c r="E399" t="n">
        <v>4.8828125</v>
      </c>
    </row>
    <row r="407" spans="1:25">
      <c r="A407" s="50" t="s">
        <v>14</v>
      </c>
      <c r="L407" s="50" t="s">
        <v>15</v>
      </c>
    </row>
    <row r="408" spans="1:25">
      <c r="A408" s="110" t="n"/>
      <c r="B408" s="111" t="s">
        <v>17</v>
      </c>
      <c r="C408" s="69" t="n"/>
      <c r="D408" s="111" t="s">
        <v>19</v>
      </c>
      <c r="E408" s="69" t="n"/>
      <c r="G408" s="110" t="n"/>
      <c r="H408" s="110" t="s">
        <v>20</v>
      </c>
      <c r="L408" s="112" t="n"/>
      <c r="M408" s="112" t="s">
        <v>21</v>
      </c>
      <c r="N408" s="112" t="s">
        <v>22</v>
      </c>
      <c r="O408" s="112" t="s">
        <v>23</v>
      </c>
      <c r="P408" s="112" t="s">
        <v>24</v>
      </c>
      <c r="Q408" s="112" t="s">
        <v>25</v>
      </c>
      <c r="R408" s="112" t="s">
        <v>26</v>
      </c>
      <c r="S408" s="112" t="s">
        <v>27</v>
      </c>
      <c r="T408" s="112" t="s">
        <v>28</v>
      </c>
    </row>
    <row r="409" spans="1:25">
      <c r="A409" s="110" t="n"/>
      <c r="B409" s="110" t="s">
        <v>32</v>
      </c>
      <c r="C409" s="110" t="s">
        <v>33</v>
      </c>
      <c r="D409" s="110" t="s">
        <v>32</v>
      </c>
      <c r="E409" s="110" t="s">
        <v>33</v>
      </c>
      <c r="G409" s="110" t="s">
        <v>34</v>
      </c>
      <c r="H409" t="n">
        <v>171.5938609209373</v>
      </c>
      <c r="L409" s="112" t="s">
        <v>34</v>
      </c>
      <c r="M409" t="n">
        <v>0.9279826725004177</v>
      </c>
      <c r="N409" t="n">
        <v>0.7792909220953823</v>
      </c>
      <c r="O409" t="n">
        <v>0.8987004317262012</v>
      </c>
      <c r="P409" t="n">
        <v>0.9236067168593267</v>
      </c>
      <c r="Q409" t="n">
        <v>1</v>
      </c>
      <c r="R409" t="n">
        <v>0.8659336589201344</v>
      </c>
      <c r="S409" t="n">
        <v>1</v>
      </c>
      <c r="T409" t="n">
        <v>0.2827794213293113</v>
      </c>
    </row>
    <row r="410" spans="1:25">
      <c r="A410" s="110" t="s">
        <v>34</v>
      </c>
      <c r="B410" t="n">
        <v>3.335189174669169</v>
      </c>
      <c r="C410" t="n">
        <v>-0.002702477331489354</v>
      </c>
      <c r="D410" t="n">
        <v>6.864976592404689</v>
      </c>
      <c r="E410" t="n">
        <v>4.130391127405884</v>
      </c>
      <c r="G410" s="110" t="s">
        <v>38</v>
      </c>
      <c r="H410" t="n">
        <v>167.8516758741016</v>
      </c>
      <c r="L410" s="112" t="s">
        <v>38</v>
      </c>
      <c r="M410" t="n">
        <v>0.9635332361646015</v>
      </c>
      <c r="N410" t="n">
        <v>0.7779657755745131</v>
      </c>
      <c r="O410" t="n">
        <v>0.8420918615449935</v>
      </c>
      <c r="P410" t="n">
        <v>0.8186576844068039</v>
      </c>
      <c r="Q410" t="n">
        <v>0.6592677108568554</v>
      </c>
      <c r="R410" t="n">
        <v>0.9060187868364336</v>
      </c>
      <c r="S410" t="n">
        <v>0.7033151125197579</v>
      </c>
      <c r="T410" t="n">
        <v>0.2684774456286732</v>
      </c>
    </row>
    <row r="411" spans="1:25">
      <c r="A411" s="110" t="s">
        <v>38</v>
      </c>
      <c r="B411" t="n">
        <v>4.317798978308026</v>
      </c>
      <c r="C411" t="n">
        <v>-2.140211363129126</v>
      </c>
      <c r="D411" t="n">
        <v>4.279697003453829</v>
      </c>
      <c r="E411" t="n">
        <v>-0.7068405864790446</v>
      </c>
      <c r="G411" s="110" t="s">
        <v>42</v>
      </c>
      <c r="H411" t="n">
        <v>93.51508700852567</v>
      </c>
      <c r="L411" s="112" t="s">
        <v>42</v>
      </c>
      <c r="M411" t="n">
        <v>0.9624063536935271</v>
      </c>
      <c r="N411" t="n">
        <v>0.7685651038650078</v>
      </c>
      <c r="O411" t="n">
        <v>0.9082884606235433</v>
      </c>
      <c r="P411" t="n">
        <v>0.9054856280580448</v>
      </c>
      <c r="Q411" t="n">
        <v>0.6736431014809068</v>
      </c>
      <c r="R411" t="n">
        <v>0.8992491914731174</v>
      </c>
      <c r="S411" t="n">
        <v>0.7649748145195888</v>
      </c>
      <c r="T411" t="n">
        <v>0.3077864667339931</v>
      </c>
    </row>
    <row r="412" spans="1:25">
      <c r="A412" s="110" t="s">
        <v>42</v>
      </c>
      <c r="B412" t="n">
        <v>4.609495351645628</v>
      </c>
      <c r="C412" t="n">
        <v>3.003578119519909</v>
      </c>
      <c r="D412" t="n">
        <v>7.052195576548184</v>
      </c>
      <c r="E412" t="n">
        <v>-6.376951105685287</v>
      </c>
      <c r="G412" s="110" t="s">
        <v>45</v>
      </c>
      <c r="H412" t="n">
        <v>172.549185576717</v>
      </c>
      <c r="L412" s="112" t="s">
        <v>45</v>
      </c>
      <c r="M412" t="n">
        <v>0.9218735003384907</v>
      </c>
      <c r="N412" t="n">
        <v>0.793080585538769</v>
      </c>
      <c r="O412" t="n">
        <v>0.8246824736574574</v>
      </c>
      <c r="P412" t="n">
        <v>1</v>
      </c>
      <c r="Q412" t="n">
        <v>0.6305746089359451</v>
      </c>
      <c r="R412" t="n">
        <v>0.9339213459741089</v>
      </c>
      <c r="S412" t="n">
        <v>0.8691983285377933</v>
      </c>
      <c r="T412" t="n">
        <v>0.285812418800945</v>
      </c>
    </row>
    <row r="413" spans="1:25">
      <c r="A413" s="110" t="s">
        <v>45</v>
      </c>
      <c r="B413" t="n">
        <v>2.876391623602314</v>
      </c>
      <c r="C413" t="n">
        <v>2.131184032259763</v>
      </c>
      <c r="D413" t="n">
        <v>5.657306116288495</v>
      </c>
      <c r="E413" t="n">
        <v>4.835289540857906</v>
      </c>
      <c r="G413" s="110" t="s">
        <v>47</v>
      </c>
      <c r="H413" t="n">
        <v>189.9210160564206</v>
      </c>
      <c r="L413" s="112" t="s">
        <v>47</v>
      </c>
      <c r="M413" t="n">
        <v>0.9423403699835118</v>
      </c>
      <c r="N413" t="n">
        <v>0.8201659305467867</v>
      </c>
      <c r="O413" t="n">
        <v>0.8350238087245637</v>
      </c>
      <c r="P413" t="n">
        <v>0.9236646809591202</v>
      </c>
      <c r="Q413" t="n">
        <v>0.5567920835731555</v>
      </c>
      <c r="R413" t="n">
        <v>0.9167171799988886</v>
      </c>
      <c r="S413" t="n">
        <v>0.7996812680297918</v>
      </c>
      <c r="T413" t="n">
        <v>0.2879506714406897</v>
      </c>
    </row>
    <row r="414" spans="1:25">
      <c r="A414" s="110" t="s">
        <v>47</v>
      </c>
      <c r="B414" t="n">
        <v>5.041240934875911</v>
      </c>
      <c r="C414" t="n">
        <v>-2.757885629254683</v>
      </c>
      <c r="D414" t="n">
        <v>4.335841230300517</v>
      </c>
      <c r="E414" t="n">
        <v>-1.177968403692828</v>
      </c>
      <c r="G414" s="110" t="s">
        <v>50</v>
      </c>
      <c r="H414" t="n">
        <v>109.5003130137387</v>
      </c>
      <c r="L414" s="112" t="s">
        <v>50</v>
      </c>
      <c r="M414" t="n">
        <v>0.9682914846067389</v>
      </c>
      <c r="N414" t="n">
        <v>0.7714812043062524</v>
      </c>
      <c r="O414" t="n">
        <v>0.8713971707259627</v>
      </c>
      <c r="P414" t="n">
        <v>0.8382339928517101</v>
      </c>
      <c r="Q414" t="n">
        <v>0.6440818976544181</v>
      </c>
      <c r="R414" t="n">
        <v>0.8725264335002185</v>
      </c>
      <c r="S414" t="n">
        <v>0.8192107305877987</v>
      </c>
      <c r="T414" t="n">
        <v>0.3099593854545926</v>
      </c>
    </row>
    <row r="415" spans="1:25">
      <c r="A415" s="110" t="s">
        <v>50</v>
      </c>
      <c r="B415" t="n">
        <v>6.182539455864282</v>
      </c>
      <c r="C415" t="n">
        <v>-9.829082983972976</v>
      </c>
      <c r="D415" t="n">
        <v>5.644012297306732</v>
      </c>
      <c r="E415" t="n">
        <v>9.441741064630172</v>
      </c>
      <c r="G415" s="110" t="s">
        <v>52</v>
      </c>
      <c r="H415" t="n">
        <v>138.6818176281462</v>
      </c>
      <c r="L415" s="112" t="s">
        <v>52</v>
      </c>
      <c r="M415" t="n">
        <v>0.882168151429722</v>
      </c>
      <c r="N415" t="n">
        <v>0.8094387675592047</v>
      </c>
      <c r="O415" t="n">
        <v>0.851514591096483</v>
      </c>
      <c r="P415" t="n">
        <v>0.8739759540848869</v>
      </c>
      <c r="Q415" t="n">
        <v>0.530507294724849</v>
      </c>
      <c r="R415" t="n">
        <v>0.8976952902576458</v>
      </c>
      <c r="S415" t="n">
        <v>0.7342897782843653</v>
      </c>
      <c r="T415" t="n">
        <v>0.3889112234107516</v>
      </c>
    </row>
    <row r="416" spans="1:25">
      <c r="A416" s="110" t="s">
        <v>52</v>
      </c>
      <c r="B416" t="n">
        <v>3.472464202074036</v>
      </c>
      <c r="C416" t="n">
        <v>3.302715717809566</v>
      </c>
      <c r="D416" t="n">
        <v>4.702345227383221</v>
      </c>
      <c r="E416" t="n">
        <v>1.108347223437943</v>
      </c>
      <c r="G416" s="110" t="s">
        <v>54</v>
      </c>
      <c r="H416" t="n">
        <v>96.5181743384982</v>
      </c>
      <c r="L416" s="112" t="s">
        <v>54</v>
      </c>
      <c r="M416" t="n">
        <v>0.9599586231165356</v>
      </c>
      <c r="N416" t="n">
        <v>1</v>
      </c>
      <c r="O416" t="n">
        <v>0.9486349288406474</v>
      </c>
      <c r="P416" t="n">
        <v>0.8857518179222849</v>
      </c>
      <c r="Q416" t="n">
        <v>0.6900224732074449</v>
      </c>
      <c r="R416" t="n">
        <v>1</v>
      </c>
      <c r="S416" t="n">
        <v>0.8300016500956557</v>
      </c>
      <c r="T416" t="n">
        <v>0.4493710136739965</v>
      </c>
    </row>
    <row r="417" spans="1:25">
      <c r="A417" s="110" t="s">
        <v>54</v>
      </c>
      <c r="B417" t="n">
        <v>3.177455914870415</v>
      </c>
      <c r="C417" t="n">
        <v>-2.173339907238263</v>
      </c>
      <c r="D417" t="n">
        <v>4.012579571653701</v>
      </c>
      <c r="E417" t="n">
        <v>4.927180570383037</v>
      </c>
      <c r="G417" s="110" t="s">
        <v>55</v>
      </c>
      <c r="H417" t="n">
        <v>115.8711136026108</v>
      </c>
      <c r="L417" s="112" t="s">
        <v>55</v>
      </c>
      <c r="M417" t="n">
        <v>0.9456906274464643</v>
      </c>
      <c r="N417" t="n">
        <v>0.8930518274689236</v>
      </c>
      <c r="O417" t="n">
        <v>0.9999999999999999</v>
      </c>
      <c r="P417" t="n">
        <v>0.9043881600412674</v>
      </c>
      <c r="Q417" t="n">
        <v>0.5602432260328575</v>
      </c>
      <c r="R417" t="n">
        <v>0.9373849460467983</v>
      </c>
      <c r="S417" t="n">
        <v>0.8250405249669426</v>
      </c>
      <c r="T417" t="n">
        <v>0.5499727654990169</v>
      </c>
    </row>
    <row r="418" spans="1:25">
      <c r="A418" s="110" t="s">
        <v>55</v>
      </c>
      <c r="B418" t="n">
        <v>4.561616799508378</v>
      </c>
      <c r="C418" t="n">
        <v>-0.09198385049831669</v>
      </c>
      <c r="D418" t="n">
        <v>5.319521589034014</v>
      </c>
      <c r="E418" t="n">
        <v>-0.6603813118227896</v>
      </c>
      <c r="G418" s="110" t="s">
        <v>56</v>
      </c>
      <c r="H418" t="n">
        <v>53.92589951527289</v>
      </c>
      <c r="L418" s="112" t="s">
        <v>56</v>
      </c>
      <c r="M418" t="n">
        <v>0.9164431597374505</v>
      </c>
      <c r="N418" t="n">
        <v>0.8936517874235722</v>
      </c>
      <c r="O418" t="n">
        <v>0.9460193043777879</v>
      </c>
      <c r="P418" t="n">
        <v>0.8735021577876857</v>
      </c>
      <c r="Q418" t="n">
        <v>0.5960603630278566</v>
      </c>
      <c r="R418" t="n">
        <v>0.86909374500519</v>
      </c>
      <c r="S418" t="n">
        <v>0.7974809588596692</v>
      </c>
      <c r="T418" t="n">
        <v>0.660812955497417</v>
      </c>
    </row>
    <row r="419" spans="1:25">
      <c r="A419" s="110" t="s">
        <v>56</v>
      </c>
      <c r="B419" t="n">
        <v>2.988352897219192</v>
      </c>
      <c r="C419" t="n">
        <v>1.812390321920641</v>
      </c>
      <c r="D419" t="n">
        <v>4.418724849761576</v>
      </c>
      <c r="E419" t="n">
        <v>-3.674834173469056</v>
      </c>
      <c r="G419" s="110" t="s">
        <v>57</v>
      </c>
      <c r="H419" t="n">
        <v>135.8289204864835</v>
      </c>
      <c r="L419" s="112" t="s">
        <v>57</v>
      </c>
      <c r="M419" t="n">
        <v>0.9414286774916205</v>
      </c>
      <c r="N419" t="n">
        <v>0.8741322557117081</v>
      </c>
      <c r="O419" t="n">
        <v>0.9092488599123186</v>
      </c>
      <c r="P419" t="n">
        <v>0.9246573467643323</v>
      </c>
      <c r="Q419" t="n">
        <v>0.57863849500308</v>
      </c>
      <c r="R419" t="n">
        <v>0.9157614879550149</v>
      </c>
      <c r="S419" t="n">
        <v>0.828291208223419</v>
      </c>
      <c r="T419" t="n">
        <v>0.8333437976419883</v>
      </c>
    </row>
    <row r="420" spans="1:25">
      <c r="A420" s="110" t="s">
        <v>57</v>
      </c>
      <c r="B420" t="n">
        <v>4.112041261525362</v>
      </c>
      <c r="C420" t="n">
        <v>0.5177186561254755</v>
      </c>
      <c r="D420" t="n">
        <v>4.752261676410558</v>
      </c>
      <c r="E420" t="n">
        <v>-0.02486786530531026</v>
      </c>
      <c r="G420" s="110" t="s">
        <v>61</v>
      </c>
      <c r="H420" t="n">
        <v>96.02558831656404</v>
      </c>
      <c r="L420" s="112" t="s">
        <v>61</v>
      </c>
      <c r="M420" t="n">
        <v>0.9999999999999999</v>
      </c>
      <c r="N420" t="n">
        <v>0.822793388156938</v>
      </c>
      <c r="O420" t="n">
        <v>0.8936909136432424</v>
      </c>
      <c r="P420" t="n">
        <v>0.9568689142564252</v>
      </c>
      <c r="Q420" t="n">
        <v>0.7022936535130818</v>
      </c>
      <c r="R420" t="n">
        <v>0.917375257510213</v>
      </c>
      <c r="S420" t="n">
        <v>0.7504890496088485</v>
      </c>
      <c r="T420" t="n">
        <v>1</v>
      </c>
    </row>
    <row r="421" spans="1:25">
      <c r="A421" s="110" t="s">
        <v>61</v>
      </c>
      <c r="B421" t="n">
        <v>4.353211787695283</v>
      </c>
      <c r="C421" t="n">
        <v>0.08453674171163229</v>
      </c>
      <c r="D421" t="n">
        <v>6.571887955985821</v>
      </c>
      <c r="E421" t="n">
        <v>0.07381152604468444</v>
      </c>
    </row>
    <row r="430" spans="1:25">
      <c r="A430" s="50" t="s">
        <v>64</v>
      </c>
      <c r="L430" s="50" t="s">
        <v>65</v>
      </c>
    </row>
    <row r="431" spans="1:25">
      <c r="A431" s="110" t="n"/>
      <c r="B431" s="111" t="s">
        <v>17</v>
      </c>
      <c r="C431" s="69" t="n"/>
      <c r="D431" s="111" t="s">
        <v>19</v>
      </c>
      <c r="E431" s="69" t="n"/>
      <c r="G431" s="110" t="n"/>
      <c r="H431" s="110" t="s">
        <v>20</v>
      </c>
      <c r="L431" s="112" t="n"/>
      <c r="M431" s="112" t="s">
        <v>21</v>
      </c>
      <c r="N431" s="112" t="s">
        <v>22</v>
      </c>
      <c r="O431" s="112" t="s">
        <v>23</v>
      </c>
      <c r="P431" s="112" t="s">
        <v>24</v>
      </c>
      <c r="Q431" s="112" t="s">
        <v>25</v>
      </c>
      <c r="R431" s="112" t="s">
        <v>26</v>
      </c>
      <c r="S431" s="112" t="s">
        <v>27</v>
      </c>
      <c r="T431" s="112" t="s">
        <v>28</v>
      </c>
    </row>
    <row r="432" spans="1:25">
      <c r="A432" s="110" t="n"/>
      <c r="B432" s="110" t="s">
        <v>32</v>
      </c>
      <c r="C432" s="110" t="s">
        <v>33</v>
      </c>
      <c r="D432" s="110" t="s">
        <v>32</v>
      </c>
      <c r="E432" s="110" t="s">
        <v>33</v>
      </c>
      <c r="G432" s="110" t="s">
        <v>34</v>
      </c>
      <c r="H432" t="n">
        <v>73.79662028536663</v>
      </c>
      <c r="L432" s="112" t="s">
        <v>150</v>
      </c>
      <c r="M432" t="n">
        <v>0.3772151356264657</v>
      </c>
      <c r="N432" t="n">
        <v>0.8395268360238415</v>
      </c>
      <c r="O432" t="n">
        <v>0.8188752701434765</v>
      </c>
      <c r="P432" t="n">
        <v>0.8152851939571271</v>
      </c>
      <c r="Q432" t="n">
        <v>0.09065520755826537</v>
      </c>
      <c r="R432" t="n">
        <v>0.1536934556281954</v>
      </c>
      <c r="S432" t="n">
        <v>0.2325951961453774</v>
      </c>
      <c r="T432" t="n">
        <v>0.1275430419345163</v>
      </c>
    </row>
    <row r="433" spans="1:25">
      <c r="A433" s="110" t="s">
        <v>34</v>
      </c>
      <c r="B433" t="n">
        <v>2.682728171890298</v>
      </c>
      <c r="C433" t="n">
        <v>-0.6290429438866497</v>
      </c>
      <c r="D433" t="n">
        <v>2.672527902352335</v>
      </c>
      <c r="E433" t="n">
        <v>-4.299948569184942</v>
      </c>
      <c r="G433" s="110" t="s">
        <v>38</v>
      </c>
      <c r="H433" t="n">
        <v>28.99359897435529</v>
      </c>
      <c r="L433" s="112" t="s">
        <v>151</v>
      </c>
      <c r="M433" t="n">
        <v>0.3790001377720041</v>
      </c>
      <c r="N433" t="n">
        <v>1</v>
      </c>
      <c r="O433" t="n">
        <v>0.9093069169213548</v>
      </c>
      <c r="P433" t="n">
        <v>1</v>
      </c>
      <c r="Q433" t="n">
        <v>0.9277079772433561</v>
      </c>
      <c r="R433" t="n">
        <v>0.6714730733712237</v>
      </c>
      <c r="S433" t="n">
        <v>1</v>
      </c>
      <c r="T433" t="n">
        <v>0.5591761196544018</v>
      </c>
    </row>
    <row r="434" spans="1:25">
      <c r="A434" s="110" t="s">
        <v>38</v>
      </c>
      <c r="B434" t="n">
        <v>1.985393103716592</v>
      </c>
      <c r="C434" t="n">
        <v>0.7213883840860082</v>
      </c>
      <c r="D434" t="n">
        <v>4.514322779521756</v>
      </c>
      <c r="E434" t="n">
        <v>-2.518833557876076</v>
      </c>
      <c r="G434" s="110" t="s">
        <v>42</v>
      </c>
      <c r="H434" t="n">
        <v>24.14126845798435</v>
      </c>
      <c r="L434" s="112" t="s">
        <v>152</v>
      </c>
      <c r="M434" t="n">
        <v>1</v>
      </c>
      <c r="N434" t="n">
        <v>0.9630364658823861</v>
      </c>
      <c r="O434" t="n">
        <v>1</v>
      </c>
      <c r="P434" t="n">
        <v>0.6818314241674779</v>
      </c>
      <c r="Q434" t="n">
        <v>1</v>
      </c>
      <c r="R434" t="n">
        <v>1</v>
      </c>
      <c r="S434" t="n">
        <v>0.996515087905722</v>
      </c>
      <c r="T434" t="n">
        <v>1</v>
      </c>
    </row>
    <row r="435" spans="1:25">
      <c r="A435" s="110" t="s">
        <v>42</v>
      </c>
      <c r="B435" t="n">
        <v>2.373249520666644</v>
      </c>
      <c r="C435" t="n">
        <v>1.924508061014701</v>
      </c>
      <c r="D435" t="n">
        <v>4.258141289833198</v>
      </c>
      <c r="E435" t="n">
        <v>-4.482900578442711</v>
      </c>
      <c r="G435" s="110" t="s">
        <v>45</v>
      </c>
      <c r="H435" t="n">
        <v>30.25908933375871</v>
      </c>
      <c r="L435" s="112" t="s">
        <v>153</v>
      </c>
      <c r="M435" t="n">
        <v>0.3433944507638184</v>
      </c>
      <c r="N435" t="n">
        <v>0.7939082122696931</v>
      </c>
      <c r="O435" t="n">
        <v>0.9009088721509115</v>
      </c>
      <c r="P435" t="n">
        <v>0.4772119651021662</v>
      </c>
      <c r="Q435" t="n">
        <v>0.5632448287429404</v>
      </c>
      <c r="R435" t="n">
        <v>0.8283536935249195</v>
      </c>
      <c r="S435" t="n">
        <v>0.5860206510173448</v>
      </c>
      <c r="T435" t="n">
        <v>0.5168214272688691</v>
      </c>
    </row>
    <row r="436" spans="1:25">
      <c r="A436" s="110" t="s">
        <v>45</v>
      </c>
      <c r="B436" t="n">
        <v>1.675486306517999</v>
      </c>
      <c r="C436" t="n">
        <v>-1.864853309520798</v>
      </c>
      <c r="D436" t="n">
        <v>3.328851161843571</v>
      </c>
      <c r="E436" t="n">
        <v>4.367724291775749</v>
      </c>
      <c r="G436" s="110" t="s">
        <v>47</v>
      </c>
      <c r="H436" t="n">
        <v>16.8569033085106</v>
      </c>
      <c r="L436" s="112" t="s">
        <v>154</v>
      </c>
      <c r="M436" t="n">
        <v>0.699624122092071</v>
      </c>
      <c r="N436" t="n">
        <v>0.779005889620872</v>
      </c>
      <c r="O436" t="n">
        <v>0.7892260126856447</v>
      </c>
      <c r="P436" t="n">
        <v>0.7620091459882167</v>
      </c>
      <c r="Q436" t="n">
        <v>0.3272000013069901</v>
      </c>
      <c r="R436" t="n">
        <v>0.6619309060931365</v>
      </c>
      <c r="S436" t="n">
        <v>0.4241930633698427</v>
      </c>
      <c r="T436" t="n">
        <v>0.2312831833829306</v>
      </c>
    </row>
    <row r="437" spans="1:25">
      <c r="A437" s="110" t="s">
        <v>47</v>
      </c>
      <c r="B437" t="n">
        <v>0.9164656623115867</v>
      </c>
      <c r="C437" t="n">
        <v>-0.7350438398653903</v>
      </c>
      <c r="D437" t="n">
        <v>2.530429070129417</v>
      </c>
      <c r="E437" t="n">
        <v>2.25652020707475</v>
      </c>
      <c r="G437" s="110" t="s">
        <v>50</v>
      </c>
      <c r="H437" t="n">
        <v>15.65928598743512</v>
      </c>
      <c r="L437" s="112" t="s">
        <v>155</v>
      </c>
      <c r="M437" t="n">
        <v>0.7209390098924179</v>
      </c>
      <c r="N437" t="n">
        <v>0.6605993459969709</v>
      </c>
      <c r="O437" t="n">
        <v>0.9149108363355113</v>
      </c>
      <c r="P437" t="n">
        <v>0.7592810827724833</v>
      </c>
      <c r="Q437" t="n">
        <v>0.7059724207795763</v>
      </c>
      <c r="R437" t="n">
        <v>0.7631540114161147</v>
      </c>
      <c r="S437" t="n">
        <v>0.6192468979903754</v>
      </c>
      <c r="T437" t="n">
        <v>0.4670397557723018</v>
      </c>
    </row>
    <row r="438" spans="1:25">
      <c r="A438" s="110" t="s">
        <v>50</v>
      </c>
      <c r="B438" t="n">
        <v>1.292318815280756</v>
      </c>
      <c r="C438" t="n">
        <v>0.596878931678805</v>
      </c>
      <c r="D438" t="n">
        <v>2.706736193170609</v>
      </c>
      <c r="E438" t="n">
        <v>-1.955106269091701</v>
      </c>
      <c r="G438" s="110" t="s">
        <v>52</v>
      </c>
      <c r="H438" t="n">
        <v>14.19698511490247</v>
      </c>
      <c r="L438" s="112" t="s">
        <v>180</v>
      </c>
      <c r="M438" t="n">
        <v>0.7226694176158102</v>
      </c>
      <c r="N438" t="n">
        <v>0.7653729479996698</v>
      </c>
      <c r="O438" t="n">
        <v>0.9106807227141335</v>
      </c>
      <c r="P438" t="n">
        <v>1</v>
      </c>
      <c r="Q438" t="n">
        <v>0.5145497356423366</v>
      </c>
      <c r="R438" t="n">
        <v>0.8672777839376619</v>
      </c>
      <c r="S438" t="n">
        <v>0.7100160139263458</v>
      </c>
      <c r="T438" t="n">
        <v>0.4531034469610904</v>
      </c>
    </row>
    <row r="439" spans="1:25">
      <c r="A439" s="110" t="s">
        <v>52</v>
      </c>
      <c r="B439" t="n">
        <v>1.313257070356972</v>
      </c>
      <c r="C439" t="n">
        <v>0.06445086732801082</v>
      </c>
      <c r="D439" t="n">
        <v>2.240158107858628</v>
      </c>
      <c r="E439" t="n">
        <v>0.7158904302345444</v>
      </c>
      <c r="G439" s="110" t="s">
        <v>54</v>
      </c>
      <c r="H439" t="n">
        <v>9.759760222831428</v>
      </c>
      <c r="L439" s="112" t="s">
        <v>181</v>
      </c>
      <c r="M439" t="n">
        <v>0.6802963492147484</v>
      </c>
      <c r="N439" t="n">
        <v>0.7373012448141176</v>
      </c>
      <c r="O439" t="n">
        <v>1</v>
      </c>
      <c r="P439" t="n">
        <v>0.4117098541595524</v>
      </c>
      <c r="Q439" t="n">
        <v>0.4664059070537397</v>
      </c>
      <c r="R439" t="n">
        <v>0.72475344188734</v>
      </c>
      <c r="S439" t="n">
        <v>0.3494132423782583</v>
      </c>
      <c r="T439" t="n">
        <v>0.2876029855436326</v>
      </c>
    </row>
    <row r="440" spans="1:25">
      <c r="A440" s="110" t="s">
        <v>54</v>
      </c>
      <c r="B440" t="n">
        <v>0.8607491641221211</v>
      </c>
      <c r="C440" t="n">
        <v>-0.01120228837698028</v>
      </c>
      <c r="D440" t="n">
        <v>1.614439202631372</v>
      </c>
      <c r="E440" t="n">
        <v>0.2549177056784407</v>
      </c>
      <c r="G440" s="110" t="s">
        <v>55</v>
      </c>
      <c r="H440" t="n">
        <v>14.66781881907598</v>
      </c>
      <c r="L440" s="112" t="s">
        <v>182</v>
      </c>
      <c r="M440" t="n">
        <v>0.6802869067043946</v>
      </c>
      <c r="N440" t="n">
        <v>0.7360045083856582</v>
      </c>
      <c r="O440" t="n">
        <v>0.7791058510677501</v>
      </c>
      <c r="P440" t="n">
        <v>0.353262898291245</v>
      </c>
      <c r="Q440" t="n">
        <v>0.4496562938512796</v>
      </c>
      <c r="R440" t="n">
        <v>0.5656776117537764</v>
      </c>
      <c r="S440" t="n">
        <v>0.294079735539669</v>
      </c>
      <c r="T440" t="n">
        <v>0.2296093879361899</v>
      </c>
    </row>
    <row r="441" spans="1:25">
      <c r="A441" s="110" t="s">
        <v>55</v>
      </c>
      <c r="B441" t="n">
        <v>1.72184674125043</v>
      </c>
      <c r="C441" t="n">
        <v>1.975999952741222</v>
      </c>
      <c r="D441" t="n">
        <v>3.241057438320659</v>
      </c>
      <c r="E441" t="n">
        <v>-4.233907913864649</v>
      </c>
      <c r="G441" s="110" t="s">
        <v>56</v>
      </c>
      <c r="H441" t="n">
        <v>7.059245031611876</v>
      </c>
      <c r="L441" s="112" t="s">
        <v>183</v>
      </c>
      <c r="M441" t="n">
        <v>0.6202372651183888</v>
      </c>
      <c r="N441" t="n">
        <v>0.701394489585788</v>
      </c>
      <c r="O441" t="n">
        <v>0.8757590290053177</v>
      </c>
      <c r="P441" t="n">
        <v>0.3343087836699117</v>
      </c>
      <c r="Q441" t="n">
        <v>0.3659643580431666</v>
      </c>
      <c r="R441" t="n">
        <v>0.5453534998162244</v>
      </c>
      <c r="S441" t="n">
        <v>0.2792512066301548</v>
      </c>
      <c r="T441" t="n">
        <v>0.2169803821909014</v>
      </c>
    </row>
    <row r="442" spans="1:25">
      <c r="A442" s="110" t="s">
        <v>56</v>
      </c>
      <c r="B442" t="n">
        <v>0.7232538207775104</v>
      </c>
      <c r="C442" t="n">
        <v>0.5228469329147998</v>
      </c>
      <c r="D442" t="n">
        <v>1.33045337979676</v>
      </c>
      <c r="E442" t="n">
        <v>-0.07104970662457817</v>
      </c>
      <c r="G442" s="110" t="s">
        <v>57</v>
      </c>
      <c r="H442" t="n">
        <v>16.32248899590375</v>
      </c>
    </row>
    <row r="443" spans="1:25">
      <c r="A443" s="110" t="s">
        <v>57</v>
      </c>
      <c r="B443" t="n">
        <v>1.03309281649358</v>
      </c>
      <c r="C443" t="n">
        <v>-0.4067662028715535</v>
      </c>
      <c r="D443" t="n">
        <v>3.067942687420957</v>
      </c>
      <c r="E443" t="n">
        <v>2.532726409833669</v>
      </c>
      <c r="G443" s="110" t="s">
        <v>61</v>
      </c>
      <c r="H443" t="n">
        <v>12.7382828139663</v>
      </c>
    </row>
    <row r="444" spans="1:25">
      <c r="A444" s="110" t="s">
        <v>61</v>
      </c>
      <c r="B444" t="n">
        <v>1.138195498233312</v>
      </c>
      <c r="C444" t="n">
        <v>1.402365757787792</v>
      </c>
      <c r="D444" t="n">
        <v>2.410603693152475</v>
      </c>
      <c r="E444" t="n">
        <v>-3.082314242837274</v>
      </c>
    </row>
    <row r="453" spans="1:25">
      <c r="A453" s="50" t="s">
        <v>69</v>
      </c>
      <c r="L453" s="50" t="s">
        <v>70</v>
      </c>
    </row>
    <row r="454" spans="1:25">
      <c r="A454" s="110" t="n"/>
      <c r="B454" s="111" t="s">
        <v>17</v>
      </c>
      <c r="C454" s="69" t="n"/>
      <c r="D454" s="111" t="s">
        <v>19</v>
      </c>
      <c r="E454" s="69" t="n"/>
      <c r="G454" s="110" t="n"/>
      <c r="H454" s="110" t="s">
        <v>20</v>
      </c>
      <c r="L454" s="112" t="n"/>
      <c r="M454" s="112" t="s">
        <v>21</v>
      </c>
      <c r="N454" s="112" t="s">
        <v>22</v>
      </c>
      <c r="O454" s="112" t="s">
        <v>23</v>
      </c>
      <c r="P454" s="112" t="s">
        <v>24</v>
      </c>
      <c r="Q454" s="112" t="s">
        <v>25</v>
      </c>
      <c r="R454" s="112" t="s">
        <v>26</v>
      </c>
      <c r="S454" s="112" t="s">
        <v>27</v>
      </c>
      <c r="T454" s="112" t="s">
        <v>28</v>
      </c>
    </row>
    <row r="455" spans="1:25">
      <c r="A455" s="110" t="n"/>
      <c r="B455" s="110" t="s">
        <v>32</v>
      </c>
      <c r="C455" s="110" t="s">
        <v>33</v>
      </c>
      <c r="D455" s="110" t="s">
        <v>32</v>
      </c>
      <c r="E455" s="110" t="s">
        <v>33</v>
      </c>
      <c r="G455" s="110" t="s">
        <v>150</v>
      </c>
      <c r="H455" t="n">
        <v>7.967344677135987</v>
      </c>
      <c r="L455" s="112" t="s">
        <v>150</v>
      </c>
      <c r="M455" t="n">
        <v>1</v>
      </c>
      <c r="N455" t="n">
        <v>0.916244484951228</v>
      </c>
      <c r="O455" t="n">
        <v>0.6400168451505148</v>
      </c>
      <c r="P455" t="n">
        <v>1</v>
      </c>
      <c r="Q455" t="n">
        <v>0.9999999999999999</v>
      </c>
      <c r="R455" t="n">
        <v>0.6479774872044813</v>
      </c>
      <c r="S455" t="n">
        <v>0.7779658388929128</v>
      </c>
      <c r="T455" t="n">
        <v>0.6592250690930206</v>
      </c>
    </row>
    <row r="456" spans="1:25">
      <c r="A456" s="110" t="s">
        <v>150</v>
      </c>
      <c r="B456" t="n">
        <v>3.59627435937844</v>
      </c>
      <c r="C456" t="n">
        <v>14.33784346515121</v>
      </c>
      <c r="D456" t="n">
        <v>1.539395798699853</v>
      </c>
      <c r="E456" t="n">
        <v>-5.352331036923264</v>
      </c>
      <c r="G456" s="110" t="s">
        <v>151</v>
      </c>
      <c r="H456" t="n">
        <v>730.3197035769642</v>
      </c>
      <c r="L456" s="112" t="s">
        <v>151</v>
      </c>
      <c r="M456" t="n">
        <v>0.9803543342186782</v>
      </c>
      <c r="N456" t="n">
        <v>1</v>
      </c>
      <c r="O456" t="n">
        <v>0.9838512942905284</v>
      </c>
      <c r="P456" t="n">
        <v>0.8209199889671824</v>
      </c>
      <c r="Q456" t="n">
        <v>0.9966519307220768</v>
      </c>
      <c r="R456" t="n">
        <v>1</v>
      </c>
      <c r="S456" t="n">
        <v>1</v>
      </c>
      <c r="T456" t="n">
        <v>0.9999999999999999</v>
      </c>
    </row>
    <row r="457" spans="1:25">
      <c r="A457" s="110" t="s">
        <v>151</v>
      </c>
      <c r="B457" t="n">
        <v>39.994996808673</v>
      </c>
      <c r="C457" t="n">
        <v>-110.1193557297254</v>
      </c>
      <c r="D457" t="n">
        <v>37.01588170950455</v>
      </c>
      <c r="E457" t="n">
        <v>95.95360663621977</v>
      </c>
      <c r="G457" s="110" t="s">
        <v>152</v>
      </c>
      <c r="H457" t="n">
        <v>476.5329888036945</v>
      </c>
      <c r="L457" s="112" t="s">
        <v>152</v>
      </c>
      <c r="M457" t="n">
        <v>0.9409793924166012</v>
      </c>
      <c r="N457" t="n">
        <v>0.8728000738443287</v>
      </c>
      <c r="O457" t="n">
        <v>1</v>
      </c>
      <c r="P457" t="n">
        <v>0.7607649651385155</v>
      </c>
      <c r="Q457" t="n">
        <v>0.9910001308733701</v>
      </c>
      <c r="R457" t="n">
        <v>0.8104167038489365</v>
      </c>
      <c r="S457" t="n">
        <v>0.37448696152518</v>
      </c>
      <c r="T457" t="n">
        <v>0.8274033863903287</v>
      </c>
    </row>
    <row r="458" spans="1:25">
      <c r="A458" s="110" t="s">
        <v>152</v>
      </c>
      <c r="B458" t="n">
        <v>13.51141351668064</v>
      </c>
      <c r="C458" t="n">
        <v>32.41871822582139</v>
      </c>
      <c r="D458" t="n">
        <v>10.84751281706149</v>
      </c>
      <c r="E458" t="n">
        <v>-32.67339154470735</v>
      </c>
      <c r="G458" s="110" t="s">
        <v>153</v>
      </c>
      <c r="H458" t="n">
        <v>4589.722770785439</v>
      </c>
      <c r="L458" s="112" t="s">
        <v>153</v>
      </c>
      <c r="M458" t="n">
        <v>0.9366829196536128</v>
      </c>
      <c r="N458" t="n">
        <v>0.8766335496280229</v>
      </c>
      <c r="O458" t="n">
        <v>0.7229996037226443</v>
      </c>
      <c r="P458" t="n">
        <v>0.8017958100503686</v>
      </c>
      <c r="Q458" t="n">
        <v>0.5732229644985941</v>
      </c>
      <c r="R458" t="n">
        <v>0.4363021801228345</v>
      </c>
      <c r="S458" t="n">
        <v>0.3626343580224089</v>
      </c>
      <c r="T458" t="n">
        <v>0.111410237639567</v>
      </c>
    </row>
    <row r="459" spans="1:25">
      <c r="A459" s="110" t="s">
        <v>153</v>
      </c>
      <c r="B459" t="n">
        <v>26.36187987763961</v>
      </c>
      <c r="C459" t="n">
        <v>58.71945850285405</v>
      </c>
      <c r="D459" t="n">
        <v>33.40051476273062</v>
      </c>
      <c r="E459" t="n">
        <v>-19.13995396326791</v>
      </c>
      <c r="G459" s="110" t="s">
        <v>154</v>
      </c>
      <c r="H459" t="n">
        <v>973.7855040108341</v>
      </c>
      <c r="L459" s="112" t="s">
        <v>154</v>
      </c>
      <c r="M459" t="n">
        <v>0.9699033989997475</v>
      </c>
      <c r="N459" t="n">
        <v>0.8912815501572219</v>
      </c>
      <c r="O459" t="n">
        <v>0.6506166528507339</v>
      </c>
      <c r="P459" t="n">
        <v>0.8068346799018103</v>
      </c>
      <c r="Q459" t="n">
        <v>0.3947526722306786</v>
      </c>
      <c r="R459" t="n">
        <v>0.4400511808551524</v>
      </c>
      <c r="S459" t="n">
        <v>0.2049675247552663</v>
      </c>
      <c r="T459" t="n">
        <v>0.1145001649161529</v>
      </c>
    </row>
    <row r="460" spans="1:25">
      <c r="A460" s="110" t="s">
        <v>154</v>
      </c>
      <c r="B460" t="n">
        <v>13.24241518522247</v>
      </c>
      <c r="C460" t="n">
        <v>52.4499260777508</v>
      </c>
      <c r="D460" t="n">
        <v>4.358019863784794</v>
      </c>
      <c r="E460" t="n">
        <v>1.239455723517059</v>
      </c>
      <c r="G460" s="110" t="s">
        <v>155</v>
      </c>
      <c r="H460" t="n">
        <v>1664.381926594525</v>
      </c>
      <c r="L460" s="112" t="s">
        <v>155</v>
      </c>
      <c r="M460" t="n">
        <v>0.9465958408780999</v>
      </c>
      <c r="N460" t="n">
        <v>0.9094122106709435</v>
      </c>
      <c r="O460" t="n">
        <v>0.6574640216227724</v>
      </c>
      <c r="P460" t="n">
        <v>0.6707354116905404</v>
      </c>
      <c r="Q460" t="n">
        <v>0.366970008990125</v>
      </c>
      <c r="R460" t="n">
        <v>0.3241515505122463</v>
      </c>
      <c r="S460" t="n">
        <v>0.1963620025560888</v>
      </c>
      <c r="T460" t="n">
        <v>0.1202837493783694</v>
      </c>
    </row>
    <row r="461" spans="1:25">
      <c r="A461" s="110" t="s">
        <v>155</v>
      </c>
      <c r="B461" t="n">
        <v>99.85014640154535</v>
      </c>
      <c r="C461" t="n">
        <v>-196.4528153020983</v>
      </c>
      <c r="D461" t="n">
        <v>96.22861790529542</v>
      </c>
      <c r="E461" t="n">
        <v>192.7273132965664</v>
      </c>
      <c r="G461" s="110" t="s">
        <v>180</v>
      </c>
      <c r="H461" t="n">
        <v>6488.727969886865</v>
      </c>
      <c r="L461" s="112" t="s">
        <v>180</v>
      </c>
      <c r="M461" t="n">
        <v>0.974217573826212</v>
      </c>
      <c r="N461" t="n">
        <v>0.8825449437134684</v>
      </c>
      <c r="O461" t="n">
        <v>0.7187384753892744</v>
      </c>
      <c r="P461" t="n">
        <v>0.7106685715984096</v>
      </c>
      <c r="Q461" t="n">
        <v>0.534858682280238</v>
      </c>
      <c r="R461" t="n">
        <v>0.2930754119627184</v>
      </c>
      <c r="S461" t="n">
        <v>0.2844577284331744</v>
      </c>
      <c r="T461" t="n">
        <v>0.1426056067952063</v>
      </c>
    </row>
    <row r="462" spans="1:25">
      <c r="A462" s="110" t="s">
        <v>180</v>
      </c>
      <c r="B462" t="n">
        <v>53.22205081214736</v>
      </c>
      <c r="C462" t="n">
        <v>148.240428930889</v>
      </c>
      <c r="D462" t="n">
        <v>54.95152559477425</v>
      </c>
      <c r="E462" t="n">
        <v>-210.9299519840389</v>
      </c>
      <c r="G462" s="110" t="s">
        <v>181</v>
      </c>
      <c r="H462" t="n">
        <v>346.8872305435003</v>
      </c>
      <c r="L462" s="112" t="s">
        <v>181</v>
      </c>
      <c r="M462" t="n">
        <v>0.9369249166603592</v>
      </c>
      <c r="N462" t="n">
        <v>0.8889990546104035</v>
      </c>
      <c r="O462" t="n">
        <v>0.6843049667079364</v>
      </c>
      <c r="P462" t="n">
        <v>1</v>
      </c>
      <c r="Q462" t="n">
        <v>0.4662915102080729</v>
      </c>
      <c r="R462" t="n">
        <v>0.4184660322487503</v>
      </c>
      <c r="S462" t="n">
        <v>0.3123795209143579</v>
      </c>
      <c r="T462" t="n">
        <v>0.1651668066156488</v>
      </c>
    </row>
    <row r="463" spans="1:25">
      <c r="A463" s="110" t="s">
        <v>181</v>
      </c>
      <c r="B463" t="n">
        <v>5.328398046021171</v>
      </c>
      <c r="C463" t="n">
        <v>-1.195118740081258</v>
      </c>
      <c r="D463" t="n">
        <v>12.65900110980704</v>
      </c>
      <c r="E463" t="n">
        <v>26.68378965519729</v>
      </c>
      <c r="G463" s="110" t="s">
        <v>182</v>
      </c>
      <c r="H463" t="n">
        <v>60.51259929231143</v>
      </c>
    </row>
    <row r="464" spans="1:25">
      <c r="A464" s="110" t="s">
        <v>182</v>
      </c>
      <c r="B464" t="n">
        <v>3.222987429013832</v>
      </c>
      <c r="C464" t="n">
        <v>5.755410852319646</v>
      </c>
      <c r="D464" t="n">
        <v>4.63416598093298</v>
      </c>
      <c r="E464" t="n">
        <v>-11.60971530008621</v>
      </c>
      <c r="G464" s="110" t="s">
        <v>183</v>
      </c>
      <c r="H464" t="n">
        <v>18.88485127372034</v>
      </c>
    </row>
    <row r="465" spans="1:25">
      <c r="A465" s="110" t="s">
        <v>183</v>
      </c>
      <c r="B465" t="n">
        <v>2.082051621439521</v>
      </c>
      <c r="C465" t="n">
        <v>-4.19181767241944</v>
      </c>
      <c r="D465" t="n">
        <v>3.996182607498528</v>
      </c>
      <c r="E465" t="n">
        <v>8.081377982671983</v>
      </c>
    </row>
    <row r="476" spans="1:25">
      <c r="A476" s="50" t="s">
        <v>156</v>
      </c>
      <c r="L476" s="50" t="s">
        <v>157</v>
      </c>
    </row>
    <row r="477" spans="1:25">
      <c r="A477" s="110" t="n"/>
      <c r="B477" s="111" t="s">
        <v>17</v>
      </c>
      <c r="C477" s="69" t="n"/>
      <c r="D477" s="111" t="s">
        <v>19</v>
      </c>
      <c r="E477" s="69" t="n"/>
      <c r="G477" s="110" t="n"/>
      <c r="H477" s="110" t="s">
        <v>20</v>
      </c>
      <c r="L477" s="112" t="n"/>
      <c r="M477" s="112" t="s">
        <v>21</v>
      </c>
      <c r="N477" s="112" t="s">
        <v>22</v>
      </c>
      <c r="O477" s="112" t="s">
        <v>23</v>
      </c>
      <c r="P477" s="112" t="s">
        <v>24</v>
      </c>
      <c r="Q477" s="112" t="s">
        <v>25</v>
      </c>
      <c r="R477" s="112" t="s">
        <v>26</v>
      </c>
      <c r="S477" s="112" t="s">
        <v>27</v>
      </c>
      <c r="T477" s="112" t="s">
        <v>28</v>
      </c>
    </row>
    <row r="478" spans="1:25">
      <c r="A478" s="110" t="n"/>
      <c r="B478" s="110" t="s">
        <v>32</v>
      </c>
      <c r="C478" s="110" t="s">
        <v>33</v>
      </c>
      <c r="D478" s="110" t="s">
        <v>32</v>
      </c>
      <c r="E478" s="110" t="s">
        <v>33</v>
      </c>
      <c r="G478" s="110" t="s">
        <v>150</v>
      </c>
      <c r="H478" t="n">
        <v>1116.535351714469</v>
      </c>
      <c r="L478" s="112" t="s">
        <v>34</v>
      </c>
      <c r="M478" t="n">
        <v>0.9685811427021148</v>
      </c>
      <c r="N478" t="n">
        <v>0.9384544369026151</v>
      </c>
      <c r="O478" t="n">
        <v>0.8567338441617167</v>
      </c>
      <c r="P478" t="n">
        <v>0.8448403817961053</v>
      </c>
      <c r="Q478" t="n">
        <v>1</v>
      </c>
      <c r="R478" t="n">
        <v>1</v>
      </c>
      <c r="S478" t="n">
        <v>0.8697714806259462</v>
      </c>
      <c r="T478" t="n">
        <v>0.8242467174100635</v>
      </c>
    </row>
    <row r="479" spans="1:25">
      <c r="A479" s="110" t="s">
        <v>150</v>
      </c>
      <c r="B479" t="n">
        <v>17.48950880242868</v>
      </c>
      <c r="C479" t="n">
        <v>-50.72627011926254</v>
      </c>
      <c r="D479" t="n">
        <v>49.97267975048738</v>
      </c>
      <c r="E479" t="n">
        <v>120.4569533939313</v>
      </c>
      <c r="G479" s="110" t="s">
        <v>151</v>
      </c>
      <c r="H479" t="n">
        <v>1332.501012505991</v>
      </c>
      <c r="L479" s="112" t="s">
        <v>38</v>
      </c>
      <c r="M479" t="n">
        <v>0.940630590332614</v>
      </c>
      <c r="N479" t="n">
        <v>0.9183598368166066</v>
      </c>
      <c r="O479" t="n">
        <v>0.9455317338886939</v>
      </c>
      <c r="P479" t="n">
        <v>0.9024126580543541</v>
      </c>
      <c r="Q479" t="n">
        <v>0.8192684457155397</v>
      </c>
      <c r="R479" t="n">
        <v>0.7377729004095377</v>
      </c>
      <c r="S479" t="n">
        <v>0.8437543556993105</v>
      </c>
      <c r="T479" t="n">
        <v>0.725590660277515</v>
      </c>
    </row>
    <row r="480" spans="1:25">
      <c r="A480" s="110" t="s">
        <v>151</v>
      </c>
      <c r="B480" t="n">
        <v>8.334599208318618</v>
      </c>
      <c r="C480" t="n">
        <v>30.34709381164144</v>
      </c>
      <c r="D480" t="n">
        <v>37.09306161496323</v>
      </c>
      <c r="E480" t="n">
        <v>-106.3009927901976</v>
      </c>
      <c r="G480" s="110" t="s">
        <v>152</v>
      </c>
      <c r="H480" t="n">
        <v>488.0779087963811</v>
      </c>
      <c r="L480" s="112" t="s">
        <v>42</v>
      </c>
      <c r="M480" t="n">
        <v>0.9392688249755371</v>
      </c>
      <c r="N480" t="n">
        <v>0.9411157572693096</v>
      </c>
      <c r="O480" t="n">
        <v>0.9009207217323366</v>
      </c>
      <c r="P480" t="n">
        <v>0.902676290264651</v>
      </c>
      <c r="Q480" t="n">
        <v>0.6686310467554935</v>
      </c>
      <c r="R480" t="n">
        <v>0.7400474117325558</v>
      </c>
      <c r="S480" t="n">
        <v>0.8947165681107591</v>
      </c>
      <c r="T480" t="n">
        <v>0.6921054492760351</v>
      </c>
    </row>
    <row r="481" spans="1:25">
      <c r="A481" s="110" t="s">
        <v>152</v>
      </c>
      <c r="B481" t="n">
        <v>12.42060438784224</v>
      </c>
      <c r="C481" t="n">
        <v>32.25845832325017</v>
      </c>
      <c r="D481" t="n">
        <v>13.81294494507984</v>
      </c>
      <c r="E481" t="n">
        <v>-22.42400560423799</v>
      </c>
      <c r="G481" s="110" t="s">
        <v>153</v>
      </c>
      <c r="H481" t="n">
        <v>56.08595406109352</v>
      </c>
      <c r="L481" s="112" t="s">
        <v>45</v>
      </c>
      <c r="M481" t="n">
        <v>1</v>
      </c>
      <c r="N481" t="n">
        <v>0.8894916696200881</v>
      </c>
      <c r="O481" t="n">
        <v>0.9674736883105212</v>
      </c>
      <c r="P481" t="n">
        <v>0.8497487764269106</v>
      </c>
      <c r="Q481" t="n">
        <v>0.6853362238553065</v>
      </c>
      <c r="R481" t="n">
        <v>0.771283219032399</v>
      </c>
      <c r="S481" t="n">
        <v>0.8525308674998983</v>
      </c>
      <c r="T481" t="n">
        <v>0.7769856251466192</v>
      </c>
    </row>
    <row r="482" spans="1:25">
      <c r="A482" s="110" t="s">
        <v>153</v>
      </c>
      <c r="B482" t="n">
        <v>1.984725765512259</v>
      </c>
      <c r="C482" t="n">
        <v>4.846831556702147</v>
      </c>
      <c r="D482" t="n">
        <v>6.307954529948133</v>
      </c>
      <c r="E482" t="n">
        <v>-21.35464770715966</v>
      </c>
      <c r="G482" s="110" t="s">
        <v>154</v>
      </c>
      <c r="H482" t="n">
        <v>93.53354507541258</v>
      </c>
      <c r="L482" s="112" t="s">
        <v>47</v>
      </c>
      <c r="M482" t="n">
        <v>0.938132196002622</v>
      </c>
      <c r="N482" t="n">
        <v>0.9911655682426835</v>
      </c>
      <c r="O482" t="n">
        <v>0.8819350159078738</v>
      </c>
      <c r="P482" t="n">
        <v>0.8776460569577618</v>
      </c>
      <c r="Q482" t="n">
        <v>0.9431281320564178</v>
      </c>
      <c r="R482" t="n">
        <v>0.7360064403091441</v>
      </c>
      <c r="S482" t="n">
        <v>0.9159741570391594</v>
      </c>
      <c r="T482" t="n">
        <v>0.7256607053316242</v>
      </c>
    </row>
    <row r="483" spans="1:25">
      <c r="A483" s="110" t="s">
        <v>154</v>
      </c>
      <c r="B483" t="n">
        <v>2.083976561922983</v>
      </c>
      <c r="C483" t="n">
        <v>-1.96142857707862</v>
      </c>
      <c r="D483" t="n">
        <v>6.052809642643775</v>
      </c>
      <c r="E483" t="n">
        <v>-14.96839582418737</v>
      </c>
      <c r="G483" s="110" t="s">
        <v>155</v>
      </c>
      <c r="H483" t="n">
        <v>38.03119848471803</v>
      </c>
      <c r="L483" s="112" t="s">
        <v>50</v>
      </c>
      <c r="M483" t="n">
        <v>0.9002241072434842</v>
      </c>
      <c r="N483" t="n">
        <v>1</v>
      </c>
      <c r="O483" t="n">
        <v>0.852018955962597</v>
      </c>
      <c r="P483" t="n">
        <v>0.9147038350205946</v>
      </c>
      <c r="Q483" t="n">
        <v>0.8119140824911923</v>
      </c>
      <c r="R483" t="n">
        <v>0.7909317850111153</v>
      </c>
      <c r="S483" t="n">
        <v>0.8861576066367796</v>
      </c>
      <c r="T483" t="n">
        <v>0.761900995957202</v>
      </c>
    </row>
    <row r="484" spans="1:25">
      <c r="A484" s="110" t="s">
        <v>155</v>
      </c>
      <c r="B484" t="n">
        <v>3.496526331636649</v>
      </c>
      <c r="C484" t="n">
        <v>-3.651081593034516</v>
      </c>
      <c r="D484" t="n">
        <v>4.051868495837827</v>
      </c>
      <c r="E484" t="n">
        <v>5.108056682268741</v>
      </c>
      <c r="G484" s="110" t="s">
        <v>180</v>
      </c>
      <c r="H484" t="n">
        <v>246.9496378041082</v>
      </c>
      <c r="L484" s="112" t="s">
        <v>52</v>
      </c>
      <c r="M484" t="n">
        <v>0.7805503163420503</v>
      </c>
      <c r="N484" t="n">
        <v>0.8744070261937205</v>
      </c>
      <c r="O484" t="n">
        <v>1</v>
      </c>
      <c r="P484" t="n">
        <v>0.9243062637778561</v>
      </c>
      <c r="Q484" t="n">
        <v>0.9276765155763222</v>
      </c>
      <c r="R484" t="n">
        <v>0.7297918510867655</v>
      </c>
      <c r="S484" t="n">
        <v>0.9303725608005298</v>
      </c>
      <c r="T484" t="n">
        <v>0.8676140654315323</v>
      </c>
    </row>
    <row r="485" spans="1:25">
      <c r="A485" s="110" t="s">
        <v>180</v>
      </c>
      <c r="B485" t="n">
        <v>9.321893293144022</v>
      </c>
      <c r="C485" t="n">
        <v>-20.49924559464742</v>
      </c>
      <c r="D485" t="n">
        <v>7.018921881335887</v>
      </c>
      <c r="E485" t="n">
        <v>13.49158305798504</v>
      </c>
      <c r="G485" s="110" t="s">
        <v>181</v>
      </c>
      <c r="H485" t="n">
        <v>1874.556209653826</v>
      </c>
      <c r="L485" s="112" t="s">
        <v>54</v>
      </c>
      <c r="M485" t="n">
        <v>0.8437112230169698</v>
      </c>
      <c r="N485" t="n">
        <v>0.8534163902247418</v>
      </c>
      <c r="O485" t="n">
        <v>0.8715133023137164</v>
      </c>
      <c r="P485" t="n">
        <v>0.8839977171692085</v>
      </c>
      <c r="Q485" t="n">
        <v>0.8879312922123936</v>
      </c>
      <c r="R485" t="n">
        <v>0.7939135655377232</v>
      </c>
      <c r="S485" t="n">
        <v>1</v>
      </c>
      <c r="T485" t="n">
        <v>1</v>
      </c>
    </row>
    <row r="486" spans="1:25">
      <c r="A486" s="110" t="s">
        <v>181</v>
      </c>
      <c r="B486" t="n">
        <v>19.68500759824117</v>
      </c>
      <c r="C486" t="n">
        <v>33.71540832924672</v>
      </c>
      <c r="D486" t="n">
        <v>40.98967964429398</v>
      </c>
      <c r="E486" t="n">
        <v>99.91856732472436</v>
      </c>
      <c r="L486" s="112" t="s">
        <v>55</v>
      </c>
      <c r="M486" t="n">
        <v>0.9699992085637021</v>
      </c>
      <c r="N486" t="n">
        <v>0.9115556967472478</v>
      </c>
      <c r="O486" t="n">
        <v>0.7361618729731972</v>
      </c>
      <c r="P486" t="n">
        <v>1</v>
      </c>
      <c r="Q486" t="n">
        <v>0.7940653671687805</v>
      </c>
      <c r="R486" t="n">
        <v>0.6364727056216382</v>
      </c>
      <c r="S486" t="n">
        <v>0.8918114157865168</v>
      </c>
      <c r="T486" t="n">
        <v>0.8297967031048842</v>
      </c>
    </row>
    <row r="487" spans="1:25">
      <c r="L487" s="112" t="s">
        <v>56</v>
      </c>
      <c r="M487" t="n">
        <v>0.7972520262205081</v>
      </c>
      <c r="N487" t="n">
        <v>0.8916909203929365</v>
      </c>
      <c r="O487" t="n">
        <v>0.8214794902499535</v>
      </c>
      <c r="P487" t="n">
        <v>0.8428739451651842</v>
      </c>
      <c r="Q487" t="n">
        <v>0.7197813795883868</v>
      </c>
      <c r="R487" t="n">
        <v>0.6504312014856617</v>
      </c>
      <c r="S487" t="n">
        <v>0.8156856581874474</v>
      </c>
      <c r="T487" t="n">
        <v>0.7495827465604175</v>
      </c>
    </row>
    <row r="488" spans="1:25">
      <c r="L488" s="112" t="s">
        <v>57</v>
      </c>
      <c r="M488" t="n">
        <v>0.9216673638784092</v>
      </c>
      <c r="N488" t="n">
        <v>0.9030806562006712</v>
      </c>
      <c r="O488" t="n">
        <v>0.8455553072490108</v>
      </c>
      <c r="P488" t="n">
        <v>0.9078593371761402</v>
      </c>
      <c r="Q488" t="n">
        <v>0.822518392259596</v>
      </c>
      <c r="R488" t="n">
        <v>0.6879626176193256</v>
      </c>
      <c r="S488" t="n">
        <v>0.9716668133995354</v>
      </c>
      <c r="T488" t="n">
        <v>0.7536439928273549</v>
      </c>
    </row>
    <row r="489" spans="1:25">
      <c r="L489" s="112" t="s">
        <v>61</v>
      </c>
      <c r="M489" t="n">
        <v>0.8208097314960694</v>
      </c>
      <c r="N489" t="n">
        <v>0.8900103562272885</v>
      </c>
      <c r="O489" t="n">
        <v>0.8553663838725925</v>
      </c>
      <c r="P489" t="n">
        <v>0.8417957161637322</v>
      </c>
      <c r="Q489" t="n">
        <v>0.748274012907564</v>
      </c>
      <c r="R489" t="n">
        <v>0.625922595685422</v>
      </c>
      <c r="S489" t="n">
        <v>0.8113220166012217</v>
      </c>
      <c r="T489" t="n">
        <v>0.6905032563225826</v>
      </c>
    </row>
    <row r="499" spans="1:25">
      <c r="A499" s="50" t="s">
        <v>158</v>
      </c>
      <c r="L499" s="50" t="s">
        <v>159</v>
      </c>
    </row>
    <row r="500" spans="1:25">
      <c r="A500" s="110" t="n"/>
      <c r="B500" s="111" t="s">
        <v>17</v>
      </c>
      <c r="C500" s="69" t="n"/>
      <c r="D500" s="111" t="s">
        <v>19</v>
      </c>
      <c r="E500" s="69" t="n"/>
      <c r="G500" s="110" t="n"/>
      <c r="H500" s="110" t="s">
        <v>20</v>
      </c>
      <c r="L500" s="112" t="n"/>
      <c r="M500" s="112" t="s">
        <v>21</v>
      </c>
      <c r="N500" s="112" t="s">
        <v>22</v>
      </c>
      <c r="O500" s="112" t="s">
        <v>23</v>
      </c>
      <c r="P500" s="112" t="s">
        <v>24</v>
      </c>
      <c r="Q500" s="112" t="s">
        <v>25</v>
      </c>
      <c r="R500" s="112" t="s">
        <v>26</v>
      </c>
      <c r="S500" s="112" t="s">
        <v>27</v>
      </c>
      <c r="T500" s="112" t="s">
        <v>28</v>
      </c>
    </row>
    <row r="501" spans="1:25">
      <c r="A501" s="110" t="n"/>
      <c r="B501" s="110" t="s">
        <v>32</v>
      </c>
      <c r="C501" s="110" t="s">
        <v>33</v>
      </c>
      <c r="D501" s="110" t="s">
        <v>32</v>
      </c>
      <c r="E501" s="110" t="s">
        <v>33</v>
      </c>
      <c r="G501" s="110" t="s">
        <v>34</v>
      </c>
      <c r="H501" t="n">
        <v>1557.992537814204</v>
      </c>
      <c r="L501" s="112" t="s">
        <v>34</v>
      </c>
      <c r="M501" t="n">
        <v>0.8872207888571163</v>
      </c>
      <c r="N501" t="n">
        <v>0.8187301600214368</v>
      </c>
      <c r="O501" t="n">
        <v>0.9481173181769341</v>
      </c>
      <c r="P501" t="n">
        <v>1</v>
      </c>
      <c r="Q501" t="n">
        <v>0.8654891649165815</v>
      </c>
      <c r="R501" t="n">
        <v>0.7159113630417087</v>
      </c>
      <c r="S501" t="n">
        <v>0.9403704718718212</v>
      </c>
      <c r="T501" t="n">
        <v>0.8586447095119718</v>
      </c>
    </row>
    <row r="502" spans="1:25">
      <c r="A502" s="110" t="s">
        <v>34</v>
      </c>
      <c r="B502" t="n">
        <v>12.64854340022739</v>
      </c>
      <c r="C502" t="n">
        <v>-2.650545282588889</v>
      </c>
      <c r="D502" t="n">
        <v>23.76024611155142</v>
      </c>
      <c r="E502" t="n">
        <v>-7.214846129791852</v>
      </c>
      <c r="G502" s="110" t="s">
        <v>38</v>
      </c>
      <c r="H502" t="n">
        <v>605.2889485973459</v>
      </c>
      <c r="L502" s="112" t="s">
        <v>38</v>
      </c>
      <c r="M502" t="n">
        <v>0.9400980300026929</v>
      </c>
      <c r="N502" t="n">
        <v>0.8932694405068619</v>
      </c>
      <c r="O502" t="n">
        <v>0.8996138812579759</v>
      </c>
      <c r="P502" t="n">
        <v>0.7733698729314625</v>
      </c>
      <c r="Q502" t="n">
        <v>0.8331528301152272</v>
      </c>
      <c r="R502" t="n">
        <v>0.5778958916898326</v>
      </c>
      <c r="S502" t="n">
        <v>0.9233060270127968</v>
      </c>
      <c r="T502" t="n">
        <v>0.807047018325821</v>
      </c>
    </row>
    <row r="503" spans="1:25">
      <c r="A503" s="110" t="s">
        <v>38</v>
      </c>
      <c r="B503" t="n">
        <v>7.395980339102728</v>
      </c>
      <c r="C503" t="n">
        <v>-5.572325709489134</v>
      </c>
      <c r="D503" t="n">
        <v>11.42595803176601</v>
      </c>
      <c r="E503" t="n">
        <v>11.80914411852596</v>
      </c>
      <c r="G503" s="110" t="s">
        <v>42</v>
      </c>
      <c r="H503" t="n">
        <v>527.1122255591338</v>
      </c>
      <c r="L503" s="112" t="s">
        <v>42</v>
      </c>
      <c r="M503" t="n">
        <v>1</v>
      </c>
      <c r="N503" t="n">
        <v>0.8931175154426578</v>
      </c>
      <c r="O503" t="n">
        <v>1</v>
      </c>
      <c r="P503" t="n">
        <v>0.8873912091098255</v>
      </c>
      <c r="Q503" t="n">
        <v>0.9604946704608448</v>
      </c>
      <c r="R503" t="n">
        <v>0.6044936206125266</v>
      </c>
      <c r="S503" t="n">
        <v>1</v>
      </c>
      <c r="T503" t="n">
        <v>0.8338055048763918</v>
      </c>
    </row>
    <row r="504" spans="1:25">
      <c r="A504" s="110" t="s">
        <v>42</v>
      </c>
      <c r="B504" t="n">
        <v>6.030225884918313</v>
      </c>
      <c r="C504" t="n">
        <v>5.991815840746208</v>
      </c>
      <c r="D504" t="n">
        <v>12.1952490974906</v>
      </c>
      <c r="E504" t="n">
        <v>0.7888638152580155</v>
      </c>
      <c r="G504" s="110" t="s">
        <v>45</v>
      </c>
      <c r="H504" t="n">
        <v>516.1395067413723</v>
      </c>
      <c r="L504" s="112" t="s">
        <v>45</v>
      </c>
      <c r="M504" t="n">
        <v>0.9837348989442316</v>
      </c>
      <c r="N504" t="n">
        <v>0.911824227228309</v>
      </c>
      <c r="O504" t="n">
        <v>0.8881020126101097</v>
      </c>
      <c r="P504" t="n">
        <v>0.8188011655322696</v>
      </c>
      <c r="Q504" t="n">
        <v>0.7872229053552816</v>
      </c>
      <c r="R504" t="n">
        <v>0.5882059439069778</v>
      </c>
      <c r="S504" t="n">
        <v>0.9376502816471501</v>
      </c>
      <c r="T504" t="n">
        <v>0.8234751854142918</v>
      </c>
    </row>
    <row r="505" spans="1:25">
      <c r="A505" s="110" t="s">
        <v>45</v>
      </c>
      <c r="B505" t="n">
        <v>6.648072225997914</v>
      </c>
      <c r="C505" t="n">
        <v>-1.039192118485462</v>
      </c>
      <c r="D505" t="n">
        <v>8.577840795140817</v>
      </c>
      <c r="E505" t="n">
        <v>-6.042703206585286</v>
      </c>
      <c r="G505" s="110" t="s">
        <v>47</v>
      </c>
      <c r="H505" t="n">
        <v>454.3771176699359</v>
      </c>
      <c r="L505" s="112" t="s">
        <v>47</v>
      </c>
      <c r="M505" t="n">
        <v>0.8079874137403489</v>
      </c>
      <c r="N505" t="n">
        <v>0.8896330459999815</v>
      </c>
      <c r="O505" t="n">
        <v>0.8785372540135623</v>
      </c>
      <c r="P505" t="n">
        <v>0.7252020645808165</v>
      </c>
      <c r="Q505" t="n">
        <v>1</v>
      </c>
      <c r="R505" t="n">
        <v>0.6819220473765067</v>
      </c>
      <c r="S505" t="n">
        <v>0.9104051568203726</v>
      </c>
      <c r="T505" t="n">
        <v>0.8386663887066659</v>
      </c>
    </row>
    <row r="506" spans="1:25">
      <c r="A506" s="110" t="s">
        <v>47</v>
      </c>
      <c r="B506" t="n">
        <v>5.026780764418306</v>
      </c>
      <c r="C506" t="n">
        <v>-4.262211584801236</v>
      </c>
      <c r="D506" t="n">
        <v>12.66317112288736</v>
      </c>
      <c r="E506" t="n">
        <v>7.746936956387786</v>
      </c>
      <c r="G506" s="110" t="s">
        <v>50</v>
      </c>
      <c r="H506" t="n">
        <v>239.0797271485101</v>
      </c>
      <c r="L506" s="112" t="s">
        <v>50</v>
      </c>
      <c r="M506" t="n">
        <v>0.9524775422173754</v>
      </c>
      <c r="N506" t="n">
        <v>0.9687207875046825</v>
      </c>
      <c r="O506" t="n">
        <v>0.8447100423030189</v>
      </c>
      <c r="P506" t="n">
        <v>0.7803494250695195</v>
      </c>
      <c r="Q506" t="n">
        <v>0.8604931844250402</v>
      </c>
      <c r="R506" t="n">
        <v>0.570456705903397</v>
      </c>
      <c r="S506" t="n">
        <v>0.9678979252455563</v>
      </c>
      <c r="T506" t="n">
        <v>1</v>
      </c>
    </row>
    <row r="507" spans="1:25">
      <c r="A507" s="110" t="s">
        <v>50</v>
      </c>
      <c r="B507" t="n">
        <v>5.327233180077124</v>
      </c>
      <c r="C507" t="n">
        <v>-0.6118502958395795</v>
      </c>
      <c r="D507" t="n">
        <v>8.886308630735327</v>
      </c>
      <c r="E507" t="n">
        <v>6.888626602800851</v>
      </c>
      <c r="G507" s="110" t="s">
        <v>52</v>
      </c>
      <c r="H507" t="n">
        <v>578.272903438953</v>
      </c>
      <c r="L507" s="112" t="s">
        <v>52</v>
      </c>
      <c r="M507" t="n">
        <v>0.9378239006286345</v>
      </c>
      <c r="N507" t="n">
        <v>1</v>
      </c>
      <c r="O507" t="n">
        <v>0.8685509606670573</v>
      </c>
      <c r="P507" t="n">
        <v>0.8076595316272401</v>
      </c>
      <c r="Q507" t="n">
        <v>0.7882562138227516</v>
      </c>
      <c r="R507" t="n">
        <v>0.6815543485627198</v>
      </c>
      <c r="S507" t="n">
        <v>0.9541063563963963</v>
      </c>
      <c r="T507" t="n">
        <v>0.7776363648307273</v>
      </c>
    </row>
    <row r="508" spans="1:25">
      <c r="A508" s="110" t="s">
        <v>52</v>
      </c>
      <c r="B508" t="n">
        <v>8.370736403074559</v>
      </c>
      <c r="C508" t="n">
        <v>0.5606995883753916</v>
      </c>
      <c r="D508" t="n">
        <v>15.72382430711632</v>
      </c>
      <c r="E508" t="n">
        <v>-9.158305166696909</v>
      </c>
      <c r="G508" s="110" t="s">
        <v>54</v>
      </c>
      <c r="H508" t="n">
        <v>367.4561850838104</v>
      </c>
      <c r="L508" s="112" t="s">
        <v>54</v>
      </c>
      <c r="M508" t="n">
        <v>0.8609172422564851</v>
      </c>
      <c r="N508" t="n">
        <v>0.891983973026066</v>
      </c>
      <c r="O508" t="n">
        <v>0.9278356022179659</v>
      </c>
      <c r="P508" t="n">
        <v>0.8012025760686906</v>
      </c>
      <c r="Q508" t="n">
        <v>0.7985352791585518</v>
      </c>
      <c r="R508" t="n">
        <v>0.6758196795808277</v>
      </c>
      <c r="S508" t="n">
        <v>0.8793539321614627</v>
      </c>
      <c r="T508" t="n">
        <v>0.7929828464181993</v>
      </c>
    </row>
    <row r="509" spans="1:25">
      <c r="A509" s="110" t="s">
        <v>54</v>
      </c>
      <c r="B509" t="n">
        <v>7.344216481022959</v>
      </c>
      <c r="C509" t="n">
        <v>2.719124212763466</v>
      </c>
      <c r="D509" t="n">
        <v>10.5665156426833</v>
      </c>
      <c r="E509" t="n">
        <v>2.786324511875661</v>
      </c>
      <c r="G509" s="110" t="s">
        <v>55</v>
      </c>
      <c r="H509" t="n">
        <v>229.5027789560736</v>
      </c>
      <c r="L509" s="112" t="s">
        <v>55</v>
      </c>
      <c r="M509" t="n">
        <v>0.8885689376224942</v>
      </c>
      <c r="N509" t="n">
        <v>0.9133342975258748</v>
      </c>
      <c r="O509" t="n">
        <v>0.8662412414416086</v>
      </c>
      <c r="P509" t="n">
        <v>0.8040430484794638</v>
      </c>
      <c r="Q509" t="n">
        <v>0.7901564017081369</v>
      </c>
      <c r="R509" t="n">
        <v>0.6000035303682822</v>
      </c>
      <c r="S509" t="n">
        <v>0.9452206872648657</v>
      </c>
      <c r="T509" t="n">
        <v>0.8364895390686615</v>
      </c>
    </row>
    <row r="510" spans="1:25">
      <c r="A510" s="110" t="s">
        <v>55</v>
      </c>
      <c r="B510" t="n">
        <v>5.749370331799917</v>
      </c>
      <c r="C510" t="n">
        <v>-10.32386104852874</v>
      </c>
      <c r="D510" t="n">
        <v>9.894415065086097</v>
      </c>
      <c r="E510" t="n">
        <v>11.64029758353493</v>
      </c>
      <c r="G510" s="110" t="s">
        <v>56</v>
      </c>
      <c r="H510" t="n">
        <v>654.6515487107432</v>
      </c>
      <c r="L510" s="112" t="s">
        <v>56</v>
      </c>
      <c r="M510" t="n">
        <v>0.8816488439240594</v>
      </c>
      <c r="N510" t="n">
        <v>0.8984107230728667</v>
      </c>
      <c r="O510" t="n">
        <v>0.9545865102261387</v>
      </c>
      <c r="P510" t="n">
        <v>0.7337911118488155</v>
      </c>
      <c r="Q510" t="n">
        <v>0.8047173866201766</v>
      </c>
      <c r="R510" t="n">
        <v>0.8406458373792178</v>
      </c>
      <c r="S510" t="n">
        <v>0.9179544339507709</v>
      </c>
      <c r="T510" t="n">
        <v>0.9258057303986138</v>
      </c>
    </row>
    <row r="511" spans="1:25">
      <c r="A511" s="110" t="s">
        <v>56</v>
      </c>
      <c r="B511" t="n">
        <v>8.44212455069162</v>
      </c>
      <c r="C511" t="n">
        <v>5.833786439327983</v>
      </c>
      <c r="D511" t="n">
        <v>16.07976237931309</v>
      </c>
      <c r="E511" t="n">
        <v>-12.98781614200466</v>
      </c>
      <c r="G511" s="110" t="s">
        <v>57</v>
      </c>
      <c r="H511" t="n">
        <v>237.6323179970007</v>
      </c>
      <c r="L511" s="112" t="s">
        <v>57</v>
      </c>
      <c r="M511" t="n">
        <v>0.8755780223192116</v>
      </c>
      <c r="N511" t="n">
        <v>0.9751244120689598</v>
      </c>
      <c r="O511" t="n">
        <v>0.9082669133226574</v>
      </c>
      <c r="P511" t="n">
        <v>0.7929829597034702</v>
      </c>
      <c r="Q511" t="n">
        <v>0.8270285535455474</v>
      </c>
      <c r="R511" t="n">
        <v>0.7534049180551029</v>
      </c>
      <c r="S511" t="n">
        <v>0.8754326535291808</v>
      </c>
      <c r="T511" t="n">
        <v>0.7947704438327796</v>
      </c>
    </row>
    <row r="512" spans="1:25">
      <c r="A512" s="110" t="s">
        <v>57</v>
      </c>
      <c r="B512" t="n">
        <v>4.567863460083981</v>
      </c>
      <c r="C512" t="n">
        <v>3.912907520240713</v>
      </c>
      <c r="D512" t="n">
        <v>6.388635135012112</v>
      </c>
      <c r="E512" t="n">
        <v>2.647147791068226</v>
      </c>
      <c r="G512" s="110" t="s">
        <v>61</v>
      </c>
      <c r="H512" t="n">
        <v>113.8608290135544</v>
      </c>
      <c r="L512" s="112" t="s">
        <v>61</v>
      </c>
      <c r="M512" t="n">
        <v>0.8852895517860113</v>
      </c>
      <c r="N512" t="n">
        <v>0.8992394935179577</v>
      </c>
      <c r="O512" t="n">
        <v>0.9209621823188286</v>
      </c>
      <c r="P512" t="n">
        <v>0.8047826131992728</v>
      </c>
      <c r="Q512" t="n">
        <v>0.7956153820988854</v>
      </c>
      <c r="R512" t="n">
        <v>1</v>
      </c>
      <c r="S512" t="n">
        <v>0.9650599886046912</v>
      </c>
      <c r="T512" t="n">
        <v>0.7895936879848752</v>
      </c>
    </row>
    <row r="513" spans="1:25">
      <c r="A513" s="110" t="s">
        <v>61</v>
      </c>
      <c r="B513" t="n">
        <v>3.402413410831123</v>
      </c>
      <c r="C513" t="n">
        <v>0.4145101669994391</v>
      </c>
      <c r="D513" t="n">
        <v>3.18985653887857</v>
      </c>
      <c r="E513" t="n">
        <v>-2.35345898316892</v>
      </c>
      <c r="L513" s="112" t="s">
        <v>62</v>
      </c>
      <c r="M513" t="n">
        <v>0.8610221909012039</v>
      </c>
      <c r="N513" t="n">
        <v>0.8004767262287799</v>
      </c>
      <c r="O513" t="n">
        <v>0.768454223064763</v>
      </c>
      <c r="P513" t="n">
        <v>0.884614239049531</v>
      </c>
      <c r="Q513" t="n">
        <v>0.8213856391985319</v>
      </c>
      <c r="R513" t="n">
        <v>0.8279182113311918</v>
      </c>
      <c r="S513" t="n">
        <v>0.9332472697796054</v>
      </c>
      <c r="T513" t="n">
        <v>0.9948969318883508</v>
      </c>
    </row>
    <row r="514" spans="1:25">
      <c r="L514" s="112" t="s">
        <v>63</v>
      </c>
      <c r="M514" t="n">
        <v>0.8995734744599202</v>
      </c>
      <c r="N514" t="n">
        <v>0.7847740732337803</v>
      </c>
      <c r="O514" t="n">
        <v>0.9072307410725037</v>
      </c>
      <c r="P514" t="n">
        <v>0.8399557108187738</v>
      </c>
      <c r="Q514" t="n">
        <v>0.8219754463626907</v>
      </c>
      <c r="R514" t="n">
        <v>0.6768502474028206</v>
      </c>
      <c r="S514" t="n">
        <v>0.993608756277171</v>
      </c>
      <c r="T514" t="n">
        <v>0.7902172045079364</v>
      </c>
    </row>
    <row r="522" spans="1:25">
      <c r="A522" s="50" t="s">
        <v>162</v>
      </c>
      <c r="L522" s="50" t="s">
        <v>163</v>
      </c>
    </row>
    <row r="523" spans="1:25">
      <c r="A523" s="110" t="n"/>
      <c r="B523" s="111" t="s">
        <v>17</v>
      </c>
      <c r="C523" s="69" t="n"/>
      <c r="D523" s="111" t="s">
        <v>19</v>
      </c>
      <c r="E523" s="69" t="n"/>
      <c r="G523" s="110" t="n"/>
      <c r="H523" s="110" t="s">
        <v>20</v>
      </c>
      <c r="L523" s="112" t="n"/>
      <c r="M523" s="112" t="s">
        <v>21</v>
      </c>
      <c r="N523" s="112" t="s">
        <v>22</v>
      </c>
      <c r="O523" s="112" t="s">
        <v>23</v>
      </c>
      <c r="P523" s="112" t="s">
        <v>24</v>
      </c>
      <c r="Q523" s="112" t="s">
        <v>25</v>
      </c>
      <c r="R523" s="112" t="s">
        <v>26</v>
      </c>
      <c r="S523" s="112" t="s">
        <v>27</v>
      </c>
      <c r="T523" s="112" t="s">
        <v>28</v>
      </c>
    </row>
    <row r="524" spans="1:25">
      <c r="A524" s="110" t="n"/>
      <c r="B524" s="110" t="s">
        <v>32</v>
      </c>
      <c r="C524" s="110" t="s">
        <v>33</v>
      </c>
      <c r="D524" s="110" t="s">
        <v>32</v>
      </c>
      <c r="E524" s="110" t="s">
        <v>33</v>
      </c>
      <c r="G524" s="110" t="s">
        <v>34</v>
      </c>
      <c r="H524" t="n">
        <v>225.7520400251889</v>
      </c>
      <c r="L524" s="112" t="s">
        <v>34</v>
      </c>
      <c r="M524" t="n">
        <v>0.8861571715102148</v>
      </c>
      <c r="N524" t="n">
        <v>0.9616168290585506</v>
      </c>
      <c r="O524" t="n">
        <v>1</v>
      </c>
      <c r="P524" t="n">
        <v>0.9489022982935038</v>
      </c>
      <c r="Q524" t="n">
        <v>0.9999999999999999</v>
      </c>
      <c r="R524" t="n">
        <v>0.9372982942968473</v>
      </c>
      <c r="S524" t="n">
        <v>1</v>
      </c>
      <c r="T524" t="n">
        <v>0.8293525493798408</v>
      </c>
    </row>
    <row r="525" spans="1:25">
      <c r="A525" s="110" t="s">
        <v>34</v>
      </c>
      <c r="B525" t="n">
        <v>3.649165682210007</v>
      </c>
      <c r="C525" t="n">
        <v>-1.353406959070277</v>
      </c>
      <c r="D525" t="n">
        <v>7.877531039557534</v>
      </c>
      <c r="E525" t="n">
        <v>-2.684374910975543</v>
      </c>
      <c r="G525" s="110" t="s">
        <v>38</v>
      </c>
      <c r="H525" t="n">
        <v>20.40221977013744</v>
      </c>
      <c r="L525" s="112" t="s">
        <v>38</v>
      </c>
      <c r="M525" t="n">
        <v>0.9137055194789252</v>
      </c>
      <c r="N525" t="n">
        <v>0.9359743418448381</v>
      </c>
      <c r="O525" t="n">
        <v>0.9091476189751075</v>
      </c>
      <c r="P525" t="n">
        <v>0.9563415316589661</v>
      </c>
      <c r="Q525" t="n">
        <v>0.8428858446967151</v>
      </c>
      <c r="R525" t="n">
        <v>1</v>
      </c>
      <c r="S525" t="n">
        <v>0.9102042932099276</v>
      </c>
      <c r="T525" t="n">
        <v>0.8329942654883312</v>
      </c>
    </row>
    <row r="526" spans="1:25">
      <c r="A526" s="110" t="s">
        <v>38</v>
      </c>
      <c r="B526" t="n">
        <v>1.756464218193617</v>
      </c>
      <c r="C526" t="n">
        <v>0.3597737022506911</v>
      </c>
      <c r="D526" t="n">
        <v>3.457619257987217</v>
      </c>
      <c r="E526" t="n">
        <v>-0.1675097895929804</v>
      </c>
      <c r="G526" s="110" t="s">
        <v>42</v>
      </c>
      <c r="H526" t="n">
        <v>17.62941781924052</v>
      </c>
      <c r="L526" s="112" t="s">
        <v>42</v>
      </c>
      <c r="M526" t="n">
        <v>0.9781461990554176</v>
      </c>
      <c r="N526" t="n">
        <v>0.8501278670409723</v>
      </c>
      <c r="O526" t="n">
        <v>0.9210343421052685</v>
      </c>
      <c r="P526" t="n">
        <v>0.9155966638528589</v>
      </c>
      <c r="Q526" t="n">
        <v>0.7979753516092795</v>
      </c>
      <c r="R526" t="n">
        <v>0.8288777951253561</v>
      </c>
      <c r="S526" t="n">
        <v>0.889978270909756</v>
      </c>
      <c r="T526" t="n">
        <v>0.8816784727464663</v>
      </c>
    </row>
    <row r="527" spans="1:25">
      <c r="A527" s="110" t="s">
        <v>42</v>
      </c>
      <c r="B527" t="n">
        <v>1.44495466290009</v>
      </c>
      <c r="C527" t="n">
        <v>0.7215893302644871</v>
      </c>
      <c r="D527" t="n">
        <v>2.562578642148491</v>
      </c>
      <c r="E527" t="n">
        <v>-2.318404951043159</v>
      </c>
      <c r="G527" s="110" t="s">
        <v>45</v>
      </c>
      <c r="H527" t="n">
        <v>10.91223786081497</v>
      </c>
      <c r="L527" s="112" t="s">
        <v>45</v>
      </c>
      <c r="M527" t="n">
        <v>0.9972535898776119</v>
      </c>
      <c r="N527" t="n">
        <v>0.9420258907262952</v>
      </c>
      <c r="O527" t="n">
        <v>0.8844180312055477</v>
      </c>
      <c r="P527" t="n">
        <v>0.8113512857300359</v>
      </c>
      <c r="Q527" t="n">
        <v>0.8956322439902185</v>
      </c>
      <c r="R527" t="n">
        <v>0.8281412252109974</v>
      </c>
      <c r="S527" t="n">
        <v>0.9489512676259437</v>
      </c>
      <c r="T527" t="n">
        <v>0.8310126311879374</v>
      </c>
    </row>
    <row r="528" spans="1:25">
      <c r="A528" s="110" t="s">
        <v>45</v>
      </c>
      <c r="B528" t="n">
        <v>0.6034542372565666</v>
      </c>
      <c r="C528" t="n">
        <v>0.319665400147375</v>
      </c>
      <c r="D528" t="n">
        <v>1.392162623486146</v>
      </c>
      <c r="E528" t="n">
        <v>0.2246251113902726</v>
      </c>
      <c r="G528" s="110" t="s">
        <v>47</v>
      </c>
      <c r="H528" t="n">
        <v>22.29767352168647</v>
      </c>
      <c r="L528" s="112" t="s">
        <v>47</v>
      </c>
      <c r="M528" t="n">
        <v>0.9688597086636922</v>
      </c>
      <c r="N528" t="n">
        <v>0.8734015973846432</v>
      </c>
      <c r="O528" t="n">
        <v>0.9317535507364548</v>
      </c>
      <c r="P528" t="n">
        <v>0.9213607198536585</v>
      </c>
      <c r="Q528" t="n">
        <v>0.814192088656438</v>
      </c>
      <c r="R528" t="n">
        <v>0.8786331087101215</v>
      </c>
      <c r="S528" t="n">
        <v>0.9575954687862823</v>
      </c>
      <c r="T528" t="n">
        <v>0.8700845757790877</v>
      </c>
    </row>
    <row r="529" spans="1:25">
      <c r="A529" s="110" t="s">
        <v>47</v>
      </c>
      <c r="B529" t="n">
        <v>1.887556328600153</v>
      </c>
      <c r="C529" t="n">
        <v>-2.259788261774101</v>
      </c>
      <c r="D529" t="n">
        <v>4.300730655251986</v>
      </c>
      <c r="E529" t="n">
        <v>4.681913821705433</v>
      </c>
      <c r="G529" s="110" t="s">
        <v>50</v>
      </c>
      <c r="H529" t="n">
        <v>13.96365929070719</v>
      </c>
      <c r="L529" s="112" t="s">
        <v>50</v>
      </c>
      <c r="M529" t="n">
        <v>0.9988104848477742</v>
      </c>
      <c r="N529" t="n">
        <v>0.9400159354086588</v>
      </c>
      <c r="O529" t="n">
        <v>0.924372870292276</v>
      </c>
      <c r="P529" t="n">
        <v>0.9432847007393472</v>
      </c>
      <c r="Q529" t="n">
        <v>0.7866037693494202</v>
      </c>
      <c r="R529" t="n">
        <v>0.9668784496897627</v>
      </c>
      <c r="S529" t="n">
        <v>0.9584223092465883</v>
      </c>
      <c r="T529" t="n">
        <v>0.8074934216241441</v>
      </c>
    </row>
    <row r="530" spans="1:25">
      <c r="A530" s="110" t="s">
        <v>50</v>
      </c>
      <c r="B530" t="n">
        <v>1.766093322176644</v>
      </c>
      <c r="C530" t="n">
        <v>1.212050649013273</v>
      </c>
      <c r="D530" t="n">
        <v>3.164858523958378</v>
      </c>
      <c r="E530" t="n">
        <v>-2.062611526501611</v>
      </c>
      <c r="G530" s="110" t="s">
        <v>52</v>
      </c>
      <c r="H530" t="n">
        <v>12.87781768254416</v>
      </c>
      <c r="L530" s="112" t="s">
        <v>52</v>
      </c>
      <c r="M530" t="n">
        <v>0.9256517558414876</v>
      </c>
      <c r="N530" t="n">
        <v>0.8394941149771651</v>
      </c>
      <c r="O530" t="n">
        <v>0.9017233210200752</v>
      </c>
      <c r="P530" t="n">
        <v>0.9177885309019995</v>
      </c>
      <c r="Q530" t="n">
        <v>0.9593936295054346</v>
      </c>
      <c r="R530" t="n">
        <v>0.8193831042417733</v>
      </c>
      <c r="S530" t="n">
        <v>0.9343605132498812</v>
      </c>
      <c r="T530" t="n">
        <v>0.8808478820764761</v>
      </c>
    </row>
    <row r="531" spans="1:25">
      <c r="A531" s="110" t="s">
        <v>52</v>
      </c>
      <c r="B531" t="n">
        <v>1.471627926644238</v>
      </c>
      <c r="C531" t="n">
        <v>-0.2295356903003951</v>
      </c>
      <c r="D531" t="n">
        <v>2.308731487165199</v>
      </c>
      <c r="E531" t="n">
        <v>-0.1283370897525645</v>
      </c>
      <c r="G531" s="110" t="s">
        <v>54</v>
      </c>
      <c r="H531" t="n">
        <v>10.07761923740085</v>
      </c>
      <c r="L531" s="112" t="s">
        <v>54</v>
      </c>
      <c r="M531" t="n">
        <v>0.9523449201887203</v>
      </c>
      <c r="N531" t="n">
        <v>0.8460244104800526</v>
      </c>
      <c r="O531" t="n">
        <v>0.9064959443645135</v>
      </c>
      <c r="P531" t="n">
        <v>0.9773024697950782</v>
      </c>
      <c r="Q531" t="n">
        <v>0.7291864890129617</v>
      </c>
      <c r="R531" t="n">
        <v>0.859157847110511</v>
      </c>
      <c r="S531" t="n">
        <v>0.9411151089388735</v>
      </c>
      <c r="T531" t="n">
        <v>0.8921995552542558</v>
      </c>
    </row>
    <row r="532" spans="1:25">
      <c r="A532" s="110" t="s">
        <v>54</v>
      </c>
      <c r="B532" t="n">
        <v>0.8718425258391423</v>
      </c>
      <c r="C532" t="n">
        <v>0.605590133155339</v>
      </c>
      <c r="D532" t="n">
        <v>1.736173719131944</v>
      </c>
      <c r="E532" t="n">
        <v>-1.38516476114037</v>
      </c>
      <c r="G532" s="110" t="s">
        <v>55</v>
      </c>
      <c r="H532" t="n">
        <v>8.140464586153254</v>
      </c>
      <c r="L532" s="112" t="s">
        <v>55</v>
      </c>
      <c r="M532" t="n">
        <v>0.9730419438608775</v>
      </c>
      <c r="N532" t="n">
        <v>0.8794854772090301</v>
      </c>
      <c r="O532" t="n">
        <v>0.9063782425559471</v>
      </c>
      <c r="P532" t="n">
        <v>0.8684770892119366</v>
      </c>
      <c r="Q532" t="n">
        <v>0.729311646066554</v>
      </c>
      <c r="R532" t="n">
        <v>0.9243822472834985</v>
      </c>
      <c r="S532" t="n">
        <v>0.9129410531035115</v>
      </c>
      <c r="T532" t="n">
        <v>1</v>
      </c>
    </row>
    <row r="533" spans="1:25">
      <c r="A533" s="110" t="s">
        <v>55</v>
      </c>
      <c r="B533" t="n">
        <v>0.5836278355945348</v>
      </c>
      <c r="C533" t="n">
        <v>-0.8265662125141838</v>
      </c>
      <c r="D533" t="n">
        <v>1.073087609782485</v>
      </c>
      <c r="E533" t="n">
        <v>1.315718996561462</v>
      </c>
      <c r="G533" s="110" t="s">
        <v>56</v>
      </c>
      <c r="H533" t="n">
        <v>5.424611250169017</v>
      </c>
      <c r="L533" s="112" t="s">
        <v>56</v>
      </c>
      <c r="M533" t="n">
        <v>1</v>
      </c>
      <c r="N533" t="n">
        <v>0.9324537521195833</v>
      </c>
      <c r="O533" t="n">
        <v>0.8996216664463634</v>
      </c>
      <c r="P533" t="n">
        <v>0.9517601653767418</v>
      </c>
      <c r="Q533" t="n">
        <v>0.6839721731618627</v>
      </c>
      <c r="R533" t="n">
        <v>0.9260670022914244</v>
      </c>
      <c r="S533" t="n">
        <v>0.9309495321040936</v>
      </c>
      <c r="T533" t="n">
        <v>0.8854198634503343</v>
      </c>
    </row>
    <row r="534" spans="1:25">
      <c r="A534" s="110" t="s">
        <v>56</v>
      </c>
      <c r="B534" t="n">
        <v>0.4416777541200708</v>
      </c>
      <c r="C534" t="n">
        <v>-0.291132347522184</v>
      </c>
      <c r="D534" t="n">
        <v>0.8645379460309707</v>
      </c>
      <c r="E534" t="n">
        <v>0.6725186057602838</v>
      </c>
      <c r="G534" s="110" t="s">
        <v>57</v>
      </c>
      <c r="H534" t="n">
        <v>9.249739025771845</v>
      </c>
      <c r="L534" s="112" t="s">
        <v>57</v>
      </c>
      <c r="M534" t="n">
        <v>0.9873217145885617</v>
      </c>
      <c r="N534" t="n">
        <v>1</v>
      </c>
      <c r="O534" t="n">
        <v>0.9205355165778079</v>
      </c>
      <c r="P534" t="n">
        <v>1</v>
      </c>
      <c r="Q534" t="n">
        <v>0.8509293451682908</v>
      </c>
      <c r="R534" t="n">
        <v>0.9449741746886906</v>
      </c>
      <c r="S534" t="n">
        <v>0.9566808340039092</v>
      </c>
      <c r="T534" t="n">
        <v>0.8851436800313082</v>
      </c>
    </row>
    <row r="535" spans="1:25">
      <c r="A535" s="110" t="s">
        <v>57</v>
      </c>
      <c r="B535" t="n">
        <v>0.9080890053029556</v>
      </c>
      <c r="C535" t="n">
        <v>-0.9943767705911239</v>
      </c>
      <c r="D535" t="n">
        <v>1.626093084275844</v>
      </c>
      <c r="E535" t="n">
        <v>2.062548615708395</v>
      </c>
      <c r="G535" s="110" t="s">
        <v>61</v>
      </c>
      <c r="H535" t="n">
        <v>14.2969083011562</v>
      </c>
      <c r="L535" s="112" t="s">
        <v>61</v>
      </c>
      <c r="M535" t="n">
        <v>0.9017482365415549</v>
      </c>
      <c r="N535" t="n">
        <v>0.8798332103296231</v>
      </c>
      <c r="O535" t="n">
        <v>0.9393305865698571</v>
      </c>
      <c r="P535" t="n">
        <v>0.9346788713404796</v>
      </c>
      <c r="Q535" t="n">
        <v>0.8556943389956846</v>
      </c>
      <c r="R535" t="n">
        <v>0.8500180771211874</v>
      </c>
      <c r="S535" t="n">
        <v>0.934972940978929</v>
      </c>
      <c r="T535" t="n">
        <v>0.8193342992916136</v>
      </c>
    </row>
    <row r="536" spans="1:25">
      <c r="A536" s="110" t="s">
        <v>61</v>
      </c>
      <c r="B536" t="n">
        <v>0.9578366938211154</v>
      </c>
      <c r="C536" t="n">
        <v>0.7951842481774855</v>
      </c>
      <c r="D536" t="n">
        <v>1.993566293140768</v>
      </c>
      <c r="E536" t="n">
        <v>-1.663140884968258</v>
      </c>
    </row>
    <row r="545" spans="1:25">
      <c r="A545" s="50" t="s">
        <v>164</v>
      </c>
      <c r="L545" s="50" t="s">
        <v>165</v>
      </c>
    </row>
    <row r="546" spans="1:25">
      <c r="A546" s="110" t="n"/>
      <c r="B546" s="111" t="s">
        <v>17</v>
      </c>
      <c r="C546" s="69" t="n"/>
      <c r="D546" s="111" t="s">
        <v>19</v>
      </c>
      <c r="E546" s="69" t="n"/>
      <c r="G546" s="110" t="n"/>
      <c r="H546" s="110" t="s">
        <v>20</v>
      </c>
      <c r="L546" s="112" t="n"/>
      <c r="M546" s="112" t="s">
        <v>21</v>
      </c>
      <c r="N546" s="112" t="s">
        <v>22</v>
      </c>
      <c r="O546" s="112" t="s">
        <v>23</v>
      </c>
      <c r="P546" s="112" t="s">
        <v>24</v>
      </c>
      <c r="Q546" s="112" t="s">
        <v>25</v>
      </c>
      <c r="R546" s="112" t="s">
        <v>26</v>
      </c>
      <c r="S546" s="112" t="s">
        <v>27</v>
      </c>
      <c r="T546" s="112" t="s">
        <v>28</v>
      </c>
    </row>
    <row r="547" spans="1:25">
      <c r="A547" s="110" t="n"/>
      <c r="B547" s="110" t="s">
        <v>32</v>
      </c>
      <c r="C547" s="110" t="s">
        <v>33</v>
      </c>
      <c r="D547" s="110" t="s">
        <v>32</v>
      </c>
      <c r="E547" s="110" t="s">
        <v>33</v>
      </c>
      <c r="G547" s="110" t="s">
        <v>34</v>
      </c>
      <c r="H547" t="n">
        <v>583.7127555703375</v>
      </c>
      <c r="L547" s="112" t="s">
        <v>150</v>
      </c>
      <c r="M547" t="n">
        <v>0.7296813886974924</v>
      </c>
      <c r="N547" t="n">
        <v>0.9413208158475742</v>
      </c>
      <c r="O547" t="n">
        <v>0.7596920627778041</v>
      </c>
      <c r="P547" t="n">
        <v>0.6055444745493955</v>
      </c>
      <c r="Q547" t="n">
        <v>0.5736093624078218</v>
      </c>
      <c r="R547" t="n">
        <v>0.4014546719643288</v>
      </c>
      <c r="S547" t="n">
        <v>0.3453001172287383</v>
      </c>
      <c r="T547" t="n">
        <v>0.1699004598573933</v>
      </c>
    </row>
    <row r="548" spans="1:25">
      <c r="A548" s="110" t="s">
        <v>34</v>
      </c>
      <c r="B548" t="n">
        <v>10.82695334149046</v>
      </c>
      <c r="C548" t="n">
        <v>7.728450577729242</v>
      </c>
      <c r="D548" t="n">
        <v>10.9455351111096</v>
      </c>
      <c r="E548" t="n">
        <v>-4.003155897905483</v>
      </c>
      <c r="G548" s="110" t="s">
        <v>38</v>
      </c>
      <c r="H548" t="n">
        <v>228.305240805916</v>
      </c>
      <c r="L548" s="112" t="s">
        <v>151</v>
      </c>
      <c r="M548" t="n">
        <v>1</v>
      </c>
      <c r="N548" t="n">
        <v>0.9999999999999999</v>
      </c>
      <c r="O548" t="n">
        <v>1</v>
      </c>
      <c r="P548" t="n">
        <v>1</v>
      </c>
      <c r="Q548" t="n">
        <v>1</v>
      </c>
      <c r="R548" t="n">
        <v>1</v>
      </c>
      <c r="S548" t="n">
        <v>1</v>
      </c>
      <c r="T548" t="n">
        <v>1</v>
      </c>
    </row>
    <row r="549" spans="1:25">
      <c r="A549" s="110" t="s">
        <v>38</v>
      </c>
      <c r="B549" t="n">
        <v>5.603612611542571</v>
      </c>
      <c r="C549" t="n">
        <v>-0.2045406027676101</v>
      </c>
      <c r="D549" t="n">
        <v>4.362617280509087</v>
      </c>
      <c r="E549" t="n">
        <v>5.599842500005313</v>
      </c>
      <c r="G549" s="110" t="s">
        <v>42</v>
      </c>
      <c r="H549" t="n">
        <v>263.2675970551066</v>
      </c>
      <c r="L549" s="112" t="s">
        <v>152</v>
      </c>
      <c r="M549" t="n">
        <v>0.65367529273341</v>
      </c>
      <c r="N549" t="n">
        <v>0.8206231858366103</v>
      </c>
      <c r="O549" t="n">
        <v>0.6522855648171063</v>
      </c>
      <c r="P549" t="n">
        <v>0.3676236445558703</v>
      </c>
      <c r="Q549" t="n">
        <v>0.7334107887334533</v>
      </c>
      <c r="R549" t="n">
        <v>0.4302928047543045</v>
      </c>
      <c r="S549" t="n">
        <v>0.2154206586156587</v>
      </c>
      <c r="T549" t="n">
        <v>0.1993878524143976</v>
      </c>
    </row>
    <row r="550" spans="1:25">
      <c r="A550" s="110" t="s">
        <v>42</v>
      </c>
      <c r="B550" t="n">
        <v>4.319719621658016</v>
      </c>
      <c r="C550" t="n">
        <v>-5.991502748211281</v>
      </c>
      <c r="D550" t="n">
        <v>5.584406547196351</v>
      </c>
      <c r="E550" t="n">
        <v>0.2346608665749642</v>
      </c>
      <c r="G550" s="110" t="s">
        <v>45</v>
      </c>
      <c r="H550" t="n">
        <v>192.6415211853937</v>
      </c>
      <c r="L550" s="112" t="s">
        <v>153</v>
      </c>
      <c r="M550" t="n">
        <v>0.659787119438713</v>
      </c>
      <c r="N550" t="n">
        <v>0.846982708044241</v>
      </c>
      <c r="O550" t="n">
        <v>0.6198092427761239</v>
      </c>
      <c r="P550" t="n">
        <v>0.3127840956244878</v>
      </c>
      <c r="Q550" t="n">
        <v>0.5490284770731481</v>
      </c>
      <c r="R550" t="n">
        <v>0.3167367367123046</v>
      </c>
      <c r="S550" t="n">
        <v>0.1932243772043704</v>
      </c>
      <c r="T550" t="n">
        <v>0.1773511796412983</v>
      </c>
    </row>
    <row r="551" spans="1:25">
      <c r="A551" s="110" t="s">
        <v>45</v>
      </c>
      <c r="B551" t="n">
        <v>3.945498642962681</v>
      </c>
      <c r="C551" t="n">
        <v>0.5393021597995626</v>
      </c>
      <c r="D551" t="n">
        <v>6.746360314692854</v>
      </c>
      <c r="E551" t="n">
        <v>1.155378983557555</v>
      </c>
      <c r="G551" s="110" t="s">
        <v>47</v>
      </c>
      <c r="H551" t="n">
        <v>349.2785435377756</v>
      </c>
      <c r="L551" s="112" t="s">
        <v>154</v>
      </c>
      <c r="M551" t="n">
        <v>0.570653241978668</v>
      </c>
      <c r="N551" t="n">
        <v>0.8745657232889229</v>
      </c>
      <c r="O551" t="n">
        <v>0.5364084980377364</v>
      </c>
      <c r="P551" t="n">
        <v>0.3018082693708569</v>
      </c>
      <c r="Q551" t="n">
        <v>0.5584214763872195</v>
      </c>
      <c r="R551" t="n">
        <v>0.3003841756466154</v>
      </c>
      <c r="S551" t="n">
        <v>0.19042472348175</v>
      </c>
      <c r="T551" t="n">
        <v>0.1869268894971092</v>
      </c>
    </row>
    <row r="552" spans="1:25">
      <c r="A552" s="110" t="s">
        <v>47</v>
      </c>
      <c r="B552" t="n">
        <v>6.341480903906891</v>
      </c>
      <c r="C552" t="n">
        <v>2.884119054007083</v>
      </c>
      <c r="D552" t="n">
        <v>8.179488864669771</v>
      </c>
      <c r="E552" t="n">
        <v>-7.280448364301793</v>
      </c>
      <c r="G552" s="110" t="s">
        <v>50</v>
      </c>
      <c r="H552" t="n">
        <v>374.4157020341479</v>
      </c>
      <c r="L552" s="112" t="s">
        <v>155</v>
      </c>
      <c r="M552" t="n">
        <v>0.6802615417390996</v>
      </c>
      <c r="N552" t="n">
        <v>0.9443118652275438</v>
      </c>
      <c r="O552" t="n">
        <v>0.5589702848377762</v>
      </c>
      <c r="P552" t="n">
        <v>0.3908494470780877</v>
      </c>
      <c r="Q552" t="n">
        <v>0.6958610848117937</v>
      </c>
      <c r="R552" t="n">
        <v>0.3778469012176397</v>
      </c>
      <c r="S552" t="n">
        <v>0.2405308840207952</v>
      </c>
      <c r="T552" t="n">
        <v>0.2419476757680699</v>
      </c>
    </row>
    <row r="553" spans="1:25">
      <c r="A553" s="110" t="s">
        <v>50</v>
      </c>
      <c r="B553" t="n">
        <v>6.474869917116577</v>
      </c>
      <c r="C553" t="n">
        <v>-4.950922648545931</v>
      </c>
      <c r="D553" t="n">
        <v>13.92168478284262</v>
      </c>
      <c r="E553" t="n">
        <v>9.857478923523392</v>
      </c>
      <c r="G553" s="110" t="s">
        <v>52</v>
      </c>
      <c r="H553" t="n">
        <v>303.2197012541895</v>
      </c>
      <c r="L553" s="112" t="s">
        <v>180</v>
      </c>
      <c r="M553" t="n">
        <v>0.684256105243063</v>
      </c>
      <c r="N553" t="n">
        <v>0.9194017419882249</v>
      </c>
      <c r="O553" t="n">
        <v>0.5162258725910065</v>
      </c>
      <c r="P553" t="n">
        <v>0.3365375856413584</v>
      </c>
      <c r="Q553" t="n">
        <v>0.6824991175811147</v>
      </c>
      <c r="R553" t="n">
        <v>0.3141762710332163</v>
      </c>
      <c r="S553" t="n">
        <v>0.2486309534179406</v>
      </c>
      <c r="T553" t="n">
        <v>0.211410401739088</v>
      </c>
    </row>
    <row r="554" spans="1:25">
      <c r="A554" s="110" t="s">
        <v>52</v>
      </c>
      <c r="B554" t="n">
        <v>5.409165364154807</v>
      </c>
      <c r="C554" t="n">
        <v>10.06924167548554</v>
      </c>
      <c r="D554" t="n">
        <v>7.269257846991026</v>
      </c>
      <c r="E554" t="n">
        <v>-8.407819782498203</v>
      </c>
      <c r="G554" s="110" t="s">
        <v>54</v>
      </c>
      <c r="H554" t="n">
        <v>693.2994054677324</v>
      </c>
      <c r="L554" s="112" t="s">
        <v>181</v>
      </c>
      <c r="M554" t="n">
        <v>0.6935702208318975</v>
      </c>
      <c r="N554" t="n">
        <v>0.936078160029457</v>
      </c>
      <c r="O554" t="n">
        <v>0.4829104865534907</v>
      </c>
      <c r="P554" t="n">
        <v>0.3004235384258005</v>
      </c>
      <c r="Q554" t="n">
        <v>0.6386473854220933</v>
      </c>
      <c r="R554" t="n">
        <v>0.3225163711420095</v>
      </c>
      <c r="S554" t="n">
        <v>0.1999158168626137</v>
      </c>
      <c r="T554" t="n">
        <v>0.1660413336710304</v>
      </c>
    </row>
    <row r="555" spans="1:25">
      <c r="A555" s="110" t="s">
        <v>54</v>
      </c>
      <c r="B555" t="n">
        <v>12.68131695912244</v>
      </c>
      <c r="C555" t="n">
        <v>-13.4775876575322</v>
      </c>
      <c r="D555" t="n">
        <v>20.95446773220972</v>
      </c>
      <c r="E555" t="n">
        <v>22.30923559116917</v>
      </c>
      <c r="G555" s="110" t="s">
        <v>55</v>
      </c>
      <c r="H555" t="n">
        <v>746.6498673128827</v>
      </c>
      <c r="L555" s="112" t="s">
        <v>182</v>
      </c>
      <c r="M555" t="n">
        <v>0.610915575984104</v>
      </c>
      <c r="N555" t="n">
        <v>0.9405052723713461</v>
      </c>
      <c r="O555" t="n">
        <v>0.4691590969889539</v>
      </c>
      <c r="P555" t="n">
        <v>0.3441932646595457</v>
      </c>
      <c r="Q555" t="n">
        <v>0.5652922953228096</v>
      </c>
      <c r="R555" t="n">
        <v>0.3102682893078609</v>
      </c>
      <c r="S555" t="n">
        <v>0.2053744555416552</v>
      </c>
      <c r="T555" t="n">
        <v>0.1717264112760315</v>
      </c>
    </row>
    <row r="556" spans="1:25">
      <c r="A556" s="110" t="s">
        <v>55</v>
      </c>
      <c r="B556" t="n">
        <v>8.732000194936269</v>
      </c>
      <c r="C556" t="n">
        <v>6.803233522720451</v>
      </c>
      <c r="D556" t="n">
        <v>11.87771506666152</v>
      </c>
      <c r="E556" t="n">
        <v>-12.21191992748876</v>
      </c>
      <c r="G556" s="110" t="s">
        <v>56</v>
      </c>
      <c r="H556" t="n">
        <v>172.0672926387929</v>
      </c>
      <c r="L556" s="112" t="s">
        <v>183</v>
      </c>
      <c r="M556" t="n">
        <v>0.6215644631292404</v>
      </c>
      <c r="N556" t="n">
        <v>0.8312932049359935</v>
      </c>
      <c r="O556" t="n">
        <v>0.5009082456211066</v>
      </c>
      <c r="P556" t="n">
        <v>0.3068937824223402</v>
      </c>
      <c r="Q556" t="n">
        <v>0.6884055727540217</v>
      </c>
      <c r="R556" t="n">
        <v>0.3179162698619701</v>
      </c>
      <c r="S556" t="n">
        <v>0.2505959152509676</v>
      </c>
      <c r="T556" t="n">
        <v>0.1741957204881586</v>
      </c>
    </row>
    <row r="557" spans="1:25">
      <c r="A557" s="110" t="s">
        <v>56</v>
      </c>
      <c r="B557" t="n">
        <v>2.908933648538317</v>
      </c>
      <c r="C557" t="n">
        <v>-1.292343249829806</v>
      </c>
      <c r="D557" t="n">
        <v>6.134318660188947</v>
      </c>
      <c r="E557" t="n">
        <v>4.281469388143228</v>
      </c>
    </row>
    <row r="568" spans="1:25">
      <c r="A568" s="50" t="s">
        <v>166</v>
      </c>
      <c r="L568" s="50" t="s">
        <v>167</v>
      </c>
    </row>
    <row r="569" spans="1:25">
      <c r="A569" s="110" t="n"/>
      <c r="B569" s="111" t="s">
        <v>17</v>
      </c>
      <c r="C569" s="69" t="n"/>
      <c r="D569" s="111" t="s">
        <v>19</v>
      </c>
      <c r="E569" s="69" t="n"/>
      <c r="G569" s="110" t="n"/>
      <c r="H569" s="110" t="s">
        <v>20</v>
      </c>
      <c r="L569" s="112" t="n"/>
      <c r="M569" s="112" t="s">
        <v>21</v>
      </c>
      <c r="N569" s="112" t="s">
        <v>22</v>
      </c>
      <c r="O569" s="112" t="s">
        <v>23</v>
      </c>
      <c r="P569" s="112" t="s">
        <v>24</v>
      </c>
      <c r="Q569" s="112" t="s">
        <v>25</v>
      </c>
      <c r="R569" s="112" t="s">
        <v>26</v>
      </c>
      <c r="S569" s="112" t="s">
        <v>27</v>
      </c>
      <c r="T569" s="112" t="s">
        <v>28</v>
      </c>
    </row>
    <row r="570" spans="1:25">
      <c r="A570" s="110" t="n"/>
      <c r="B570" s="110" t="s">
        <v>32</v>
      </c>
      <c r="C570" s="110" t="s">
        <v>33</v>
      </c>
      <c r="D570" s="110" t="s">
        <v>32</v>
      </c>
      <c r="E570" s="110" t="s">
        <v>33</v>
      </c>
      <c r="G570" s="110" t="s">
        <v>34</v>
      </c>
      <c r="H570" t="n">
        <v>88.89621449394228</v>
      </c>
      <c r="L570" s="112" t="s">
        <v>34</v>
      </c>
      <c r="M570" t="n">
        <v>0.9810558669048977</v>
      </c>
      <c r="N570" t="n">
        <v>0.9999999999999999</v>
      </c>
      <c r="O570" t="n">
        <v>0.9492795992559693</v>
      </c>
      <c r="P570" t="n">
        <v>1</v>
      </c>
      <c r="Q570" t="n">
        <v>0.9432521284195944</v>
      </c>
      <c r="R570" t="n">
        <v>1</v>
      </c>
      <c r="S570" t="n">
        <v>0.9834564525261338</v>
      </c>
      <c r="T570" t="n">
        <v>0.927861493507845</v>
      </c>
    </row>
    <row r="571" spans="1:25">
      <c r="A571" s="110" t="s">
        <v>34</v>
      </c>
      <c r="B571" t="n">
        <v>2.835104529514207</v>
      </c>
      <c r="C571" t="n">
        <v>-2.174251175261936</v>
      </c>
      <c r="D571" t="n">
        <v>3.236580845493116</v>
      </c>
      <c r="E571" t="n">
        <v>1.879066850673695</v>
      </c>
      <c r="G571" s="110" t="s">
        <v>38</v>
      </c>
      <c r="H571" t="n">
        <v>83.4849701219153</v>
      </c>
      <c r="L571" s="112" t="s">
        <v>38</v>
      </c>
      <c r="M571" t="n">
        <v>0.9474281605551231</v>
      </c>
      <c r="N571" t="n">
        <v>0.9593903028235703</v>
      </c>
      <c r="O571" t="n">
        <v>0.9033672015320224</v>
      </c>
      <c r="P571" t="n">
        <v>0.8578594622306128</v>
      </c>
      <c r="Q571" t="n">
        <v>0.9942592465861581</v>
      </c>
      <c r="R571" t="n">
        <v>0.9524537750378663</v>
      </c>
      <c r="S571" t="n">
        <v>0.98695090498476</v>
      </c>
      <c r="T571" t="n">
        <v>0.9601464248880748</v>
      </c>
    </row>
    <row r="572" spans="1:25">
      <c r="A572" s="110" t="s">
        <v>38</v>
      </c>
      <c r="B572" t="n">
        <v>2.713829578197114</v>
      </c>
      <c r="C572" t="n">
        <v>2.529998182620831</v>
      </c>
      <c r="D572" t="n">
        <v>5.214263279123768</v>
      </c>
      <c r="E572" t="n">
        <v>-3.446064036637929</v>
      </c>
      <c r="G572" s="110" t="s">
        <v>42</v>
      </c>
      <c r="H572" t="n">
        <v>118.1949838559239</v>
      </c>
      <c r="L572" s="112" t="s">
        <v>42</v>
      </c>
      <c r="M572" t="n">
        <v>0.9120076257963637</v>
      </c>
      <c r="N572" t="n">
        <v>0.9311428605261263</v>
      </c>
      <c r="O572" t="n">
        <v>1</v>
      </c>
      <c r="P572" t="n">
        <v>0.8268232538967085</v>
      </c>
      <c r="Q572" t="n">
        <v>0.8417255861986497</v>
      </c>
      <c r="R572" t="n">
        <v>0.9255845165569564</v>
      </c>
      <c r="S572" t="n">
        <v>1</v>
      </c>
      <c r="T572" t="n">
        <v>0.9429335574264335</v>
      </c>
    </row>
    <row r="573" spans="1:25">
      <c r="A573" s="110" t="s">
        <v>42</v>
      </c>
      <c r="B573" t="n">
        <v>2.658199070724787</v>
      </c>
      <c r="C573" t="n">
        <v>3.299737073754256</v>
      </c>
      <c r="D573" t="n">
        <v>3.956770402506699</v>
      </c>
      <c r="E573" t="n">
        <v>1.77085479975627</v>
      </c>
      <c r="G573" s="110" t="s">
        <v>45</v>
      </c>
      <c r="H573" t="n">
        <v>125.6940686960697</v>
      </c>
      <c r="L573" s="112" t="s">
        <v>45</v>
      </c>
      <c r="M573" t="n">
        <v>0.9897982908491656</v>
      </c>
      <c r="N573" t="n">
        <v>0.965077846272535</v>
      </c>
      <c r="O573" t="n">
        <v>0.9878202996876821</v>
      </c>
      <c r="P573" t="n">
        <v>0.8474015508914763</v>
      </c>
      <c r="Q573" t="n">
        <v>0.7980620724612735</v>
      </c>
      <c r="R573" t="n">
        <v>0.9027477652231164</v>
      </c>
      <c r="S573" t="n">
        <v>0.8928034707588982</v>
      </c>
      <c r="T573" t="n">
        <v>0.9068880122467845</v>
      </c>
    </row>
    <row r="574" spans="1:25">
      <c r="A574" s="110" t="s">
        <v>45</v>
      </c>
      <c r="B574" t="n">
        <v>5.845855467193713</v>
      </c>
      <c r="C574" t="n">
        <v>-6.763508758409989</v>
      </c>
      <c r="D574" t="n">
        <v>6.968401106959579</v>
      </c>
      <c r="E574" t="n">
        <v>5.221416023747969</v>
      </c>
      <c r="G574" s="110" t="s">
        <v>47</v>
      </c>
      <c r="H574" t="n">
        <v>235.2104198295831</v>
      </c>
      <c r="L574" s="112" t="s">
        <v>47</v>
      </c>
      <c r="M574" t="n">
        <v>0.9405725896198477</v>
      </c>
      <c r="N574" t="n">
        <v>0.9359667159411696</v>
      </c>
      <c r="O574" t="n">
        <v>0.9173126777446191</v>
      </c>
      <c r="P574" t="n">
        <v>0.8774702140789764</v>
      </c>
      <c r="Q574" t="n">
        <v>0.8247483732105944</v>
      </c>
      <c r="R574" t="n">
        <v>0.9337193691655818</v>
      </c>
      <c r="S574" t="n">
        <v>0.869522746336542</v>
      </c>
      <c r="T574" t="n">
        <v>0.9295577521608827</v>
      </c>
    </row>
    <row r="575" spans="1:25">
      <c r="A575" s="110" t="s">
        <v>47</v>
      </c>
      <c r="B575" t="n">
        <v>6.349730794931534</v>
      </c>
      <c r="C575" t="n">
        <v>2.49373838512037</v>
      </c>
      <c r="D575" t="n">
        <v>8.053499878453867</v>
      </c>
      <c r="E575" t="n">
        <v>-0.1758228109364805</v>
      </c>
      <c r="G575" s="110" t="s">
        <v>50</v>
      </c>
      <c r="H575" t="n">
        <v>79.88601575729798</v>
      </c>
      <c r="L575" s="112" t="s">
        <v>50</v>
      </c>
      <c r="M575" t="n">
        <v>0.9676156251471963</v>
      </c>
      <c r="N575" t="n">
        <v>0.9528220414358505</v>
      </c>
      <c r="O575" t="n">
        <v>0.9998983579410959</v>
      </c>
      <c r="P575" t="n">
        <v>0.8988504770187151</v>
      </c>
      <c r="Q575" t="n">
        <v>1</v>
      </c>
      <c r="R575" t="n">
        <v>0.960261235466234</v>
      </c>
      <c r="S575" t="n">
        <v>0.8802757652337323</v>
      </c>
      <c r="T575" t="n">
        <v>0.9738097214364935</v>
      </c>
    </row>
    <row r="576" spans="1:25">
      <c r="A576" s="110" t="s">
        <v>50</v>
      </c>
      <c r="B576" t="n">
        <v>4.664098503656755</v>
      </c>
      <c r="C576" t="n">
        <v>-5.244823405530542</v>
      </c>
      <c r="D576" t="n">
        <v>5.657734424454442</v>
      </c>
      <c r="E576" t="n">
        <v>5.070666128029596</v>
      </c>
      <c r="G576" s="110" t="s">
        <v>52</v>
      </c>
      <c r="H576" t="n">
        <v>60.59443283830948</v>
      </c>
      <c r="L576" s="112" t="s">
        <v>52</v>
      </c>
      <c r="M576" t="n">
        <v>0.9403069094361985</v>
      </c>
      <c r="N576" t="n">
        <v>0.9904304062595851</v>
      </c>
      <c r="O576" t="n">
        <v>0.9464258362345076</v>
      </c>
      <c r="P576" t="n">
        <v>0.8805971746604019</v>
      </c>
      <c r="Q576" t="n">
        <v>0.8210302936471058</v>
      </c>
      <c r="R576" t="n">
        <v>0.995969046479428</v>
      </c>
      <c r="S576" t="n">
        <v>0.9035287224896188</v>
      </c>
      <c r="T576" t="n">
        <v>0.9546570577729585</v>
      </c>
    </row>
    <row r="577" spans="1:25">
      <c r="A577" s="110" t="s">
        <v>52</v>
      </c>
      <c r="B577" t="n">
        <v>1.525499860816667</v>
      </c>
      <c r="C577" t="n">
        <v>-1.423496379992338</v>
      </c>
      <c r="D577" t="n">
        <v>3.565198436330949</v>
      </c>
      <c r="E577" t="n">
        <v>0.3086346257792537</v>
      </c>
      <c r="G577" s="110" t="s">
        <v>54</v>
      </c>
      <c r="H577" t="n">
        <v>30.37605284484692</v>
      </c>
      <c r="L577" s="112" t="s">
        <v>54</v>
      </c>
      <c r="M577" t="n">
        <v>1</v>
      </c>
      <c r="N577" t="n">
        <v>0.9924941055205391</v>
      </c>
      <c r="O577" t="n">
        <v>0.9622886829027443</v>
      </c>
      <c r="P577" t="n">
        <v>0.9062112608166959</v>
      </c>
      <c r="Q577" t="n">
        <v>0.8121733105632291</v>
      </c>
      <c r="R577" t="n">
        <v>0.9650174875672987</v>
      </c>
      <c r="S577" t="n">
        <v>0.8626079384572549</v>
      </c>
      <c r="T577" t="n">
        <v>1</v>
      </c>
    </row>
    <row r="578" spans="1:25">
      <c r="A578" s="110" t="s">
        <v>54</v>
      </c>
      <c r="B578" t="n">
        <v>0.8585915111728557</v>
      </c>
      <c r="C578" t="n">
        <v>0.94893050495233</v>
      </c>
      <c r="D578" t="n">
        <v>2.465992967671918</v>
      </c>
      <c r="E578" t="n">
        <v>2.707978660548997</v>
      </c>
      <c r="G578" s="110" t="s">
        <v>55</v>
      </c>
      <c r="H578" t="n">
        <v>135.1149629959053</v>
      </c>
      <c r="L578" s="112" t="s">
        <v>55</v>
      </c>
      <c r="M578" t="n">
        <v>0.9940451805456847</v>
      </c>
      <c r="N578" t="n">
        <v>0.9734633341487309</v>
      </c>
      <c r="O578" t="n">
        <v>0.9981523559310741</v>
      </c>
      <c r="P578" t="n">
        <v>0.8063809725043616</v>
      </c>
      <c r="Q578" t="n">
        <v>0.7936721855497831</v>
      </c>
      <c r="R578" t="n">
        <v>0.9330511357276028</v>
      </c>
      <c r="S578" t="n">
        <v>0.9896027878811182</v>
      </c>
      <c r="T578" t="n">
        <v>0.8863769053724485</v>
      </c>
    </row>
    <row r="579" spans="1:25">
      <c r="A579" s="110" t="s">
        <v>55</v>
      </c>
      <c r="B579" t="n">
        <v>6.613093794315843</v>
      </c>
      <c r="C579" t="n">
        <v>4.995057829434383</v>
      </c>
      <c r="D579" t="n">
        <v>10.81817746355999</v>
      </c>
      <c r="E579" t="n">
        <v>-9.311357542290661</v>
      </c>
      <c r="G579" s="110" t="s">
        <v>56</v>
      </c>
      <c r="H579" t="n">
        <v>55.29874214866263</v>
      </c>
      <c r="L579" s="112" t="s">
        <v>56</v>
      </c>
      <c r="M579" t="n">
        <v>0.9999775389259098</v>
      </c>
      <c r="N579" t="n">
        <v>0.9595836297450829</v>
      </c>
      <c r="O579" t="n">
        <v>0.9066049952783773</v>
      </c>
      <c r="P579" t="n">
        <v>0.8509484322121581</v>
      </c>
      <c r="Q579" t="n">
        <v>0.7134405117800857</v>
      </c>
      <c r="R579" t="n">
        <v>0.9438158370594618</v>
      </c>
      <c r="S579" t="n">
        <v>0.8662389003309225</v>
      </c>
      <c r="T579" t="n">
        <v>0.8648779122957621</v>
      </c>
    </row>
    <row r="580" spans="1:25">
      <c r="A580" s="110" t="s">
        <v>56</v>
      </c>
      <c r="B580" t="n">
        <v>1.703489740619422</v>
      </c>
      <c r="C580" t="n">
        <v>-0.8372159120999184</v>
      </c>
      <c r="D580" t="n">
        <v>3.726485930628394</v>
      </c>
      <c r="E580" t="n">
        <v>-1.113974207204762</v>
      </c>
      <c r="G580" s="110" t="s">
        <v>57</v>
      </c>
      <c r="H580" t="n">
        <v>114.0185976627845</v>
      </c>
      <c r="L580" s="112" t="s">
        <v>57</v>
      </c>
      <c r="M580" t="n">
        <v>0.9974892082031181</v>
      </c>
      <c r="N580" t="n">
        <v>0.9968358418742724</v>
      </c>
      <c r="O580" t="n">
        <v>0.9133314468249837</v>
      </c>
      <c r="P580" t="n">
        <v>0.8868104419015681</v>
      </c>
      <c r="Q580" t="n">
        <v>0.8829907524634079</v>
      </c>
      <c r="R580" t="n">
        <v>0.9529484072126082</v>
      </c>
      <c r="S580" t="n">
        <v>0.8485583532214381</v>
      </c>
      <c r="T580" t="n">
        <v>0.9420583136591606</v>
      </c>
    </row>
    <row r="581" spans="1:25">
      <c r="A581" s="110" t="s">
        <v>57</v>
      </c>
      <c r="B581" t="n">
        <v>5.48604757307316</v>
      </c>
      <c r="C581" t="n">
        <v>-5.174600679504352</v>
      </c>
      <c r="D581" t="n">
        <v>3.472495330157262</v>
      </c>
      <c r="E581" t="n">
        <v>3.695311017805894</v>
      </c>
      <c r="G581" s="110" t="s">
        <v>61</v>
      </c>
      <c r="H581" t="n">
        <v>207.1770413387673</v>
      </c>
      <c r="L581" s="112" t="s">
        <v>61</v>
      </c>
      <c r="M581" t="n">
        <v>0.8978934278007129</v>
      </c>
      <c r="N581" t="n">
        <v>0.9501764047290566</v>
      </c>
      <c r="O581" t="n">
        <v>0.9668077065518252</v>
      </c>
      <c r="P581" t="n">
        <v>0.8534246197586637</v>
      </c>
      <c r="Q581" t="n">
        <v>0.8254887441692637</v>
      </c>
      <c r="R581" t="n">
        <v>0.938040009762801</v>
      </c>
      <c r="S581" t="n">
        <v>0.8769908479920692</v>
      </c>
      <c r="T581" t="n">
        <v>0.9160889796537163</v>
      </c>
    </row>
    <row r="582" spans="1:25">
      <c r="A582" s="110" t="s">
        <v>61</v>
      </c>
      <c r="B582" t="n">
        <v>6.564128583092727</v>
      </c>
      <c r="C582" t="n">
        <v>4.398319224545974</v>
      </c>
      <c r="D582" t="n">
        <v>6.638442875810063</v>
      </c>
      <c r="E582" t="n">
        <v>-1.828163978023267</v>
      </c>
      <c r="G582" s="110" t="s">
        <v>62</v>
      </c>
      <c r="H582" t="n">
        <v>90.76818088054259</v>
      </c>
    </row>
    <row r="583" spans="1:25">
      <c r="A583" s="110" t="s">
        <v>62</v>
      </c>
      <c r="B583" t="n">
        <v>2.645109591937008</v>
      </c>
      <c r="C583" t="n">
        <v>-2.911531678450631</v>
      </c>
      <c r="D583" t="n">
        <v>4.950061760504123</v>
      </c>
      <c r="E583" t="n">
        <v>6.050093158589198</v>
      </c>
      <c r="G583" s="110" t="s">
        <v>63</v>
      </c>
      <c r="H583" t="n">
        <v>240.2377071997863</v>
      </c>
    </row>
    <row r="584" spans="1:25">
      <c r="A584" s="110" t="s">
        <v>63</v>
      </c>
      <c r="B584" t="n">
        <v>3.229541275634713</v>
      </c>
      <c r="C584" t="n">
        <v>1.806109036759352</v>
      </c>
      <c r="D584" t="n">
        <v>7.029421820460437</v>
      </c>
      <c r="E584" t="n">
        <v>-2.3742432140415</v>
      </c>
    </row>
    <row r="591" spans="1:25">
      <c r="A591" s="50" t="s">
        <v>168</v>
      </c>
      <c r="L591" s="50" t="s">
        <v>169</v>
      </c>
    </row>
    <row r="592" spans="1:25">
      <c r="A592" s="110" t="n"/>
      <c r="B592" s="111" t="s">
        <v>17</v>
      </c>
      <c r="C592" s="69" t="n"/>
      <c r="D592" s="111" t="s">
        <v>19</v>
      </c>
      <c r="E592" s="69" t="n"/>
      <c r="G592" s="110" t="n"/>
      <c r="H592" s="110" t="s">
        <v>20</v>
      </c>
      <c r="L592" s="112" t="n"/>
      <c r="M592" s="112" t="s">
        <v>21</v>
      </c>
      <c r="N592" s="112" t="s">
        <v>22</v>
      </c>
      <c r="O592" s="112" t="s">
        <v>23</v>
      </c>
      <c r="P592" s="112" t="s">
        <v>24</v>
      </c>
      <c r="Q592" s="112" t="s">
        <v>25</v>
      </c>
      <c r="R592" s="112" t="s">
        <v>26</v>
      </c>
      <c r="S592" s="112" t="s">
        <v>27</v>
      </c>
      <c r="T592" s="112" t="s">
        <v>28</v>
      </c>
    </row>
    <row r="593" spans="1:25">
      <c r="A593" s="110" t="n"/>
      <c r="B593" s="110" t="s">
        <v>32</v>
      </c>
      <c r="C593" s="110" t="s">
        <v>33</v>
      </c>
      <c r="D593" s="110" t="s">
        <v>32</v>
      </c>
      <c r="E593" s="110" t="s">
        <v>33</v>
      </c>
      <c r="G593" s="110" t="s">
        <v>150</v>
      </c>
      <c r="H593" t="n">
        <v>410.6686110497308</v>
      </c>
      <c r="L593" s="112" t="s">
        <v>34</v>
      </c>
      <c r="M593" t="n">
        <v>0.4851222564966973</v>
      </c>
      <c r="N593" t="n">
        <v>0.2375483892149637</v>
      </c>
      <c r="O593" t="n">
        <v>0.4373455414148369</v>
      </c>
      <c r="P593" t="n">
        <v>0.2973533349641799</v>
      </c>
      <c r="Q593" t="n">
        <v>0.7746190195605254</v>
      </c>
      <c r="R593" t="n">
        <v>0.7844866792211408</v>
      </c>
      <c r="S593" t="n">
        <v>0.8248619633868652</v>
      </c>
      <c r="T593" t="n">
        <v>0.6837994399437813</v>
      </c>
    </row>
    <row r="594" spans="1:25">
      <c r="A594" s="110" t="s">
        <v>150</v>
      </c>
      <c r="B594" t="n">
        <v>5.664148725985271</v>
      </c>
      <c r="C594" t="n">
        <v>12.45097252521472</v>
      </c>
      <c r="D594" t="n">
        <v>10.95923649072791</v>
      </c>
      <c r="E594" t="n">
        <v>18.272605594264</v>
      </c>
      <c r="G594" s="110" t="s">
        <v>151</v>
      </c>
      <c r="H594" t="n">
        <v>561.7935552537068</v>
      </c>
      <c r="L594" s="112" t="s">
        <v>38</v>
      </c>
      <c r="M594" t="n">
        <v>0.4782367680323606</v>
      </c>
      <c r="N594" t="n">
        <v>0.2433427812427517</v>
      </c>
      <c r="O594" t="n">
        <v>0.4067797530447578</v>
      </c>
      <c r="P594" t="n">
        <v>0.2609641027351148</v>
      </c>
      <c r="Q594" t="n">
        <v>0.3272474729671939</v>
      </c>
      <c r="R594" t="n">
        <v>0.4406800289219447</v>
      </c>
      <c r="S594" t="n">
        <v>0.5004417741745451</v>
      </c>
      <c r="T594" t="n">
        <v>0.5273429449758351</v>
      </c>
    </row>
    <row r="595" spans="1:25">
      <c r="A595" s="110" t="s">
        <v>151</v>
      </c>
      <c r="B595" t="n">
        <v>5.74525022035708</v>
      </c>
      <c r="C595" t="n">
        <v>19.35164108987047</v>
      </c>
      <c r="D595" t="n">
        <v>22.1193274565606</v>
      </c>
      <c r="E595" t="n">
        <v>85.27690818517544</v>
      </c>
      <c r="G595" s="110" t="s">
        <v>152</v>
      </c>
      <c r="H595" t="n">
        <v>131.3848252188147</v>
      </c>
      <c r="L595" s="112" t="s">
        <v>42</v>
      </c>
      <c r="M595" t="n">
        <v>0.4776815013418728</v>
      </c>
      <c r="N595" t="n">
        <v>0.2484502790280118</v>
      </c>
      <c r="O595" t="n">
        <v>0.4078252125816306</v>
      </c>
      <c r="P595" t="n">
        <v>0.2119004958717874</v>
      </c>
      <c r="Q595" t="n">
        <v>0.3058188758311203</v>
      </c>
      <c r="R595" t="n">
        <v>0.4780372404201902</v>
      </c>
      <c r="S595" t="n">
        <v>0.4539900991432154</v>
      </c>
      <c r="T595" t="n">
        <v>0.629873297987411</v>
      </c>
    </row>
    <row r="596" spans="1:25">
      <c r="A596" s="110" t="s">
        <v>152</v>
      </c>
      <c r="B596" t="n">
        <v>3.176523105016274</v>
      </c>
      <c r="C596" t="n">
        <v>-4.665164063086691</v>
      </c>
      <c r="D596" t="n">
        <v>4.462122093270732</v>
      </c>
      <c r="E596" t="n">
        <v>15.72839331605964</v>
      </c>
      <c r="G596" s="110" t="s">
        <v>153</v>
      </c>
      <c r="H596" t="n">
        <v>44.19443777887679</v>
      </c>
      <c r="L596" s="112" t="s">
        <v>45</v>
      </c>
      <c r="M596" t="n">
        <v>0.4889404798486124</v>
      </c>
      <c r="N596" t="n">
        <v>0.2196274817928555</v>
      </c>
      <c r="O596" t="n">
        <v>0.4089400313227821</v>
      </c>
      <c r="P596" t="n">
        <v>0.2252623743909052</v>
      </c>
      <c r="Q596" t="n">
        <v>0.3384025397149482</v>
      </c>
      <c r="R596" t="n">
        <v>0.4609923558385115</v>
      </c>
      <c r="S596" t="n">
        <v>0.4993756601990962</v>
      </c>
      <c r="T596" t="n">
        <v>0.5972583367701405</v>
      </c>
    </row>
    <row r="597" spans="1:25">
      <c r="A597" s="110" t="s">
        <v>153</v>
      </c>
      <c r="B597" t="n">
        <v>4.234116436101246</v>
      </c>
      <c r="C597" t="n">
        <v>-9.774549690896329</v>
      </c>
      <c r="D597" t="n">
        <v>5.968384980164482</v>
      </c>
      <c r="E597" t="n">
        <v>16.11167909260785</v>
      </c>
      <c r="G597" s="110" t="s">
        <v>154</v>
      </c>
      <c r="H597" t="n">
        <v>72.40261438590349</v>
      </c>
      <c r="L597" s="112" t="s">
        <v>47</v>
      </c>
      <c r="M597" t="n">
        <v>0.9900639779072669</v>
      </c>
      <c r="N597" t="n">
        <v>0.7264660628809679</v>
      </c>
      <c r="O597" t="n">
        <v>1</v>
      </c>
      <c r="P597" t="n">
        <v>0.7624242118026749</v>
      </c>
      <c r="Q597" t="n">
        <v>0.9416071072731305</v>
      </c>
      <c r="R597" t="n">
        <v>0.7958456055480687</v>
      </c>
      <c r="S597" t="n">
        <v>0.8154373773881292</v>
      </c>
      <c r="T597" t="n">
        <v>0.9877097106593988</v>
      </c>
    </row>
    <row r="598" spans="1:25">
      <c r="A598" s="110" t="s">
        <v>154</v>
      </c>
      <c r="B598" t="n">
        <v>4.220114176172154</v>
      </c>
      <c r="C598" t="n">
        <v>13.19015118836816</v>
      </c>
      <c r="D598" t="n">
        <v>6.564911793632237</v>
      </c>
      <c r="E598" t="n">
        <v>-19.56554476271914</v>
      </c>
      <c r="G598" s="110" t="s">
        <v>155</v>
      </c>
      <c r="H598" t="n">
        <v>38.40600983762675</v>
      </c>
      <c r="L598" s="112" t="s">
        <v>50</v>
      </c>
      <c r="M598" t="n">
        <v>1</v>
      </c>
      <c r="N598" t="n">
        <v>1</v>
      </c>
      <c r="O598" t="n">
        <v>0.7602013542621994</v>
      </c>
      <c r="P598" t="n">
        <v>1</v>
      </c>
      <c r="Q598" t="n">
        <v>0.8529504355832156</v>
      </c>
      <c r="R598" t="n">
        <v>0.7195757489990475</v>
      </c>
      <c r="S598" t="n">
        <v>1</v>
      </c>
      <c r="T598" t="n">
        <v>1</v>
      </c>
    </row>
    <row r="599" spans="1:25">
      <c r="A599" s="110" t="s">
        <v>155</v>
      </c>
      <c r="B599" t="n">
        <v>1.244652634720372</v>
      </c>
      <c r="C599" t="n">
        <v>-0.8110011648807393</v>
      </c>
      <c r="D599" t="n">
        <v>2.768247176063284</v>
      </c>
      <c r="E599" t="n">
        <v>-6.673290492062147</v>
      </c>
      <c r="G599" s="110" t="s">
        <v>180</v>
      </c>
      <c r="H599" t="n">
        <v>27.24452517209786</v>
      </c>
      <c r="L599" s="112" t="s">
        <v>52</v>
      </c>
      <c r="M599" t="n">
        <v>0.5230619976658959</v>
      </c>
      <c r="N599" t="n">
        <v>0.2684850989630762</v>
      </c>
      <c r="O599" t="n">
        <v>0.4309752505638051</v>
      </c>
      <c r="P599" t="n">
        <v>0.2611092024611105</v>
      </c>
      <c r="Q599" t="n">
        <v>0.3236195208635912</v>
      </c>
      <c r="R599" t="n">
        <v>0.5228961337371013</v>
      </c>
      <c r="S599" t="n">
        <v>0.5289258799613009</v>
      </c>
      <c r="T599" t="n">
        <v>0.6557393389488623</v>
      </c>
    </row>
    <row r="600" spans="1:25">
      <c r="A600" s="110" t="s">
        <v>180</v>
      </c>
      <c r="B600" t="n">
        <v>1.644528994423531</v>
      </c>
      <c r="C600" t="n">
        <v>5.898604442541568</v>
      </c>
      <c r="D600" t="n">
        <v>1.866403317530372</v>
      </c>
      <c r="E600" t="n">
        <v>-5.553387791696453</v>
      </c>
      <c r="G600" s="110" t="s">
        <v>181</v>
      </c>
      <c r="H600" t="n">
        <v>20.34287291213785</v>
      </c>
      <c r="L600" s="112" t="s">
        <v>54</v>
      </c>
      <c r="M600" t="n">
        <v>0.542890128167371</v>
      </c>
      <c r="N600" t="n">
        <v>0.2480232130154263</v>
      </c>
      <c r="O600" t="n">
        <v>0.4193519476162251</v>
      </c>
      <c r="P600" t="n">
        <v>0.2867908847235843</v>
      </c>
      <c r="Q600" t="n">
        <v>1</v>
      </c>
      <c r="R600" t="n">
        <v>1</v>
      </c>
      <c r="S600" t="n">
        <v>0.7791130318543249</v>
      </c>
      <c r="T600" t="n">
        <v>0.7477837204236701</v>
      </c>
    </row>
    <row r="601" spans="1:25">
      <c r="A601" s="110" t="s">
        <v>181</v>
      </c>
      <c r="B601" t="n">
        <v>1.029332706621489</v>
      </c>
      <c r="C601" t="n">
        <v>0.1191335490522465</v>
      </c>
      <c r="D601" t="n">
        <v>2.669249494583345</v>
      </c>
      <c r="E601" t="n">
        <v>0.5954846186964169</v>
      </c>
      <c r="G601" s="110" t="s">
        <v>182</v>
      </c>
      <c r="H601" t="n">
        <v>4.354773687752265</v>
      </c>
      <c r="L601" s="112" t="s">
        <v>55</v>
      </c>
      <c r="M601" t="n">
        <v>0.5849477748737716</v>
      </c>
      <c r="N601" t="n">
        <v>0.218437896159473</v>
      </c>
      <c r="O601" t="n">
        <v>0.4179921198255889</v>
      </c>
      <c r="P601" t="n">
        <v>0.2947998134508831</v>
      </c>
      <c r="Q601" t="n">
        <v>0.3326687373884003</v>
      </c>
      <c r="R601" t="n">
        <v>0.8046742312898268</v>
      </c>
      <c r="S601" t="n">
        <v>0.5943301436267534</v>
      </c>
      <c r="T601" t="n">
        <v>0.6601070764659038</v>
      </c>
    </row>
    <row r="602" spans="1:25">
      <c r="A602" s="110" t="s">
        <v>182</v>
      </c>
      <c r="B602" t="n">
        <v>0.8411098553797807</v>
      </c>
      <c r="C602" t="n">
        <v>-2.453237304454713</v>
      </c>
      <c r="D602" t="n">
        <v>0.8797914844382225</v>
      </c>
      <c r="E602" t="n">
        <v>1.901390196965819</v>
      </c>
      <c r="G602" s="110" t="s">
        <v>183</v>
      </c>
      <c r="H602" t="n">
        <v>12.40887500152587</v>
      </c>
      <c r="L602" s="112" t="s">
        <v>56</v>
      </c>
      <c r="M602" t="n">
        <v>0.5657033272380998</v>
      </c>
      <c r="N602" t="n">
        <v>0.2195220877994289</v>
      </c>
      <c r="O602" t="n">
        <v>0.459881718141318</v>
      </c>
      <c r="P602" t="n">
        <v>0.2013639363448832</v>
      </c>
      <c r="Q602" t="n">
        <v>0.3588733019477032</v>
      </c>
      <c r="R602" t="n">
        <v>0.7190490073158166</v>
      </c>
      <c r="S602" t="n">
        <v>0.6045278434167278</v>
      </c>
      <c r="T602" t="n">
        <v>0.6973265289268157</v>
      </c>
    </row>
    <row r="603" spans="1:25">
      <c r="A603" s="110" t="s">
        <v>183</v>
      </c>
      <c r="B603" t="n">
        <v>0.604103235535426</v>
      </c>
      <c r="C603" t="n">
        <v>1.08117058006138</v>
      </c>
      <c r="D603" t="n">
        <v>1.549170631979049</v>
      </c>
      <c r="E603" t="n">
        <v>-2.882256575205625</v>
      </c>
    </row>
    <row r="614" spans="1:25">
      <c r="B614" s="50" t="s">
        <v>170</v>
      </c>
    </row>
    <row r="615" spans="1:25">
      <c r="A615" s="50" t="n"/>
      <c r="B615" s="50" t="s">
        <v>16</v>
      </c>
      <c r="C615" s="50" t="s">
        <v>10</v>
      </c>
    </row>
    <row r="616" spans="1:25">
      <c r="A616" s="50" t="s">
        <v>29</v>
      </c>
      <c r="B616" t="n">
        <v>2.145710076622635</v>
      </c>
      <c r="C616" t="n">
        <v>2.293133404987193</v>
      </c>
    </row>
    <row r="617" spans="1:25">
      <c r="A617" s="50" t="s">
        <v>35</v>
      </c>
      <c r="B617" t="n">
        <v>8.685535043229468</v>
      </c>
      <c r="C617" t="n">
        <v>9.210454633442838</v>
      </c>
    </row>
    <row r="618" spans="1:25">
      <c r="A618" s="50" t="s">
        <v>39</v>
      </c>
      <c r="B618" t="n">
        <v>5.689508498154385</v>
      </c>
      <c r="C618" t="n">
        <v>2.302142506851453</v>
      </c>
    </row>
    <row r="619" spans="1:25">
      <c r="A619" s="50" t="s">
        <v>43</v>
      </c>
      <c r="B619" t="n">
        <v>5.801531081166371</v>
      </c>
      <c r="C619" t="n">
        <v>5.178405014488667</v>
      </c>
    </row>
    <row r="627" spans="1:25">
      <c r="B627" s="50" t="s">
        <v>171</v>
      </c>
    </row>
    <row r="628" spans="1:25">
      <c r="A628" s="50" t="n"/>
      <c r="B628" s="50" t="s">
        <v>16</v>
      </c>
      <c r="C628" s="50" t="s">
        <v>10</v>
      </c>
    </row>
    <row r="629" spans="1:25">
      <c r="A629" s="50" t="s">
        <v>29</v>
      </c>
      <c r="B629" t="n">
        <v>1.875233426368971</v>
      </c>
      <c r="C629" t="n">
        <v>1.75095355277108</v>
      </c>
    </row>
    <row r="630" spans="1:25">
      <c r="A630" s="50" t="s">
        <v>35</v>
      </c>
      <c r="B630" t="n">
        <v>7.069844715899669</v>
      </c>
      <c r="C630" t="n">
        <v>6.519169775896</v>
      </c>
    </row>
    <row r="631" spans="1:25">
      <c r="A631" s="50" t="s">
        <v>39</v>
      </c>
      <c r="B631" t="n">
        <v>2.409425077830437</v>
      </c>
      <c r="C631" t="n">
        <v>2.62048959958847</v>
      </c>
    </row>
    <row r="632" spans="1:25">
      <c r="A632" s="50" t="s">
        <v>43</v>
      </c>
      <c r="B632" t="n">
        <v>3.366487954209305</v>
      </c>
      <c r="C632" t="n">
        <v>1.527482322083479</v>
      </c>
    </row>
    <row r="640" spans="1:25">
      <c r="B640" s="50" t="s">
        <v>172</v>
      </c>
    </row>
    <row r="641" spans="1:25">
      <c r="A641" s="50" t="n"/>
      <c r="B641" s="50" t="s">
        <v>16</v>
      </c>
      <c r="C641" s="50" t="s">
        <v>10</v>
      </c>
    </row>
    <row r="642" spans="1:25">
      <c r="A642" s="50" t="s">
        <v>29</v>
      </c>
      <c r="B642" t="n">
        <v>2.423955947822731</v>
      </c>
      <c r="C642" t="n">
        <v>2.292352355452772</v>
      </c>
    </row>
    <row r="643" spans="1:25">
      <c r="A643" s="50" t="s">
        <v>35</v>
      </c>
      <c r="B643" t="n">
        <v>9.110143818323424</v>
      </c>
      <c r="C643" t="n">
        <v>10.2045412593176</v>
      </c>
    </row>
    <row r="644" spans="1:25">
      <c r="A644" s="50" t="s">
        <v>39</v>
      </c>
      <c r="B644" t="n">
        <v>23.33175042944937</v>
      </c>
      <c r="C644" t="n">
        <v>12.63962437829099</v>
      </c>
    </row>
    <row r="645" spans="1:25">
      <c r="A645" s="50" t="s">
        <v>43</v>
      </c>
      <c r="B645" t="n">
        <v>11.45301498582837</v>
      </c>
      <c r="C645" t="n">
        <v>7.846949020269964</v>
      </c>
    </row>
    <row r="653" spans="1:25">
      <c r="B653" s="50" t="s">
        <v>173</v>
      </c>
    </row>
    <row r="654" spans="1:25">
      <c r="A654" s="50" t="n"/>
      <c r="B654" s="50" t="s">
        <v>16</v>
      </c>
      <c r="C654" s="50" t="s">
        <v>10</v>
      </c>
    </row>
    <row r="655" spans="1:25">
      <c r="A655" s="50" t="s">
        <v>29</v>
      </c>
      <c r="B655" t="n">
        <v>2.230994896118935</v>
      </c>
      <c r="C655" t="n">
        <v>2.277533320998255</v>
      </c>
    </row>
    <row r="656" spans="1:25">
      <c r="A656" s="50" t="s">
        <v>35</v>
      </c>
      <c r="B656" t="n">
        <v>9.759889905851104</v>
      </c>
      <c r="C656" t="n">
        <v>9.741950795196063</v>
      </c>
    </row>
    <row r="657" spans="1:25">
      <c r="A657" s="50" t="s">
        <v>39</v>
      </c>
      <c r="B657" t="n">
        <v>198.96872759201</v>
      </c>
      <c r="C657" t="n">
        <v>13.8158486219615</v>
      </c>
    </row>
    <row r="658" spans="1:25">
      <c r="A658" s="50" t="s">
        <v>43</v>
      </c>
      <c r="B658" t="n">
        <v>15.44417487974596</v>
      </c>
      <c r="C658" t="n">
        <v>6.276099611209799</v>
      </c>
    </row>
    <row r="666" spans="1:25">
      <c r="B666" s="50" t="s">
        <v>174</v>
      </c>
    </row>
    <row r="667" spans="1:25">
      <c r="A667" s="50" t="n"/>
      <c r="B667" s="50" t="s">
        <v>16</v>
      </c>
      <c r="C667" s="50" t="s">
        <v>10</v>
      </c>
    </row>
    <row r="668" spans="1:25">
      <c r="A668" s="50" t="s">
        <v>29</v>
      </c>
      <c r="B668" t="n">
        <v>2.255704044535015</v>
      </c>
      <c r="C668" t="n">
        <v>2.493215820888164</v>
      </c>
    </row>
    <row r="669" spans="1:25">
      <c r="A669" s="50" t="s">
        <v>35</v>
      </c>
      <c r="B669" t="n">
        <v>9.487699978382485</v>
      </c>
      <c r="C669" t="n">
        <v>10.09936848857943</v>
      </c>
    </row>
    <row r="670" spans="1:25">
      <c r="A670" s="50" t="s">
        <v>39</v>
      </c>
      <c r="B670" t="n">
        <v>6.007623527024582</v>
      </c>
      <c r="C670" t="n">
        <v>2.892771374172396</v>
      </c>
    </row>
    <row r="671" spans="1:25">
      <c r="A671" s="50" t="s">
        <v>43</v>
      </c>
      <c r="B671" t="n">
        <v>6.254905861983644</v>
      </c>
      <c r="C671" t="n">
        <v>3.494459481870151</v>
      </c>
    </row>
    <row r="679" spans="1:25">
      <c r="B679" s="50" t="s">
        <v>175</v>
      </c>
    </row>
    <row r="680" spans="1:25">
      <c r="A680" s="50" t="n"/>
      <c r="B680" s="50" t="s">
        <v>16</v>
      </c>
      <c r="C680" s="50" t="s">
        <v>10</v>
      </c>
    </row>
    <row r="681" spans="1:25">
      <c r="A681" s="50" t="s">
        <v>29</v>
      </c>
      <c r="B681" t="n">
        <v>1.872595106585514</v>
      </c>
      <c r="C681" t="n">
        <v>1.750582286282994</v>
      </c>
    </row>
    <row r="682" spans="1:25">
      <c r="A682" s="50" t="s">
        <v>35</v>
      </c>
      <c r="B682" t="n">
        <v>6.904582218906877</v>
      </c>
      <c r="C682" t="n">
        <v>6.169522804398079</v>
      </c>
    </row>
    <row r="683" spans="1:25">
      <c r="A683" s="50" t="s">
        <v>39</v>
      </c>
      <c r="B683" t="n">
        <v>2.298151357211333</v>
      </c>
      <c r="C683" t="n">
        <v>2.202878503716725</v>
      </c>
    </row>
    <row r="684" spans="1:25">
      <c r="A684" s="50" t="s">
        <v>43</v>
      </c>
      <c r="B684" t="n">
        <v>3.411805820611092</v>
      </c>
      <c r="C684" t="n">
        <v>1.654065625463012</v>
      </c>
    </row>
    <row r="692" spans="1:25">
      <c r="B692" s="50" t="s">
        <v>176</v>
      </c>
    </row>
    <row r="693" spans="1:25">
      <c r="A693" s="50" t="n"/>
      <c r="B693" s="50" t="s">
        <v>16</v>
      </c>
      <c r="C693" s="50" t="s">
        <v>10</v>
      </c>
    </row>
    <row r="694" spans="1:25">
      <c r="A694" s="50" t="s">
        <v>29</v>
      </c>
      <c r="B694" t="n">
        <v>2.37743236660659</v>
      </c>
      <c r="C694" t="n">
        <v>2.622999746358352</v>
      </c>
    </row>
    <row r="695" spans="1:25">
      <c r="A695" s="50" t="s">
        <v>35</v>
      </c>
      <c r="B695" t="n">
        <v>9.954206406077681</v>
      </c>
      <c r="C695" t="n">
        <v>10.91127390016973</v>
      </c>
    </row>
    <row r="696" spans="1:25">
      <c r="A696" s="50" t="s">
        <v>39</v>
      </c>
      <c r="B696" t="n">
        <v>2.217886413173692</v>
      </c>
      <c r="C696" t="n">
        <v>8.406081334907695</v>
      </c>
    </row>
    <row r="697" spans="1:25">
      <c r="A697" s="50" t="s">
        <v>43</v>
      </c>
      <c r="B697" t="n">
        <v>5.335436736221918</v>
      </c>
      <c r="C697" t="n">
        <v>2.68560874053053</v>
      </c>
    </row>
    <row r="705" spans="1:25">
      <c r="B705" s="50" t="s">
        <v>177</v>
      </c>
    </row>
    <row r="706" spans="1:25">
      <c r="A706" s="50" t="n"/>
      <c r="B706" s="50" t="s">
        <v>16</v>
      </c>
      <c r="C706" s="50" t="s">
        <v>10</v>
      </c>
    </row>
    <row r="707" spans="1:25">
      <c r="A707" s="50" t="s">
        <v>29</v>
      </c>
      <c r="B707" t="n">
        <v>2.087055228180859</v>
      </c>
      <c r="C707" t="n">
        <v>2.107885140946525</v>
      </c>
    </row>
    <row r="708" spans="1:25">
      <c r="A708" s="50" t="s">
        <v>35</v>
      </c>
      <c r="B708" t="n">
        <v>8.757488840109215</v>
      </c>
      <c r="C708" t="n">
        <v>7.679573751912934</v>
      </c>
    </row>
    <row r="709" spans="1:25">
      <c r="A709" s="50" t="s">
        <v>39</v>
      </c>
      <c r="B709" t="n">
        <v>1.645005680055246</v>
      </c>
      <c r="C709" t="n">
        <v>5.479423693646172</v>
      </c>
    </row>
    <row r="710" spans="1:25">
      <c r="A710" s="50" t="s">
        <v>43</v>
      </c>
      <c r="B710" t="n">
        <v>4.366561003318719</v>
      </c>
      <c r="C710" t="n">
        <v>2.598724523916903</v>
      </c>
    </row>
    <row r="718" spans="1:25">
      <c r="B718" s="50" t="s">
        <v>178</v>
      </c>
    </row>
    <row r="719" spans="1:25">
      <c r="A719" s="50" t="n"/>
      <c r="B719" s="50" t="s">
        <v>16</v>
      </c>
      <c r="C719" s="50" t="s">
        <v>10</v>
      </c>
    </row>
    <row r="720" spans="1:25">
      <c r="A720" s="50" t="s">
        <v>29</v>
      </c>
      <c r="B720" t="n">
        <v>2.462717415152133</v>
      </c>
      <c r="C720" t="n">
        <v>2.560742137874708</v>
      </c>
    </row>
    <row r="721" spans="1:25">
      <c r="A721" s="50" t="s">
        <v>35</v>
      </c>
      <c r="B721" t="n">
        <v>13.27754286820496</v>
      </c>
      <c r="C721" t="n">
        <v>10.63188982197875</v>
      </c>
    </row>
    <row r="722" spans="1:25">
      <c r="A722" s="50" t="s">
        <v>39</v>
      </c>
      <c r="B722" t="n">
        <v>8.714546056336481</v>
      </c>
      <c r="C722" t="n">
        <v>14.16911864571607</v>
      </c>
    </row>
    <row r="723" spans="1:25">
      <c r="A723" s="50" t="s">
        <v>43</v>
      </c>
      <c r="B723" t="n">
        <v>11.0525662899735</v>
      </c>
      <c r="C723" t="n">
        <v>7.624083566084629</v>
      </c>
    </row>
    <row r="734" spans="1:25">
      <c r="B734" s="50" t="s">
        <v>89</v>
      </c>
    </row>
    <row r="735" spans="1:25">
      <c r="A735" s="50" t="n"/>
      <c r="B735" s="50" t="s">
        <v>16</v>
      </c>
      <c r="C735" s="50" t="s">
        <v>10</v>
      </c>
    </row>
    <row r="736" spans="1:25">
      <c r="A736" s="50" t="s">
        <v>29</v>
      </c>
      <c r="B736" t="n">
        <v>1.797459597679038</v>
      </c>
      <c r="C736" t="n">
        <v>1.867161923494774</v>
      </c>
    </row>
    <row r="737" spans="1:25">
      <c r="A737" s="50" t="s">
        <v>35</v>
      </c>
      <c r="B737" t="n">
        <v>5.114445929577101</v>
      </c>
      <c r="C737" t="n">
        <v>5.36011949598204</v>
      </c>
    </row>
    <row r="738" spans="1:25">
      <c r="A738" s="50" t="s">
        <v>39</v>
      </c>
      <c r="B738" t="n">
        <v>1.36184932941022</v>
      </c>
      <c r="C738" t="n">
        <v>2.27393158697826</v>
      </c>
    </row>
    <row r="739" spans="1:25">
      <c r="A739" s="50" t="s">
        <v>43</v>
      </c>
      <c r="B739" t="n">
        <v>3.106418600745858</v>
      </c>
      <c r="C739" t="n">
        <v>3.349745051334118</v>
      </c>
    </row>
  </sheetData>
  <mergeCells count="18">
    <mergeCell ref="B546:C546"/>
    <mergeCell ref="D546:E546"/>
    <mergeCell ref="B569:C569"/>
    <mergeCell ref="D569:E569"/>
    <mergeCell ref="B592:C592"/>
    <mergeCell ref="D592:E592"/>
    <mergeCell ref="B477:C477"/>
    <mergeCell ref="D477:E477"/>
    <mergeCell ref="B500:C500"/>
    <mergeCell ref="D500:E500"/>
    <mergeCell ref="B523:C523"/>
    <mergeCell ref="D523:E523"/>
    <mergeCell ref="B408:C408"/>
    <mergeCell ref="D408:E408"/>
    <mergeCell ref="B431:C431"/>
    <mergeCell ref="D431:E431"/>
    <mergeCell ref="B454:C454"/>
    <mergeCell ref="D454:E454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739"/>
  <sheetViews>
    <sheetView workbookViewId="0">
      <selection activeCell="K260" sqref="K260"/>
    </sheetView>
  </sheetViews>
  <sheetFormatPr baseColWidth="10" defaultRowHeight="15"/>
  <cols>
    <col bestFit="1" customWidth="1" max="3" min="3" style="51" width="15.42578125"/>
    <col bestFit="1" customWidth="1" max="5" min="5" style="51" width="15.42578125"/>
  </cols>
  <sheetData>
    <row r="1" spans="1:25">
      <c r="A1" s="50" t="s">
        <v>0</v>
      </c>
      <c r="B1" s="1" t="s">
        <v>1</v>
      </c>
      <c r="C1" s="50" t="s">
        <v>2</v>
      </c>
      <c r="D1" s="1" t="n">
        <v>160</v>
      </c>
    </row>
    <row r="2" spans="1:25">
      <c r="A2" s="50" t="s">
        <v>3</v>
      </c>
      <c r="B2" s="1" t="n">
        <v>44</v>
      </c>
      <c r="C2" s="50" t="s">
        <v>4</v>
      </c>
      <c r="D2" s="1" t="n">
        <v>74.8</v>
      </c>
    </row>
    <row r="3" spans="1:25">
      <c r="A3" s="50" t="s">
        <v>5</v>
      </c>
      <c r="B3" s="1" t="s">
        <v>6</v>
      </c>
      <c r="C3" s="50" t="s">
        <v>7</v>
      </c>
      <c r="D3" s="1" t="s">
        <v>8</v>
      </c>
    </row>
    <row r="4" spans="1:25">
      <c r="A4" s="50" t="s">
        <v>9</v>
      </c>
      <c r="B4" s="1" t="s">
        <v>10</v>
      </c>
    </row>
    <row r="6" spans="1:25">
      <c r="B6" s="50" t="s">
        <v>11</v>
      </c>
      <c r="H6" s="50" t="s">
        <v>12</v>
      </c>
      <c r="P6" s="50" t="s">
        <v>13</v>
      </c>
    </row>
    <row r="7" spans="1:25">
      <c r="A7" s="50" t="n"/>
      <c r="B7" s="50" t="s">
        <v>16</v>
      </c>
      <c r="C7" s="50" t="s">
        <v>10</v>
      </c>
      <c r="H7" s="107" t="n"/>
      <c r="I7" s="107" t="s">
        <v>17</v>
      </c>
      <c r="J7" s="107" t="s">
        <v>18</v>
      </c>
      <c r="P7" s="107" t="n"/>
      <c r="Q7" s="107" t="s">
        <v>17</v>
      </c>
      <c r="R7" s="107" t="s">
        <v>18</v>
      </c>
    </row>
    <row r="8" spans="1:25">
      <c r="A8" s="50" t="s">
        <v>29</v>
      </c>
      <c r="B8" t="n">
        <v>7.950891611112</v>
      </c>
      <c r="C8" t="n">
        <v>19.25572942754479</v>
      </c>
      <c r="H8" s="107" t="s">
        <v>30</v>
      </c>
      <c r="I8" t="n">
        <v>0.07817674803769314</v>
      </c>
      <c r="J8" t="n">
        <v>0.06341216822980811</v>
      </c>
      <c r="P8" s="107" t="s">
        <v>31</v>
      </c>
      <c r="Q8" t="n">
        <v>0.3089229850613254</v>
      </c>
      <c r="R8" t="n">
        <v>0.1903424562788045</v>
      </c>
    </row>
    <row r="9" spans="1:25">
      <c r="A9" s="50" t="s">
        <v>35</v>
      </c>
      <c r="B9" t="n">
        <v>60.34342902859792</v>
      </c>
      <c r="C9" t="n">
        <v>56.4807006573752</v>
      </c>
      <c r="H9" s="107" t="s">
        <v>36</v>
      </c>
      <c r="I9" t="n">
        <v>0.1981064036108102</v>
      </c>
      <c r="J9" t="n">
        <v>0.1910308759542461</v>
      </c>
      <c r="P9" s="107" t="s">
        <v>37</v>
      </c>
      <c r="Q9" t="n">
        <v>8.105880850112513</v>
      </c>
      <c r="R9" t="n">
        <v>10.29711969539067</v>
      </c>
    </row>
    <row r="10" spans="1:25">
      <c r="A10" s="50" t="s">
        <v>39</v>
      </c>
      <c r="B10" t="n">
        <v>18.7487368311483</v>
      </c>
      <c r="C10" t="n">
        <v>62.62536261730745</v>
      </c>
      <c r="H10" s="107" t="s">
        <v>40</v>
      </c>
      <c r="I10" t="n">
        <v>0.2962213743118636</v>
      </c>
      <c r="J10" t="n">
        <v>0.1775250489176286</v>
      </c>
      <c r="P10" s="107" t="s">
        <v>41</v>
      </c>
      <c r="Q10" t="n">
        <v>86.08609860717468</v>
      </c>
      <c r="R10" t="n">
        <v>91.87452841743476</v>
      </c>
    </row>
    <row r="11" spans="1:25">
      <c r="A11" s="50" t="s">
        <v>43</v>
      </c>
      <c r="B11" t="n">
        <v>18.9394430508125</v>
      </c>
      <c r="C11" t="n">
        <v>34.62458420195641</v>
      </c>
      <c r="H11" s="107" t="s">
        <v>44</v>
      </c>
      <c r="I11" t="n">
        <v>0.282748776840952</v>
      </c>
      <c r="J11" t="n">
        <v>0.2284673021465482</v>
      </c>
    </row>
    <row r="12" spans="1:25">
      <c r="H12" s="107" t="s">
        <v>46</v>
      </c>
      <c r="I12" t="n">
        <v>0.05885983665402441</v>
      </c>
      <c r="J12" t="n">
        <v>0.1067813369728082</v>
      </c>
    </row>
    <row r="13" spans="1:25">
      <c r="H13" s="107" t="s">
        <v>48</v>
      </c>
      <c r="I13" t="n">
        <v>0.3731101446095709</v>
      </c>
      <c r="J13" t="n">
        <v>0.2672313348678226</v>
      </c>
      <c r="P13" s="107" t="s">
        <v>49</v>
      </c>
      <c r="Q13" t="n">
        <v>3607.124903216539</v>
      </c>
    </row>
    <row r="14" spans="1:25">
      <c r="H14" s="107" t="s">
        <v>51</v>
      </c>
      <c r="I14" t="n">
        <v>0.4839151345983098</v>
      </c>
      <c r="J14" t="n">
        <v>0.3761652732781143</v>
      </c>
    </row>
    <row r="15" spans="1:25">
      <c r="H15" s="107" t="s">
        <v>53</v>
      </c>
      <c r="I15" t="n">
        <v>0.529523460875055</v>
      </c>
      <c r="J15" t="n">
        <v>0.3444267123300362</v>
      </c>
    </row>
    <row r="19" spans="1:25">
      <c r="B19" s="50" t="s">
        <v>58</v>
      </c>
      <c r="H19" s="50" t="s">
        <v>59</v>
      </c>
      <c r="P19" s="50" t="s">
        <v>60</v>
      </c>
    </row>
    <row r="20" spans="1:25">
      <c r="A20" s="50" t="n"/>
      <c r="B20" s="50" t="s">
        <v>16</v>
      </c>
      <c r="C20" s="50" t="s">
        <v>10</v>
      </c>
      <c r="H20" s="107" t="n"/>
      <c r="I20" s="107" t="s">
        <v>17</v>
      </c>
      <c r="J20" s="107" t="s">
        <v>18</v>
      </c>
      <c r="P20" s="107" t="n"/>
      <c r="Q20" s="107" t="s">
        <v>17</v>
      </c>
      <c r="R20" s="107" t="s">
        <v>18</v>
      </c>
    </row>
    <row r="21" spans="1:25">
      <c r="A21" s="50" t="s">
        <v>29</v>
      </c>
      <c r="B21" t="n">
        <v>6.13303950389492</v>
      </c>
      <c r="C21" t="n">
        <v>18.6863100056234</v>
      </c>
      <c r="H21" s="107" t="s">
        <v>30</v>
      </c>
      <c r="I21" t="n">
        <v>0.1627886096107513</v>
      </c>
      <c r="J21" t="n">
        <v>0.1693658608982971</v>
      </c>
      <c r="P21" s="107" t="s">
        <v>31</v>
      </c>
      <c r="Q21" t="n">
        <v>-0.09244513735237726</v>
      </c>
      <c r="R21" t="n">
        <v>0.1776234845264704</v>
      </c>
    </row>
    <row r="22" spans="1:25">
      <c r="A22" s="50" t="s">
        <v>35</v>
      </c>
      <c r="B22" t="n">
        <v>41.29186067797276</v>
      </c>
      <c r="C22" t="n">
        <v>19.9732879726082</v>
      </c>
      <c r="H22" s="107" t="s">
        <v>36</v>
      </c>
      <c r="I22" t="n">
        <v>0.2602229201680954</v>
      </c>
      <c r="J22" t="n">
        <v>0.2081541913365771</v>
      </c>
      <c r="P22" s="107" t="s">
        <v>37</v>
      </c>
      <c r="Q22" t="n">
        <v>3.122011570501415</v>
      </c>
      <c r="R22" t="n">
        <v>6.433975046250647</v>
      </c>
    </row>
    <row r="23" spans="1:25">
      <c r="A23" s="50" t="s">
        <v>39</v>
      </c>
      <c r="B23" t="n">
        <v>15.11931591772703</v>
      </c>
      <c r="C23" t="n">
        <v>16.68908929238959</v>
      </c>
      <c r="H23" s="107" t="s">
        <v>40</v>
      </c>
      <c r="I23" t="n">
        <v>0.5984029706435295</v>
      </c>
      <c r="J23" t="n">
        <v>0.6897966285538266</v>
      </c>
      <c r="P23" s="107" t="s">
        <v>41</v>
      </c>
      <c r="Q23" t="n">
        <v>17.91119733393285</v>
      </c>
      <c r="R23" t="n">
        <v>31.80088939664012</v>
      </c>
    </row>
    <row r="24" spans="1:25">
      <c r="A24" s="50" t="s">
        <v>43</v>
      </c>
      <c r="B24" t="n">
        <v>14.67294265418681</v>
      </c>
      <c r="C24" t="n">
        <v>9.211657764379408</v>
      </c>
      <c r="H24" s="107" t="s">
        <v>44</v>
      </c>
      <c r="I24" t="n">
        <v>0.5101093935239764</v>
      </c>
      <c r="J24" t="n">
        <v>0.4303858682711866</v>
      </c>
    </row>
    <row r="25" spans="1:25">
      <c r="H25" s="107" t="s">
        <v>46</v>
      </c>
      <c r="I25" t="n">
        <v>0.1940451273974093</v>
      </c>
      <c r="J25" t="n">
        <v>0.2440062410099824</v>
      </c>
    </row>
    <row r="26" spans="1:25">
      <c r="H26" s="107" t="s">
        <v>48</v>
      </c>
      <c r="I26" t="n">
        <v>0.6761357066940555</v>
      </c>
      <c r="J26" t="n">
        <v>0.620333695403704</v>
      </c>
      <c r="P26" s="107" t="s">
        <v>49</v>
      </c>
      <c r="Q26" t="n">
        <v>134.8297241144927</v>
      </c>
    </row>
    <row r="27" spans="1:25">
      <c r="H27" s="107" t="s">
        <v>51</v>
      </c>
      <c r="I27" t="n">
        <v>0.4571640489587461</v>
      </c>
      <c r="J27" t="n">
        <v>0.4309914044582079</v>
      </c>
    </row>
    <row r="28" spans="1:25">
      <c r="H28" s="107" t="s">
        <v>53</v>
      </c>
      <c r="I28" t="n">
        <v>0.2169474605825233</v>
      </c>
      <c r="J28" t="n">
        <v>0.2424275826502031</v>
      </c>
    </row>
    <row r="32" spans="1:25">
      <c r="B32" s="50" t="s">
        <v>66</v>
      </c>
      <c r="H32" s="50" t="s">
        <v>67</v>
      </c>
      <c r="P32" s="50" t="s">
        <v>68</v>
      </c>
    </row>
    <row r="33" spans="1:25">
      <c r="A33" s="50" t="n"/>
      <c r="B33" s="50" t="s">
        <v>16</v>
      </c>
      <c r="C33" s="50" t="s">
        <v>10</v>
      </c>
      <c r="H33" s="107" t="n"/>
      <c r="I33" s="107" t="s">
        <v>17</v>
      </c>
      <c r="J33" s="107" t="s">
        <v>18</v>
      </c>
      <c r="P33" s="107" t="n"/>
      <c r="Q33" s="107" t="s">
        <v>17</v>
      </c>
      <c r="R33" s="107" t="s">
        <v>18</v>
      </c>
    </row>
    <row r="34" spans="1:25">
      <c r="A34" s="50" t="s">
        <v>29</v>
      </c>
      <c r="B34" t="n">
        <v>8.288825491923738</v>
      </c>
      <c r="C34" t="n">
        <v>23.73077433931588</v>
      </c>
      <c r="H34" s="107" t="s">
        <v>30</v>
      </c>
      <c r="I34" t="n">
        <v>0.3765898865744133</v>
      </c>
      <c r="J34" t="n">
        <v>0.2910615105649667</v>
      </c>
      <c r="P34" s="107" t="s">
        <v>31</v>
      </c>
      <c r="Q34" t="n">
        <v>1.458657281323089</v>
      </c>
      <c r="R34" t="n">
        <v>-1.119021937984517</v>
      </c>
    </row>
    <row r="35" spans="1:25">
      <c r="A35" s="50" t="s">
        <v>35</v>
      </c>
      <c r="B35" t="n">
        <v>49.63382510232136</v>
      </c>
      <c r="C35" t="n">
        <v>61.4148380831338</v>
      </c>
      <c r="H35" s="107" t="s">
        <v>36</v>
      </c>
      <c r="I35" t="n">
        <v>0.324468239640266</v>
      </c>
      <c r="J35" t="n">
        <v>0.2599517100254951</v>
      </c>
      <c r="P35" s="107" t="s">
        <v>37</v>
      </c>
      <c r="Q35" t="n">
        <v>43.75128682430584</v>
      </c>
      <c r="R35" t="n">
        <v>51.09673551018955</v>
      </c>
    </row>
    <row r="36" spans="1:25">
      <c r="A36" s="50" t="s">
        <v>39</v>
      </c>
      <c r="B36" t="n">
        <v>48.78856018470952</v>
      </c>
      <c r="C36" t="n">
        <v>28.56119124903512</v>
      </c>
      <c r="H36" s="107" t="s">
        <v>40</v>
      </c>
      <c r="I36" t="n">
        <v>0.3512190750714429</v>
      </c>
      <c r="J36" t="n">
        <v>0.4204549012505177</v>
      </c>
      <c r="P36" s="107" t="s">
        <v>41</v>
      </c>
      <c r="Q36" t="n">
        <v>256.8953189555766</v>
      </c>
      <c r="R36" t="n">
        <v>272.0809357426515</v>
      </c>
    </row>
    <row r="37" spans="1:25">
      <c r="A37" s="50" t="s">
        <v>43</v>
      </c>
      <c r="B37" t="n">
        <v>32.32697283481668</v>
      </c>
      <c r="C37" t="n">
        <v>55.28559126421471</v>
      </c>
      <c r="H37" s="107" t="s">
        <v>44</v>
      </c>
      <c r="I37" t="n">
        <v>0.5330944077239277</v>
      </c>
      <c r="J37" t="n">
        <v>0.5810936074414412</v>
      </c>
    </row>
    <row r="38" spans="1:25">
      <c r="H38" s="107" t="s">
        <v>46</v>
      </c>
      <c r="I38" t="n">
        <v>0.3563972097449042</v>
      </c>
      <c r="J38" t="n">
        <v>0.2191320927849384</v>
      </c>
    </row>
    <row r="39" spans="1:25">
      <c r="H39" s="107" t="s">
        <v>48</v>
      </c>
      <c r="I39" t="n">
        <v>0.3842391682920736</v>
      </c>
      <c r="J39" t="n">
        <v>0.2243196041039402</v>
      </c>
      <c r="P39" s="107" t="s">
        <v>49</v>
      </c>
      <c r="Q39" t="n">
        <v>12861.41226522374</v>
      </c>
    </row>
    <row r="40" spans="1:25">
      <c r="H40" s="107" t="s">
        <v>51</v>
      </c>
      <c r="I40" t="n">
        <v>0.2602207234729273</v>
      </c>
      <c r="J40" t="n">
        <v>0.5571115000067651</v>
      </c>
    </row>
    <row r="41" spans="1:25">
      <c r="H41" s="107" t="s">
        <v>53</v>
      </c>
      <c r="I41" t="n">
        <v>0.2756367060044723</v>
      </c>
      <c r="J41" t="n">
        <v>0.1805205296962274</v>
      </c>
    </row>
    <row r="45" spans="1:25">
      <c r="B45" s="50" t="s">
        <v>71</v>
      </c>
      <c r="H45" s="50" t="s">
        <v>72</v>
      </c>
      <c r="P45" s="50" t="s">
        <v>73</v>
      </c>
    </row>
    <row r="46" spans="1:25">
      <c r="A46" s="50" t="n"/>
      <c r="B46" s="50" t="s">
        <v>16</v>
      </c>
      <c r="C46" s="50" t="s">
        <v>10</v>
      </c>
      <c r="H46" s="107" t="n"/>
      <c r="I46" s="107" t="s">
        <v>17</v>
      </c>
      <c r="J46" s="107" t="s">
        <v>18</v>
      </c>
      <c r="P46" s="107" t="n"/>
      <c r="Q46" s="107" t="s">
        <v>17</v>
      </c>
      <c r="R46" s="107" t="s">
        <v>18</v>
      </c>
    </row>
    <row r="47" spans="1:25">
      <c r="A47" s="50" t="s">
        <v>29</v>
      </c>
      <c r="B47" t="n">
        <v>5.7560827649228</v>
      </c>
      <c r="C47" t="n">
        <v>19.27548629457053</v>
      </c>
      <c r="H47" s="107" t="s">
        <v>30</v>
      </c>
      <c r="I47" t="n">
        <v>0.6844164213362783</v>
      </c>
      <c r="J47" t="n">
        <v>0.689685175453401</v>
      </c>
      <c r="P47" s="107" t="s">
        <v>31</v>
      </c>
      <c r="Q47" t="n">
        <v>-0.6829080322074605</v>
      </c>
      <c r="R47" t="n">
        <v>17.14849039272326</v>
      </c>
    </row>
    <row r="48" spans="1:25">
      <c r="A48" s="50" t="s">
        <v>35</v>
      </c>
      <c r="B48" t="n">
        <v>60.12278393581908</v>
      </c>
      <c r="C48" t="n">
        <v>28.82136409979934</v>
      </c>
      <c r="H48" s="107" t="s">
        <v>36</v>
      </c>
      <c r="I48" t="n">
        <v>0.5313193553074997</v>
      </c>
      <c r="J48" t="n">
        <v>0.391285430824919</v>
      </c>
      <c r="P48" s="107" t="s">
        <v>37</v>
      </c>
      <c r="Q48" t="n">
        <v>16.60720053889812</v>
      </c>
      <c r="R48" t="n">
        <v>30.24070457487136</v>
      </c>
    </row>
    <row r="49" spans="1:25">
      <c r="A49" s="50" t="s">
        <v>39</v>
      </c>
      <c r="B49" t="n">
        <v>51.61303703724632</v>
      </c>
      <c r="C49" t="n">
        <v>37.9847811206126</v>
      </c>
      <c r="H49" s="107" t="s">
        <v>40</v>
      </c>
      <c r="I49" t="n">
        <v>0.7142204666094382</v>
      </c>
      <c r="J49" t="n">
        <v>0.6461201797339841</v>
      </c>
      <c r="P49" s="107" t="s">
        <v>41</v>
      </c>
      <c r="Q49" t="n">
        <v>89.45156964160799</v>
      </c>
      <c r="R49" t="n">
        <v>163.5914518290043</v>
      </c>
    </row>
    <row r="50" spans="1:25">
      <c r="A50" s="50" t="s">
        <v>43</v>
      </c>
      <c r="B50" t="n">
        <v>39.62534220634219</v>
      </c>
      <c r="C50" t="n">
        <v>92.40314960586062</v>
      </c>
      <c r="H50" s="107" t="s">
        <v>44</v>
      </c>
      <c r="I50" t="n">
        <v>0.7905400703499792</v>
      </c>
      <c r="J50" t="n">
        <v>0.8919261223095449</v>
      </c>
    </row>
    <row r="51" spans="1:25">
      <c r="H51" s="107" t="s">
        <v>46</v>
      </c>
      <c r="I51" t="n">
        <v>0.3244119059317371</v>
      </c>
      <c r="J51" t="n">
        <v>0.3276807220148382</v>
      </c>
    </row>
    <row r="52" spans="1:25">
      <c r="H52" s="107" t="s">
        <v>48</v>
      </c>
      <c r="I52" t="n">
        <v>0.6589276558448978</v>
      </c>
      <c r="J52" t="n">
        <v>0.7817228021321474</v>
      </c>
      <c r="P52" s="107" t="s">
        <v>49</v>
      </c>
      <c r="Q52" t="n">
        <v>8340.32215772225</v>
      </c>
    </row>
    <row r="53" spans="1:25">
      <c r="H53" s="107" t="s">
        <v>51</v>
      </c>
      <c r="I53" t="n">
        <v>0.6054083957026082</v>
      </c>
      <c r="J53" t="n">
        <v>0.7395706496504197</v>
      </c>
    </row>
    <row r="54" spans="1:25">
      <c r="H54" s="107" t="s">
        <v>53</v>
      </c>
      <c r="I54" t="n">
        <v>0.5546286591498911</v>
      </c>
      <c r="J54" t="n">
        <v>0.6288309232227961</v>
      </c>
    </row>
    <row r="58" spans="1:25">
      <c r="B58" s="50" t="s">
        <v>74</v>
      </c>
      <c r="H58" s="50" t="s">
        <v>75</v>
      </c>
      <c r="P58" s="50" t="s">
        <v>76</v>
      </c>
    </row>
    <row r="59" spans="1:25">
      <c r="A59" s="50" t="n"/>
      <c r="B59" s="50" t="s">
        <v>16</v>
      </c>
      <c r="C59" s="50" t="s">
        <v>10</v>
      </c>
      <c r="H59" s="107" t="n"/>
      <c r="I59" s="107" t="s">
        <v>17</v>
      </c>
      <c r="J59" s="107" t="s">
        <v>18</v>
      </c>
      <c r="P59" s="107" t="n"/>
      <c r="Q59" s="107" t="s">
        <v>17</v>
      </c>
      <c r="R59" s="107" t="s">
        <v>18</v>
      </c>
    </row>
    <row r="60" spans="1:25">
      <c r="A60" s="50" t="s">
        <v>29</v>
      </c>
      <c r="B60" t="n">
        <v>25.61339741450705</v>
      </c>
      <c r="C60" t="n">
        <v>19.4257084183948</v>
      </c>
      <c r="H60" s="107" t="s">
        <v>30</v>
      </c>
      <c r="I60" t="n">
        <v>0.1037430015887695</v>
      </c>
      <c r="J60" t="n">
        <v>0.1189659425486613</v>
      </c>
      <c r="P60" s="107" t="s">
        <v>31</v>
      </c>
      <c r="Q60" t="n">
        <v>-5.513575917990513</v>
      </c>
      <c r="R60" t="n">
        <v>-5.503939390448118</v>
      </c>
    </row>
    <row r="61" spans="1:25">
      <c r="A61" s="50" t="s">
        <v>35</v>
      </c>
      <c r="B61" t="n">
        <v>102.3054600015548</v>
      </c>
      <c r="C61" t="n">
        <v>115.4056875334123</v>
      </c>
      <c r="H61" s="107" t="s">
        <v>36</v>
      </c>
      <c r="I61" t="n">
        <v>0.1466962440640614</v>
      </c>
      <c r="J61" t="n">
        <v>0.1010908449157341</v>
      </c>
      <c r="P61" s="107" t="s">
        <v>37</v>
      </c>
      <c r="Q61" t="n">
        <v>16.93379009358638</v>
      </c>
      <c r="R61" t="n">
        <v>31.55934114155703</v>
      </c>
    </row>
    <row r="62" spans="1:25">
      <c r="A62" s="50" t="s">
        <v>39</v>
      </c>
      <c r="B62" t="n">
        <v>34.35305012645284</v>
      </c>
      <c r="C62" t="n">
        <v>157.1049378526112</v>
      </c>
      <c r="H62" s="107" t="s">
        <v>40</v>
      </c>
      <c r="I62" t="n">
        <v>0.1444993400115341</v>
      </c>
      <c r="J62" t="n">
        <v>0.420098090079559</v>
      </c>
      <c r="P62" s="107" t="s">
        <v>41</v>
      </c>
      <c r="Q62" t="n">
        <v>107.9146485028632</v>
      </c>
      <c r="R62" t="n">
        <v>188.9871442448719</v>
      </c>
    </row>
    <row r="63" spans="1:25">
      <c r="A63" s="50" t="s">
        <v>43</v>
      </c>
      <c r="B63" t="n">
        <v>42.18129326850546</v>
      </c>
      <c r="C63" t="n">
        <v>250.5401148088975</v>
      </c>
      <c r="H63" s="107" t="s">
        <v>44</v>
      </c>
      <c r="I63" t="n">
        <v>0.1870883789533314</v>
      </c>
      <c r="J63" t="n">
        <v>0.4959770324907034</v>
      </c>
    </row>
    <row r="64" spans="1:25">
      <c r="H64" s="107" t="s">
        <v>46</v>
      </c>
      <c r="I64" t="n">
        <v>0.1011173486104663</v>
      </c>
      <c r="J64" t="n">
        <v>0.07325524082389381</v>
      </c>
    </row>
    <row r="65" spans="1:25">
      <c r="H65" s="107" t="s">
        <v>48</v>
      </c>
      <c r="I65" t="n">
        <v>0.1194324542926458</v>
      </c>
      <c r="J65" t="n">
        <v>0.3726077574120553</v>
      </c>
      <c r="P65" s="107" t="s">
        <v>49</v>
      </c>
      <c r="Q65" t="n">
        <v>10074.38177963049</v>
      </c>
    </row>
    <row r="66" spans="1:25">
      <c r="H66" s="107" t="s">
        <v>51</v>
      </c>
      <c r="I66" t="n">
        <v>0.4714584698623716</v>
      </c>
      <c r="J66" t="n">
        <v>0.2519044755930388</v>
      </c>
    </row>
    <row r="67" spans="1:25">
      <c r="H67" s="107" t="s">
        <v>53</v>
      </c>
      <c r="I67" t="n">
        <v>0.3756225442010727</v>
      </c>
      <c r="J67" t="n">
        <v>0.08615286916850222</v>
      </c>
    </row>
    <row r="71" spans="1:25">
      <c r="B71" s="50" t="s">
        <v>77</v>
      </c>
      <c r="H71" s="50" t="s">
        <v>78</v>
      </c>
      <c r="P71" s="50" t="s">
        <v>79</v>
      </c>
    </row>
    <row r="72" spans="1:25">
      <c r="A72" s="50" t="n"/>
      <c r="B72" s="50" t="s">
        <v>16</v>
      </c>
      <c r="C72" s="50" t="s">
        <v>10</v>
      </c>
      <c r="H72" s="107" t="n"/>
      <c r="I72" s="107" t="s">
        <v>17</v>
      </c>
      <c r="J72" s="107" t="s">
        <v>18</v>
      </c>
      <c r="P72" s="107" t="n"/>
      <c r="Q72" s="107" t="s">
        <v>17</v>
      </c>
      <c r="R72" s="107" t="s">
        <v>18</v>
      </c>
    </row>
    <row r="73" spans="1:25">
      <c r="A73" s="50" t="s">
        <v>29</v>
      </c>
      <c r="B73" t="n">
        <v>6.29568664811415</v>
      </c>
      <c r="C73" t="n">
        <v>18.67847480904716</v>
      </c>
      <c r="H73" s="107" t="s">
        <v>30</v>
      </c>
      <c r="I73" t="n">
        <v>0.1843369749336655</v>
      </c>
      <c r="J73" t="n">
        <v>0.1665817681218296</v>
      </c>
      <c r="P73" s="107" t="s">
        <v>31</v>
      </c>
      <c r="Q73" t="n">
        <v>-0.02724910501992522</v>
      </c>
      <c r="R73" t="n">
        <v>0.01498374686388432</v>
      </c>
    </row>
    <row r="74" spans="1:25">
      <c r="A74" s="50" t="s">
        <v>35</v>
      </c>
      <c r="B74" t="n">
        <v>41.98708872334215</v>
      </c>
      <c r="C74" t="n">
        <v>20.79811379582394</v>
      </c>
      <c r="H74" s="107" t="s">
        <v>36</v>
      </c>
      <c r="I74" t="n">
        <v>0.09842695846201488</v>
      </c>
      <c r="J74" t="n">
        <v>0.0984832809657777</v>
      </c>
      <c r="P74" s="107" t="s">
        <v>37</v>
      </c>
      <c r="Q74" t="n">
        <v>2.503144742951493</v>
      </c>
      <c r="R74" t="n">
        <v>4.579920636983328</v>
      </c>
    </row>
    <row r="75" spans="1:25">
      <c r="A75" s="50" t="s">
        <v>39</v>
      </c>
      <c r="B75" t="n">
        <v>13.88334650336594</v>
      </c>
      <c r="C75" t="n">
        <v>15.53481647894033</v>
      </c>
      <c r="H75" s="107" t="s">
        <v>40</v>
      </c>
      <c r="I75" t="n">
        <v>0.126462433156266</v>
      </c>
      <c r="J75" t="n">
        <v>0.110626350336509</v>
      </c>
      <c r="P75" s="107" t="s">
        <v>41</v>
      </c>
      <c r="Q75" t="n">
        <v>12.19860059809865</v>
      </c>
      <c r="R75" t="n">
        <v>23.69717480866464</v>
      </c>
    </row>
    <row r="76" spans="1:25">
      <c r="A76" s="50" t="s">
        <v>43</v>
      </c>
      <c r="B76" t="n">
        <v>7.273400514247652</v>
      </c>
      <c r="C76" t="n">
        <v>9.046780533571264</v>
      </c>
      <c r="H76" s="107" t="s">
        <v>44</v>
      </c>
      <c r="I76" t="n">
        <v>0.1145740068241258</v>
      </c>
      <c r="J76" t="n">
        <v>0.07492947989306624</v>
      </c>
    </row>
    <row r="77" spans="1:25">
      <c r="H77" s="107" t="s">
        <v>46</v>
      </c>
      <c r="I77" t="n">
        <v>0.1905265909834933</v>
      </c>
      <c r="J77" t="n">
        <v>0.1733787338738942</v>
      </c>
    </row>
    <row r="78" spans="1:25">
      <c r="H78" s="107" t="s">
        <v>48</v>
      </c>
      <c r="I78" t="n">
        <v>0.07627635813181993</v>
      </c>
      <c r="J78" t="n">
        <v>0.08495265798244521</v>
      </c>
      <c r="P78" s="107" t="s">
        <v>49</v>
      </c>
      <c r="Q78" t="n">
        <v>93.16671686868443</v>
      </c>
    </row>
    <row r="79" spans="1:25">
      <c r="H79" s="107" t="s">
        <v>51</v>
      </c>
      <c r="I79" t="n">
        <v>0.07339153148380309</v>
      </c>
      <c r="J79" t="n">
        <v>0.07018759979268274</v>
      </c>
    </row>
    <row r="80" spans="1:25">
      <c r="H80" s="107" t="s">
        <v>53</v>
      </c>
      <c r="I80" t="n">
        <v>0.06437178340880979</v>
      </c>
      <c r="J80" t="n">
        <v>0.08723005230444009</v>
      </c>
    </row>
    <row r="84" spans="1:25">
      <c r="B84" s="50" t="s">
        <v>80</v>
      </c>
      <c r="H84" s="50" t="s">
        <v>81</v>
      </c>
      <c r="P84" s="50" t="s">
        <v>82</v>
      </c>
    </row>
    <row r="85" spans="1:25">
      <c r="A85" s="50" t="n"/>
      <c r="B85" s="50" t="s">
        <v>16</v>
      </c>
      <c r="C85" s="50" t="s">
        <v>10</v>
      </c>
      <c r="H85" s="107" t="n"/>
      <c r="I85" s="107" t="s">
        <v>17</v>
      </c>
      <c r="J85" s="107" t="s">
        <v>18</v>
      </c>
      <c r="P85" s="107" t="n"/>
      <c r="Q85" s="107" t="s">
        <v>17</v>
      </c>
      <c r="R85" s="107" t="s">
        <v>18</v>
      </c>
    </row>
    <row r="86" spans="1:25">
      <c r="A86" s="50" t="s">
        <v>29</v>
      </c>
      <c r="B86" t="n">
        <v>7.959559408524922</v>
      </c>
      <c r="C86" t="n">
        <v>17.59818842375978</v>
      </c>
      <c r="H86" s="107" t="s">
        <v>30</v>
      </c>
      <c r="I86" t="n">
        <v>0.3276481337945859</v>
      </c>
      <c r="J86" t="n">
        <v>0.1622912354627951</v>
      </c>
      <c r="P86" s="107" t="s">
        <v>31</v>
      </c>
      <c r="Q86" t="n">
        <v>-2.045428789590358</v>
      </c>
      <c r="R86" t="n">
        <v>3.313636177592312</v>
      </c>
    </row>
    <row r="87" spans="1:25">
      <c r="A87" s="50" t="s">
        <v>35</v>
      </c>
      <c r="B87" t="n">
        <v>154.7141181173999</v>
      </c>
      <c r="C87" t="n">
        <v>57.27211575783624</v>
      </c>
      <c r="H87" s="107" t="s">
        <v>36</v>
      </c>
      <c r="I87" t="n">
        <v>0.2209215257151544</v>
      </c>
      <c r="J87" t="n">
        <v>0.1891415204323543</v>
      </c>
      <c r="P87" s="107" t="s">
        <v>37</v>
      </c>
      <c r="Q87" t="n">
        <v>15.68072175611306</v>
      </c>
      <c r="R87" t="n">
        <v>20.54610136584748</v>
      </c>
    </row>
    <row r="88" spans="1:25">
      <c r="A88" s="50" t="s">
        <v>39</v>
      </c>
      <c r="B88" t="n">
        <v>60.98700827871297</v>
      </c>
      <c r="C88" t="n">
        <v>20.41109500798307</v>
      </c>
      <c r="H88" s="107" t="s">
        <v>40</v>
      </c>
      <c r="I88" t="n">
        <v>0.2040082617680275</v>
      </c>
      <c r="J88" t="n">
        <v>0.3456068534208616</v>
      </c>
      <c r="P88" s="107" t="s">
        <v>41</v>
      </c>
      <c r="Q88" t="n">
        <v>60.7331195366875</v>
      </c>
      <c r="R88" t="n">
        <v>94.61991223754106</v>
      </c>
    </row>
    <row r="89" spans="1:25">
      <c r="A89" s="50" t="s">
        <v>43</v>
      </c>
      <c r="B89" t="n">
        <v>53.47094115916097</v>
      </c>
      <c r="C89" t="n">
        <v>45.69835310241405</v>
      </c>
      <c r="H89" s="107" t="s">
        <v>44</v>
      </c>
      <c r="I89" t="n">
        <v>0.4290291593334073</v>
      </c>
      <c r="J89" t="n">
        <v>0.4803818589472274</v>
      </c>
    </row>
    <row r="90" spans="1:25">
      <c r="H90" s="107" t="s">
        <v>46</v>
      </c>
      <c r="I90" t="n">
        <v>0.267300348938168</v>
      </c>
      <c r="J90" t="n">
        <v>0.1256340072601438</v>
      </c>
    </row>
    <row r="91" spans="1:25">
      <c r="H91" s="107" t="s">
        <v>48</v>
      </c>
      <c r="I91" t="n">
        <v>0.3083270517775473</v>
      </c>
      <c r="J91" t="n">
        <v>0.4455322225456395</v>
      </c>
      <c r="P91" s="107" t="s">
        <v>49</v>
      </c>
      <c r="Q91" t="n">
        <v>1895.989065309426</v>
      </c>
    </row>
    <row r="92" spans="1:25">
      <c r="H92" s="107" t="s">
        <v>51</v>
      </c>
      <c r="I92" t="n">
        <v>0.4941163262944673</v>
      </c>
      <c r="J92" t="n">
        <v>0.8218654375389359</v>
      </c>
    </row>
    <row r="93" spans="1:25">
      <c r="H93" s="107" t="s">
        <v>53</v>
      </c>
      <c r="I93" t="n">
        <v>0.5501125028186036</v>
      </c>
      <c r="J93" t="n">
        <v>0.8409790640544279</v>
      </c>
    </row>
    <row r="97" spans="1:25">
      <c r="B97" s="50" t="s">
        <v>83</v>
      </c>
      <c r="H97" s="50" t="s">
        <v>84</v>
      </c>
      <c r="P97" s="50" t="s">
        <v>85</v>
      </c>
    </row>
    <row r="98" spans="1:25">
      <c r="A98" s="50" t="n"/>
      <c r="B98" s="50" t="s">
        <v>16</v>
      </c>
      <c r="C98" s="50" t="s">
        <v>10</v>
      </c>
      <c r="H98" s="107" t="n"/>
      <c r="I98" s="107" t="s">
        <v>17</v>
      </c>
      <c r="J98" s="107" t="s">
        <v>18</v>
      </c>
      <c r="P98" s="107" t="n"/>
      <c r="Q98" s="107" t="s">
        <v>17</v>
      </c>
      <c r="R98" s="107" t="s">
        <v>18</v>
      </c>
    </row>
    <row r="99" spans="1:25">
      <c r="A99" s="50" t="s">
        <v>29</v>
      </c>
      <c r="B99" t="n">
        <v>7.728964845206482</v>
      </c>
      <c r="C99" t="n">
        <v>19.2049135811134</v>
      </c>
      <c r="H99" s="107" t="s">
        <v>30</v>
      </c>
      <c r="I99" t="n">
        <v>0.0738560525799123</v>
      </c>
      <c r="J99" t="n">
        <v>0.0992814368567892</v>
      </c>
      <c r="P99" s="107" t="s">
        <v>31</v>
      </c>
      <c r="Q99" t="n">
        <v>-0.07901772780669168</v>
      </c>
      <c r="R99" t="n">
        <v>0.5713283342959231</v>
      </c>
    </row>
    <row r="100" spans="1:25">
      <c r="A100" s="50" t="s">
        <v>35</v>
      </c>
      <c r="B100" t="n">
        <v>82.35916689580409</v>
      </c>
      <c r="C100" t="n">
        <v>39.79890842569654</v>
      </c>
      <c r="H100" s="107" t="s">
        <v>36</v>
      </c>
      <c r="I100" t="n">
        <v>0.05502530841741981</v>
      </c>
      <c r="J100" t="n">
        <v>0.08812903343594117</v>
      </c>
      <c r="P100" s="107" t="s">
        <v>37</v>
      </c>
      <c r="Q100" t="n">
        <v>19.71544923275292</v>
      </c>
      <c r="R100" t="n">
        <v>16.79383210498006</v>
      </c>
    </row>
    <row r="101" spans="1:25">
      <c r="A101" s="50" t="s">
        <v>39</v>
      </c>
      <c r="B101" t="n">
        <v>53.69773983794026</v>
      </c>
      <c r="C101" t="n">
        <v>35.49309226389563</v>
      </c>
      <c r="H101" s="107" t="s">
        <v>40</v>
      </c>
      <c r="I101" t="n">
        <v>0.06819889381252875</v>
      </c>
      <c r="J101" t="n">
        <v>0.06879466660290569</v>
      </c>
      <c r="P101" s="107" t="s">
        <v>41</v>
      </c>
      <c r="Q101" t="n">
        <v>177.8706485300175</v>
      </c>
      <c r="R101" t="n">
        <v>129.0311332217689</v>
      </c>
    </row>
    <row r="102" spans="1:25">
      <c r="A102" s="50" t="s">
        <v>43</v>
      </c>
      <c r="B102" t="n">
        <v>47.47935345155435</v>
      </c>
      <c r="C102" t="n">
        <v>28.85880759173352</v>
      </c>
      <c r="H102" s="107" t="s">
        <v>44</v>
      </c>
      <c r="I102" t="n">
        <v>0.07507358886296708</v>
      </c>
      <c r="J102" t="n">
        <v>0.1336021161856383</v>
      </c>
    </row>
    <row r="103" spans="1:25">
      <c r="H103" s="107" t="s">
        <v>46</v>
      </c>
      <c r="I103" t="n">
        <v>0.06300970373495456</v>
      </c>
      <c r="J103" t="n">
        <v>0.07562704566976665</v>
      </c>
    </row>
    <row r="104" spans="1:25">
      <c r="H104" s="107" t="s">
        <v>48</v>
      </c>
      <c r="I104" t="n">
        <v>0.06946241681647362</v>
      </c>
      <c r="J104" t="n">
        <v>0.08142340589989618</v>
      </c>
      <c r="P104" s="107" t="s">
        <v>49</v>
      </c>
      <c r="Q104" t="n">
        <v>6399.556799372114</v>
      </c>
    </row>
    <row r="105" spans="1:25">
      <c r="H105" s="107" t="s">
        <v>51</v>
      </c>
      <c r="I105" t="n">
        <v>0.09805010413372303</v>
      </c>
      <c r="J105" t="n">
        <v>0.1453651559503881</v>
      </c>
    </row>
    <row r="106" spans="1:25">
      <c r="H106" s="107" t="s">
        <v>53</v>
      </c>
      <c r="I106" t="n">
        <v>0.1221634720231348</v>
      </c>
      <c r="J106" t="n">
        <v>0.1933194714204794</v>
      </c>
    </row>
    <row r="110" spans="1:25">
      <c r="B110" s="50" t="s">
        <v>86</v>
      </c>
      <c r="H110" s="50" t="s">
        <v>87</v>
      </c>
      <c r="P110" s="50" t="s">
        <v>88</v>
      </c>
    </row>
    <row r="111" spans="1:25">
      <c r="A111" s="50" t="n"/>
      <c r="B111" s="50" t="s">
        <v>16</v>
      </c>
      <c r="C111" s="50" t="s">
        <v>10</v>
      </c>
      <c r="H111" s="107" t="n"/>
      <c r="I111" s="107" t="s">
        <v>17</v>
      </c>
      <c r="J111" s="107" t="s">
        <v>18</v>
      </c>
      <c r="P111" s="107" t="n"/>
      <c r="Q111" s="107" t="s">
        <v>17</v>
      </c>
      <c r="R111" s="107" t="s">
        <v>18</v>
      </c>
    </row>
    <row r="112" spans="1:25">
      <c r="A112" s="50" t="s">
        <v>29</v>
      </c>
      <c r="B112" t="n">
        <v>8.95390445895011</v>
      </c>
      <c r="C112" t="n">
        <v>19.62387071878472</v>
      </c>
      <c r="H112" s="107" t="s">
        <v>30</v>
      </c>
      <c r="I112" t="n">
        <v>0.260994838217543</v>
      </c>
      <c r="J112" t="n">
        <v>0.3327892420991981</v>
      </c>
      <c r="P112" s="107" t="s">
        <v>31</v>
      </c>
      <c r="Q112" t="n">
        <v>0.1586832201129328</v>
      </c>
      <c r="R112" t="n">
        <v>0.4350228378978004</v>
      </c>
    </row>
    <row r="113" spans="1:25">
      <c r="A113" s="50" t="s">
        <v>35</v>
      </c>
      <c r="B113" t="n">
        <v>77.2138622321921</v>
      </c>
      <c r="C113" t="n">
        <v>62.69457781433688</v>
      </c>
      <c r="H113" s="107" t="s">
        <v>36</v>
      </c>
      <c r="I113" t="n">
        <v>0.3972249779596189</v>
      </c>
      <c r="J113" t="n">
        <v>0.4931092181155157</v>
      </c>
      <c r="P113" s="107" t="s">
        <v>37</v>
      </c>
      <c r="Q113" t="n">
        <v>6.595739460810027</v>
      </c>
      <c r="R113" t="n">
        <v>23.51502625486885</v>
      </c>
    </row>
    <row r="114" spans="1:25">
      <c r="A114" s="50" t="s">
        <v>39</v>
      </c>
      <c r="B114" t="n">
        <v>32.67686779449694</v>
      </c>
      <c r="C114" t="n">
        <v>50.19388093705525</v>
      </c>
      <c r="H114" s="107" t="s">
        <v>40</v>
      </c>
      <c r="I114" t="n">
        <v>0.42065228379154</v>
      </c>
      <c r="J114" t="n">
        <v>0.6015518915574121</v>
      </c>
      <c r="P114" s="107" t="s">
        <v>41</v>
      </c>
      <c r="Q114" t="n">
        <v>29.71707151039281</v>
      </c>
      <c r="R114" t="n">
        <v>125.7605053616726</v>
      </c>
    </row>
    <row r="115" spans="1:25">
      <c r="A115" s="50" t="s">
        <v>43</v>
      </c>
      <c r="B115" t="n">
        <v>47.97976928366776</v>
      </c>
      <c r="C115" t="n">
        <v>59.51401461001452</v>
      </c>
      <c r="H115" s="107" t="s">
        <v>44</v>
      </c>
      <c r="I115" t="n">
        <v>0.4219403826575306</v>
      </c>
      <c r="J115" t="n">
        <v>0.5615293298810089</v>
      </c>
    </row>
    <row r="116" spans="1:25">
      <c r="H116" s="107" t="s">
        <v>46</v>
      </c>
      <c r="I116" t="n">
        <v>0.2884134427586889</v>
      </c>
      <c r="J116" t="n">
        <v>0.392812425115185</v>
      </c>
    </row>
    <row r="117" spans="1:25">
      <c r="H117" s="107" t="s">
        <v>48</v>
      </c>
      <c r="I117" t="n">
        <v>0.4059639349151565</v>
      </c>
      <c r="J117" t="n">
        <v>0.4049257781233016</v>
      </c>
      <c r="P117" s="107" t="s">
        <v>49</v>
      </c>
      <c r="Q117" t="n">
        <v>1559.424888171998</v>
      </c>
    </row>
    <row r="118" spans="1:25">
      <c r="H118" s="107" t="s">
        <v>51</v>
      </c>
      <c r="I118" t="n">
        <v>0.4979679009243416</v>
      </c>
      <c r="J118" t="n">
        <v>0.4701378082648676</v>
      </c>
    </row>
    <row r="119" spans="1:25">
      <c r="H119" s="107" t="s">
        <v>53</v>
      </c>
      <c r="I119" t="n">
        <v>0.5087277169052811</v>
      </c>
      <c r="J119" t="n">
        <v>0.5775841682470674</v>
      </c>
    </row>
    <row r="144" spans="1:25">
      <c r="B144" s="50" t="s">
        <v>89</v>
      </c>
    </row>
    <row r="145" spans="1:25">
      <c r="A145" s="50" t="n"/>
      <c r="B145" s="50" t="s">
        <v>16</v>
      </c>
      <c r="C145" s="50" t="s">
        <v>10</v>
      </c>
    </row>
    <row r="146" spans="1:25">
      <c r="A146" s="50" t="s">
        <v>29</v>
      </c>
      <c r="B146" t="n">
        <v>12.77875763514741</v>
      </c>
      <c r="C146" t="n">
        <v>28.61520825550743</v>
      </c>
    </row>
    <row r="147" spans="1:25">
      <c r="A147" s="50" t="s">
        <v>35</v>
      </c>
      <c r="B147" t="n">
        <v>21.25716290435388</v>
      </c>
      <c r="C147" t="n">
        <v>10.68951381553233</v>
      </c>
    </row>
    <row r="148" spans="1:25">
      <c r="A148" s="50" t="s">
        <v>39</v>
      </c>
      <c r="B148" t="n">
        <v>4.628531121131998</v>
      </c>
      <c r="C148" t="n">
        <v>6.16659573763992</v>
      </c>
    </row>
    <row r="149" spans="1:25">
      <c r="A149" s="50" t="s">
        <v>43</v>
      </c>
      <c r="B149" t="n">
        <v>3.742444367289251</v>
      </c>
      <c r="C149" t="n">
        <v>3.926693231996421</v>
      </c>
    </row>
    <row r="151" spans="1:25">
      <c r="A151" s="50" t="s">
        <v>90</v>
      </c>
    </row>
    <row r="154" spans="1:25">
      <c r="A154" t="s">
        <v>91</v>
      </c>
      <c r="H154" t="s">
        <v>92</v>
      </c>
      <c r="O154" t="s">
        <v>93</v>
      </c>
    </row>
    <row r="155" spans="1:25">
      <c r="A155" t="s">
        <v>94</v>
      </c>
      <c r="H155" t="s">
        <v>95</v>
      </c>
      <c r="O155" t="s">
        <v>95</v>
      </c>
    </row>
    <row r="158" spans="1:25">
      <c r="A158" s="50" t="s">
        <v>96</v>
      </c>
      <c r="H158" s="50" t="s">
        <v>96</v>
      </c>
      <c r="O158" s="50" t="s">
        <v>96</v>
      </c>
      <c r="W158" s="50" t="s">
        <v>97</v>
      </c>
    </row>
    <row r="159" spans="1:25">
      <c r="A159" s="108" t="n"/>
      <c r="B159" s="108" t="s">
        <v>17</v>
      </c>
      <c r="C159" s="108" t="s">
        <v>98</v>
      </c>
      <c r="D159" s="108" t="s">
        <v>99</v>
      </c>
      <c r="H159" s="108" t="n"/>
      <c r="I159" s="108" t="s">
        <v>18</v>
      </c>
      <c r="J159" s="108" t="s">
        <v>100</v>
      </c>
      <c r="K159" s="108" t="s">
        <v>101</v>
      </c>
      <c r="O159" s="108" t="n"/>
      <c r="P159" s="108" t="s">
        <v>17</v>
      </c>
      <c r="Q159" s="108" t="s">
        <v>18</v>
      </c>
      <c r="W159" s="108" t="n"/>
      <c r="X159" s="108" t="s">
        <v>17</v>
      </c>
      <c r="Y159" s="108" t="s">
        <v>18</v>
      </c>
    </row>
    <row r="160" spans="1:25">
      <c r="A160" s="108" t="s">
        <v>29</v>
      </c>
      <c r="B160" t="n">
        <v>-0.006283563561262401</v>
      </c>
      <c r="C160" t="n">
        <v>-0.01916931938436817</v>
      </c>
      <c r="D160" t="n">
        <v>-0.0239922006008318</v>
      </c>
      <c r="H160" s="108" t="s">
        <v>102</v>
      </c>
      <c r="I160" t="n">
        <v>0.03621183838101875</v>
      </c>
      <c r="J160" t="n">
        <v>0.05649854782687051</v>
      </c>
      <c r="K160" t="n">
        <v>0.0331029176878179</v>
      </c>
      <c r="O160" s="108" t="s">
        <v>103</v>
      </c>
      <c r="P160" t="n">
        <v>0.08681927338440777</v>
      </c>
      <c r="Q160" t="n">
        <v>0.07468548790011127</v>
      </c>
      <c r="W160" s="108" t="s">
        <v>30</v>
      </c>
      <c r="X160" t="n">
        <v>0.03524363206104014</v>
      </c>
      <c r="Y160" t="n">
        <v>0.04132948205567938</v>
      </c>
    </row>
    <row r="161" spans="1:25">
      <c r="A161" s="108" t="s">
        <v>35</v>
      </c>
      <c r="B161" t="n">
        <v>0.2002782338505015</v>
      </c>
      <c r="C161" t="n">
        <v>0.04921844683607789</v>
      </c>
      <c r="D161" t="n">
        <v>-0.02142349110237441</v>
      </c>
      <c r="H161" s="108" t="s">
        <v>104</v>
      </c>
      <c r="I161" t="n">
        <v>0.0508164370509409</v>
      </c>
      <c r="J161" t="n">
        <v>0.065604867289162</v>
      </c>
      <c r="K161" t="n">
        <v>0.04206244058314791</v>
      </c>
      <c r="O161" s="108" t="s">
        <v>105</v>
      </c>
      <c r="P161" t="n">
        <v>0.009492372483302376</v>
      </c>
      <c r="Q161" t="n">
        <v>-0.007014787869385773</v>
      </c>
      <c r="W161" s="108" t="s">
        <v>36</v>
      </c>
      <c r="X161" t="n">
        <v>0.1802791077178129</v>
      </c>
      <c r="Y161" t="n">
        <v>0.1675674206662229</v>
      </c>
    </row>
    <row r="162" spans="1:25">
      <c r="A162" s="108" t="s">
        <v>39</v>
      </c>
      <c r="B162" t="n">
        <v>0.05362124521023186</v>
      </c>
      <c r="C162" t="n">
        <v>-0.004162353775039329</v>
      </c>
      <c r="D162" t="n">
        <v>-0.04806326458444148</v>
      </c>
      <c r="H162" s="108" t="s">
        <v>106</v>
      </c>
      <c r="I162" t="n">
        <v>0.1905339080297148</v>
      </c>
      <c r="J162" t="n">
        <v>0.09881116413360071</v>
      </c>
      <c r="K162" t="n">
        <v>0.06103175263462449</v>
      </c>
      <c r="O162" s="108" t="s">
        <v>107</v>
      </c>
      <c r="P162" t="n">
        <v>0.1332331632317627</v>
      </c>
      <c r="Q162" t="n">
        <v>0.1483301567414238</v>
      </c>
      <c r="W162" s="108" t="s">
        <v>40</v>
      </c>
      <c r="X162" t="n">
        <v>0.08485583041468606</v>
      </c>
      <c r="Y162" t="n">
        <v>0.05313576065095541</v>
      </c>
    </row>
    <row r="163" spans="1:25">
      <c r="A163" s="108" t="s">
        <v>43</v>
      </c>
      <c r="B163" t="n">
        <v>0.1159428320836698</v>
      </c>
      <c r="C163" t="n">
        <v>0.05076762365445674</v>
      </c>
      <c r="D163" t="n">
        <v>0.0384370525247827</v>
      </c>
      <c r="H163" s="108" t="s">
        <v>108</v>
      </c>
      <c r="I163" t="n">
        <v>0.2009601598857989</v>
      </c>
      <c r="J163" t="n">
        <v>-0.02169234975057726</v>
      </c>
      <c r="K163" t="n">
        <v>-0.03838104500478362</v>
      </c>
      <c r="O163" s="108" t="s">
        <v>109</v>
      </c>
      <c r="P163" t="n">
        <v>-0.08502379114297906</v>
      </c>
      <c r="Q163" t="n">
        <v>0.05695705969985568</v>
      </c>
      <c r="W163" s="108" t="s">
        <v>44</v>
      </c>
      <c r="X163" t="n">
        <v>0.02238018448667175</v>
      </c>
      <c r="Y163" t="n">
        <v>0.05401576685837133</v>
      </c>
    </row>
    <row r="164" spans="1:25">
      <c r="W164" s="108" t="s">
        <v>46</v>
      </c>
      <c r="X164" t="n">
        <v>0.01054606211049007</v>
      </c>
      <c r="Y164" t="n">
        <v>0.01089409455281617</v>
      </c>
    </row>
    <row r="165" spans="1:25">
      <c r="W165" s="108" t="s">
        <v>48</v>
      </c>
      <c r="X165" t="n">
        <v>-0.05402202689903973</v>
      </c>
      <c r="Y165" t="n">
        <v>0.05726574197403278</v>
      </c>
    </row>
    <row r="166" spans="1:25">
      <c r="A166" s="50" t="s">
        <v>110</v>
      </c>
      <c r="H166" s="50" t="s">
        <v>110</v>
      </c>
      <c r="O166" s="50" t="s">
        <v>110</v>
      </c>
      <c r="W166" s="108" t="s">
        <v>51</v>
      </c>
      <c r="X166" t="n">
        <v>0.05322698993558231</v>
      </c>
      <c r="Y166" t="n">
        <v>0.1815010481622715</v>
      </c>
    </row>
    <row r="167" spans="1:25">
      <c r="A167" s="108" t="n"/>
      <c r="B167" s="108" t="s">
        <v>17</v>
      </c>
      <c r="C167" s="108" t="s">
        <v>98</v>
      </c>
      <c r="D167" s="108" t="s">
        <v>99</v>
      </c>
      <c r="H167" s="108" t="n"/>
      <c r="I167" s="108" t="s">
        <v>18</v>
      </c>
      <c r="J167" s="108" t="s">
        <v>100</v>
      </c>
      <c r="K167" s="108" t="s">
        <v>101</v>
      </c>
      <c r="O167" s="108" t="n"/>
      <c r="P167" s="108" t="s">
        <v>17</v>
      </c>
      <c r="Q167" s="108" t="s">
        <v>18</v>
      </c>
      <c r="W167" s="108" t="s">
        <v>53</v>
      </c>
      <c r="X167" t="n">
        <v>0.08552549854935694</v>
      </c>
      <c r="Y167" t="n">
        <v>0.07596100080919253</v>
      </c>
    </row>
    <row r="168" spans="1:25">
      <c r="A168" s="108" t="s">
        <v>29</v>
      </c>
      <c r="B168" t="n">
        <v>-0.06454220684878723</v>
      </c>
      <c r="C168" t="n">
        <v>0.1839856883423771</v>
      </c>
      <c r="D168" t="n">
        <v>-0.03033146558365181</v>
      </c>
      <c r="H168" s="108" t="s">
        <v>102</v>
      </c>
      <c r="I168" t="n">
        <v>0.2975329280282293</v>
      </c>
      <c r="J168" t="n">
        <v>0.15459765597116</v>
      </c>
      <c r="K168" t="n">
        <v>0.09957679181930132</v>
      </c>
      <c r="O168" s="108" t="s">
        <v>103</v>
      </c>
      <c r="P168" t="n">
        <v>0.3892306148460886</v>
      </c>
      <c r="Q168" t="n">
        <v>0.3761894343493972</v>
      </c>
    </row>
    <row r="169" spans="1:25">
      <c r="A169" s="108" t="s">
        <v>35</v>
      </c>
      <c r="B169" t="n">
        <v>-0.1761310601619044</v>
      </c>
      <c r="C169" t="n">
        <v>0.006415887112995972</v>
      </c>
      <c r="D169" t="n">
        <v>-0.25678611829107</v>
      </c>
      <c r="H169" s="108" t="s">
        <v>104</v>
      </c>
      <c r="I169" t="n">
        <v>0.3502317425657607</v>
      </c>
      <c r="J169" t="n">
        <v>0.07077485147681774</v>
      </c>
      <c r="K169" t="n">
        <v>0.1146371317031245</v>
      </c>
      <c r="O169" s="108" t="s">
        <v>105</v>
      </c>
      <c r="P169" t="n">
        <v>0.3344136680586945</v>
      </c>
      <c r="Q169" t="n">
        <v>0.2061343176404895</v>
      </c>
    </row>
    <row r="170" spans="1:25">
      <c r="A170" s="108" t="s">
        <v>39</v>
      </c>
      <c r="B170" t="n">
        <v>0.5056623428616798</v>
      </c>
      <c r="C170" t="n">
        <v>0.3453226734452055</v>
      </c>
      <c r="D170" t="n">
        <v>0.2798697666518559</v>
      </c>
      <c r="H170" s="108" t="s">
        <v>106</v>
      </c>
      <c r="I170" t="n">
        <v>-0.2050224298191372</v>
      </c>
      <c r="J170" t="n">
        <v>-0.016179744429154</v>
      </c>
      <c r="K170" t="n">
        <v>-0.09212176092887397</v>
      </c>
      <c r="O170" s="108" t="s">
        <v>107</v>
      </c>
      <c r="P170" t="n">
        <v>-0.2027622876324845</v>
      </c>
      <c r="Q170" t="n">
        <v>-0.06888046835342937</v>
      </c>
      <c r="W170" s="50" t="s">
        <v>111</v>
      </c>
    </row>
    <row r="171" spans="1:25">
      <c r="A171" s="108" t="s">
        <v>43</v>
      </c>
      <c r="B171" t="n">
        <v>0.326885199164211</v>
      </c>
      <c r="C171" t="n">
        <v>0.2301521139360284</v>
      </c>
      <c r="D171" t="n">
        <v>0.1522044393973931</v>
      </c>
      <c r="H171" s="108" t="s">
        <v>108</v>
      </c>
      <c r="I171" t="n">
        <v>0.2081136099409555</v>
      </c>
      <c r="J171" t="n">
        <v>0.4633268273795075</v>
      </c>
      <c r="K171" t="n">
        <v>0.2059523629376456</v>
      </c>
      <c r="O171" s="108" t="s">
        <v>109</v>
      </c>
      <c r="P171" t="n">
        <v>0.4155725224874907</v>
      </c>
      <c r="Q171" t="n">
        <v>0.1868769240658955</v>
      </c>
      <c r="W171" s="108" t="n"/>
      <c r="X171" s="108" t="s">
        <v>17</v>
      </c>
      <c r="Y171" s="108" t="s">
        <v>18</v>
      </c>
    </row>
    <row r="172" spans="1:25">
      <c r="W172" s="108" t="s">
        <v>30</v>
      </c>
      <c r="X172" t="n">
        <v>0.01841919805469986</v>
      </c>
      <c r="Y172" t="n">
        <v>0.02989588936826041</v>
      </c>
    </row>
    <row r="173" spans="1:25">
      <c r="W173" s="108" t="s">
        <v>36</v>
      </c>
      <c r="X173" t="n">
        <v>0.04511317869674451</v>
      </c>
      <c r="Y173" t="n">
        <v>0.09057049675648268</v>
      </c>
    </row>
    <row r="174" spans="1:25">
      <c r="A174" s="50" t="s">
        <v>112</v>
      </c>
      <c r="H174" s="50" t="s">
        <v>112</v>
      </c>
      <c r="O174" s="50" t="s">
        <v>112</v>
      </c>
      <c r="W174" s="108" t="s">
        <v>40</v>
      </c>
      <c r="X174" t="n">
        <v>0.2359442154383223</v>
      </c>
      <c r="Y174" t="n">
        <v>0.2641569594851291</v>
      </c>
    </row>
    <row r="175" spans="1:25">
      <c r="A175" s="108" t="n"/>
      <c r="B175" s="108" t="s">
        <v>17</v>
      </c>
      <c r="C175" s="108" t="s">
        <v>98</v>
      </c>
      <c r="D175" s="108" t="s">
        <v>99</v>
      </c>
      <c r="H175" s="108" t="n"/>
      <c r="I175" s="108" t="s">
        <v>18</v>
      </c>
      <c r="J175" s="108" t="s">
        <v>100</v>
      </c>
      <c r="K175" s="108" t="s">
        <v>101</v>
      </c>
      <c r="O175" s="108" t="n"/>
      <c r="P175" s="108" t="s">
        <v>17</v>
      </c>
      <c r="Q175" s="108" t="s">
        <v>18</v>
      </c>
      <c r="W175" s="108" t="s">
        <v>44</v>
      </c>
      <c r="X175" t="n">
        <v>0.4140287232853521</v>
      </c>
      <c r="Y175" t="n">
        <v>0.2737097938313706</v>
      </c>
    </row>
    <row r="176" spans="1:25">
      <c r="A176" s="108" t="s">
        <v>29</v>
      </c>
      <c r="B176" t="n">
        <v>0.0008662392999272694</v>
      </c>
      <c r="C176" t="n">
        <v>-0.01613217723669049</v>
      </c>
      <c r="D176" t="n">
        <v>-0.02702780903530212</v>
      </c>
      <c r="H176" s="108" t="s">
        <v>102</v>
      </c>
      <c r="I176" t="n">
        <v>0.04819116210393525</v>
      </c>
      <c r="J176" t="n">
        <v>-0.2471665705199178</v>
      </c>
      <c r="K176" t="n">
        <v>-0.2930933441520853</v>
      </c>
      <c r="O176" s="108" t="s">
        <v>103</v>
      </c>
      <c r="P176" t="n">
        <v>-0.09839397001378448</v>
      </c>
      <c r="Q176" t="n">
        <v>-0.07981473877170141</v>
      </c>
      <c r="W176" s="108" t="s">
        <v>46</v>
      </c>
      <c r="X176" t="n">
        <v>-0.03525033098991703</v>
      </c>
      <c r="Y176" t="n">
        <v>-0.01342084794150375</v>
      </c>
    </row>
    <row r="177" spans="1:25">
      <c r="A177" s="108" t="s">
        <v>35</v>
      </c>
      <c r="B177" t="n">
        <v>-0.004736013109214281</v>
      </c>
      <c r="C177" t="n">
        <v>-0.07316977350751183</v>
      </c>
      <c r="D177" t="n">
        <v>-0.07359546863503286</v>
      </c>
      <c r="H177" s="108" t="s">
        <v>104</v>
      </c>
      <c r="I177" t="n">
        <v>-0.09454716844299733</v>
      </c>
      <c r="J177" t="n">
        <v>-0.09548063447551942</v>
      </c>
      <c r="K177" t="n">
        <v>-0.1130444610153946</v>
      </c>
      <c r="O177" s="108" t="s">
        <v>105</v>
      </c>
      <c r="P177" t="n">
        <v>-0.1640696851550348</v>
      </c>
      <c r="Q177" t="n">
        <v>0.01232472922941984</v>
      </c>
      <c r="W177" s="108" t="s">
        <v>48</v>
      </c>
      <c r="X177" t="n">
        <v>0.425820943682909</v>
      </c>
      <c r="Y177" t="n">
        <v>0.2675798516615237</v>
      </c>
    </row>
    <row r="178" spans="1:25">
      <c r="A178" s="108" t="s">
        <v>39</v>
      </c>
      <c r="B178" t="n">
        <v>-0.1134669188640903</v>
      </c>
      <c r="C178" t="n">
        <v>-0.09460715028787292</v>
      </c>
      <c r="D178" t="n">
        <v>-0.1473693007021318</v>
      </c>
      <c r="H178" s="108" t="s">
        <v>106</v>
      </c>
      <c r="I178" t="n">
        <v>0.3280019831686964</v>
      </c>
      <c r="J178" t="n">
        <v>0.2772718087025039</v>
      </c>
      <c r="K178" t="n">
        <v>0.2625495912376396</v>
      </c>
      <c r="O178" s="108" t="s">
        <v>107</v>
      </c>
      <c r="P178" t="n">
        <v>0.1670393848576415</v>
      </c>
      <c r="Q178" t="n">
        <v>-0.3372872956360578</v>
      </c>
      <c r="W178" s="108" t="s">
        <v>51</v>
      </c>
      <c r="X178" t="n">
        <v>0.3569900040566001</v>
      </c>
      <c r="Y178" t="n">
        <v>0.2306750596937075</v>
      </c>
    </row>
    <row r="179" spans="1:25">
      <c r="A179" s="108" t="s">
        <v>43</v>
      </c>
      <c r="B179" t="n">
        <v>-0.1095029995964713</v>
      </c>
      <c r="C179" t="n">
        <v>0.0139314336177362</v>
      </c>
      <c r="D179" t="n">
        <v>0.01171953378929521</v>
      </c>
      <c r="H179" s="108" t="s">
        <v>108</v>
      </c>
      <c r="I179" t="n">
        <v>-0.09406047063328654</v>
      </c>
      <c r="J179" t="n">
        <v>-0.08212459199874987</v>
      </c>
      <c r="K179" t="n">
        <v>-0.07365972824227005</v>
      </c>
      <c r="O179" s="108" t="s">
        <v>109</v>
      </c>
      <c r="P179" t="n">
        <v>-0.01824891050536859</v>
      </c>
      <c r="Q179" t="n">
        <v>0.2716920126388702</v>
      </c>
      <c r="W179" s="108" t="s">
        <v>53</v>
      </c>
      <c r="X179" t="n">
        <v>0.3667318497709268</v>
      </c>
      <c r="Y179" t="n">
        <v>0.358180044205017</v>
      </c>
    </row>
    <row r="182" spans="1:25">
      <c r="A182" s="50" t="s">
        <v>113</v>
      </c>
      <c r="H182" s="50" t="s">
        <v>113</v>
      </c>
      <c r="O182" s="50" t="s">
        <v>113</v>
      </c>
      <c r="W182" s="50" t="s">
        <v>114</v>
      </c>
    </row>
    <row r="183" spans="1:25">
      <c r="A183" s="108" t="n"/>
      <c r="B183" s="108" t="s">
        <v>17</v>
      </c>
      <c r="C183" s="108" t="s">
        <v>98</v>
      </c>
      <c r="D183" s="108" t="s">
        <v>99</v>
      </c>
      <c r="H183" s="108" t="n"/>
      <c r="I183" s="108" t="s">
        <v>18</v>
      </c>
      <c r="J183" s="108" t="s">
        <v>100</v>
      </c>
      <c r="K183" s="108" t="s">
        <v>101</v>
      </c>
      <c r="O183" s="108" t="n"/>
      <c r="P183" s="108" t="s">
        <v>17</v>
      </c>
      <c r="Q183" s="108" t="s">
        <v>18</v>
      </c>
      <c r="W183" s="108" t="n"/>
      <c r="X183" s="108" t="s">
        <v>17</v>
      </c>
      <c r="Y183" s="108" t="s">
        <v>18</v>
      </c>
    </row>
    <row r="184" spans="1:25">
      <c r="A184" s="108" t="s">
        <v>29</v>
      </c>
      <c r="B184" t="n">
        <v>-0.09967164254904771</v>
      </c>
      <c r="C184" t="n">
        <v>-0.06924899123763521</v>
      </c>
      <c r="D184" t="n">
        <v>0.008540526252615456</v>
      </c>
      <c r="H184" s="108" t="s">
        <v>102</v>
      </c>
      <c r="I184" t="n">
        <v>0.717908070544811</v>
      </c>
      <c r="J184" t="n">
        <v>0.7220671217341331</v>
      </c>
      <c r="K184" t="n">
        <v>0.09341006160001813</v>
      </c>
      <c r="O184" s="108" t="s">
        <v>103</v>
      </c>
      <c r="P184" t="n">
        <v>0.279753388024593</v>
      </c>
      <c r="Q184" t="n">
        <v>0.531941009876292</v>
      </c>
      <c r="W184" s="108" t="s">
        <v>30</v>
      </c>
      <c r="X184" t="n">
        <v>-0.04807609786728501</v>
      </c>
      <c r="Y184" t="n">
        <v>-0.08816800870578985</v>
      </c>
    </row>
    <row r="185" spans="1:25">
      <c r="A185" s="108" t="s">
        <v>35</v>
      </c>
      <c r="B185" t="n">
        <v>0.5627381522712779</v>
      </c>
      <c r="C185" t="n">
        <v>0.466151272438858</v>
      </c>
      <c r="D185" t="n">
        <v>0.2292319270289805</v>
      </c>
      <c r="H185" s="108" t="s">
        <v>104</v>
      </c>
      <c r="I185" t="n">
        <v>0.5426120703265632</v>
      </c>
      <c r="J185" t="n">
        <v>0.2435573710387935</v>
      </c>
      <c r="K185" t="n">
        <v>0.07776309280607091</v>
      </c>
      <c r="O185" s="108" t="s">
        <v>105</v>
      </c>
      <c r="P185" t="n">
        <v>0.5784691570912935</v>
      </c>
      <c r="Q185" t="n">
        <v>0.6125090548924532</v>
      </c>
      <c r="W185" s="108" t="s">
        <v>36</v>
      </c>
      <c r="X185" t="n">
        <v>0.02521434474129611</v>
      </c>
      <c r="Y185" t="n">
        <v>-0.1799282756776825</v>
      </c>
    </row>
    <row r="186" spans="1:25">
      <c r="A186" s="108" t="s">
        <v>39</v>
      </c>
      <c r="B186" t="n">
        <v>0.5881786504401144</v>
      </c>
      <c r="C186" t="n">
        <v>0.5015566615123509</v>
      </c>
      <c r="D186" t="n">
        <v>0.1234022470491991</v>
      </c>
      <c r="H186" s="108" t="s">
        <v>106</v>
      </c>
      <c r="I186" t="n">
        <v>0.5873305474836423</v>
      </c>
      <c r="J186" t="n">
        <v>0.5292246267970809</v>
      </c>
      <c r="K186" t="n">
        <v>0.05751215860908671</v>
      </c>
      <c r="O186" s="108" t="s">
        <v>107</v>
      </c>
      <c r="P186" t="n">
        <v>0.6505355674856567</v>
      </c>
      <c r="Q186" t="n">
        <v>0.6775623927342503</v>
      </c>
      <c r="W186" s="108" t="s">
        <v>40</v>
      </c>
      <c r="X186" t="n">
        <v>-0.2260164565487023</v>
      </c>
      <c r="Y186" t="n">
        <v>-0.3342614337448169</v>
      </c>
    </row>
    <row r="187" spans="1:25">
      <c r="A187" s="108" t="s">
        <v>43</v>
      </c>
      <c r="B187" t="n">
        <v>0.2220728048814369</v>
      </c>
      <c r="C187" t="n">
        <v>0.09090851177805974</v>
      </c>
      <c r="D187" t="n">
        <v>0.04892607009560762</v>
      </c>
      <c r="H187" s="108" t="s">
        <v>108</v>
      </c>
      <c r="I187" t="n">
        <v>0.6053084434482214</v>
      </c>
      <c r="J187" t="n">
        <v>0.5129740781007409</v>
      </c>
      <c r="K187" t="n">
        <v>0.1251997086242176</v>
      </c>
      <c r="O187" s="108" t="s">
        <v>109</v>
      </c>
      <c r="P187" t="n">
        <v>0.259040109803161</v>
      </c>
      <c r="Q187" t="n">
        <v>0.5034994275396291</v>
      </c>
      <c r="W187" s="108" t="s">
        <v>44</v>
      </c>
      <c r="X187" t="n">
        <v>-0.1725851243196928</v>
      </c>
      <c r="Y187" t="n">
        <v>0.03210694717521923</v>
      </c>
    </row>
    <row r="188" spans="1:25">
      <c r="W188" s="108" t="s">
        <v>46</v>
      </c>
      <c r="X188" t="n">
        <v>-0.01815335316012313</v>
      </c>
      <c r="Y188" t="n">
        <v>-0.07884675364940813</v>
      </c>
    </row>
    <row r="189" spans="1:25">
      <c r="W189" s="108" t="s">
        <v>48</v>
      </c>
      <c r="X189" t="n">
        <v>0.06758518751566725</v>
      </c>
      <c r="Y189" t="n">
        <v>-0.1361449360900221</v>
      </c>
    </row>
    <row r="190" spans="1:25">
      <c r="A190" s="50" t="s">
        <v>115</v>
      </c>
      <c r="H190" s="50" t="s">
        <v>115</v>
      </c>
      <c r="O190" s="50" t="s">
        <v>115</v>
      </c>
      <c r="W190" s="108" t="s">
        <v>51</v>
      </c>
      <c r="X190" t="n">
        <v>-0.1572549626036532</v>
      </c>
      <c r="Y190" t="n">
        <v>0.1685868520113139</v>
      </c>
    </row>
    <row r="191" spans="1:25">
      <c r="A191" s="108" t="n"/>
      <c r="B191" s="108" t="s">
        <v>17</v>
      </c>
      <c r="C191" s="108" t="s">
        <v>98</v>
      </c>
      <c r="D191" s="108" t="s">
        <v>99</v>
      </c>
      <c r="H191" s="108" t="n"/>
      <c r="I191" s="108" t="s">
        <v>18</v>
      </c>
      <c r="J191" s="108" t="s">
        <v>100</v>
      </c>
      <c r="K191" s="108" t="s">
        <v>101</v>
      </c>
      <c r="O191" s="108" t="n"/>
      <c r="P191" s="108" t="s">
        <v>17</v>
      </c>
      <c r="Q191" s="108" t="s">
        <v>18</v>
      </c>
      <c r="W191" s="108" t="s">
        <v>53</v>
      </c>
      <c r="X191" t="n">
        <v>-0.08382164109659028</v>
      </c>
      <c r="Y191" t="n">
        <v>-0.07056467227776456</v>
      </c>
    </row>
    <row r="192" spans="1:25">
      <c r="A192" s="108" t="s">
        <v>29</v>
      </c>
      <c r="B192" t="n">
        <v>0.003146901752408199</v>
      </c>
      <c r="C192" t="n">
        <v>-0.02025790530668731</v>
      </c>
      <c r="D192" t="n">
        <v>0.03046359158453079</v>
      </c>
      <c r="H192" s="108" t="s">
        <v>102</v>
      </c>
      <c r="I192" t="n">
        <v>-0.07629466204574357</v>
      </c>
      <c r="J192" t="n">
        <v>0.02015823469948665</v>
      </c>
      <c r="K192" t="n">
        <v>-0.02709542696142813</v>
      </c>
      <c r="O192" s="108" t="s">
        <v>103</v>
      </c>
      <c r="P192" t="n">
        <v>0.2686840988844915</v>
      </c>
      <c r="Q192" t="n">
        <v>0.2659692514240763</v>
      </c>
    </row>
    <row r="193" spans="1:25">
      <c r="A193" s="108" t="s">
        <v>35</v>
      </c>
      <c r="B193" t="n">
        <v>-0.1813238978081602</v>
      </c>
      <c r="C193" t="n">
        <v>-0.09812994869638603</v>
      </c>
      <c r="D193" t="n">
        <v>-0.1151572364590085</v>
      </c>
      <c r="H193" s="108" t="s">
        <v>104</v>
      </c>
      <c r="I193" t="n">
        <v>0.1584534429133506</v>
      </c>
      <c r="J193" t="n">
        <v>0.07703257149978161</v>
      </c>
      <c r="K193" t="n">
        <v>0.04858044441675152</v>
      </c>
      <c r="O193" s="108" t="s">
        <v>105</v>
      </c>
      <c r="P193" t="n">
        <v>-0.06205732972336137</v>
      </c>
      <c r="Q193" t="n">
        <v>-0.03332158102319103</v>
      </c>
    </row>
    <row r="194" spans="1:25">
      <c r="A194" s="108" t="s">
        <v>39</v>
      </c>
      <c r="B194" t="n">
        <v>-0.1306841630760056</v>
      </c>
      <c r="C194" t="n">
        <v>-0.08322374106340059</v>
      </c>
      <c r="D194" t="n">
        <v>-0.08137514411307863</v>
      </c>
      <c r="H194" s="108" t="s">
        <v>106</v>
      </c>
      <c r="I194" t="n">
        <v>0.1857157548033209</v>
      </c>
      <c r="J194" t="n">
        <v>0.1051641483191995</v>
      </c>
      <c r="K194" t="n">
        <v>0.06200202376241292</v>
      </c>
      <c r="O194" s="108" t="s">
        <v>107</v>
      </c>
      <c r="P194" t="n">
        <v>-0.30727657111582</v>
      </c>
      <c r="Q194" t="n">
        <v>-0.2734413990585962</v>
      </c>
      <c r="W194" s="50" t="s">
        <v>116</v>
      </c>
    </row>
    <row r="195" spans="1:25">
      <c r="A195" s="108" t="s">
        <v>43</v>
      </c>
      <c r="B195" t="n">
        <v>-0.1652406916676898</v>
      </c>
      <c r="C195" t="n">
        <v>-0.121223440009097</v>
      </c>
      <c r="D195" t="n">
        <v>-0.08135498229634253</v>
      </c>
      <c r="H195" s="108" t="s">
        <v>108</v>
      </c>
      <c r="I195" t="n">
        <v>-0.185351447069119</v>
      </c>
      <c r="J195" t="n">
        <v>-0.03594290941799738</v>
      </c>
      <c r="K195" t="n">
        <v>0.04676443755194227</v>
      </c>
      <c r="O195" s="108" t="s">
        <v>109</v>
      </c>
      <c r="P195" t="n">
        <v>0.3289886345005575</v>
      </c>
      <c r="Q195" t="n">
        <v>0.3231529321983306</v>
      </c>
      <c r="W195" s="108" t="n"/>
      <c r="X195" s="108" t="s">
        <v>17</v>
      </c>
      <c r="Y195" s="108" t="s">
        <v>18</v>
      </c>
    </row>
    <row r="196" spans="1:25">
      <c r="W196" s="108" t="s">
        <v>30</v>
      </c>
      <c r="X196" t="n">
        <v>0.7651516404182691</v>
      </c>
      <c r="Y196" t="n">
        <v>0.6813225239672438</v>
      </c>
    </row>
    <row r="197" spans="1:25">
      <c r="W197" s="108" t="s">
        <v>36</v>
      </c>
      <c r="X197" t="n">
        <v>0.6963924978729379</v>
      </c>
      <c r="Y197" t="n">
        <v>0.6485684339530174</v>
      </c>
    </row>
    <row r="198" spans="1:25">
      <c r="A198" s="50" t="s">
        <v>117</v>
      </c>
      <c r="H198" s="50" t="s">
        <v>117</v>
      </c>
      <c r="O198" s="50" t="s">
        <v>117</v>
      </c>
      <c r="W198" s="108" t="s">
        <v>40</v>
      </c>
      <c r="X198" t="n">
        <v>0.7987357036166781</v>
      </c>
      <c r="Y198" t="n">
        <v>0.7520503100519998</v>
      </c>
    </row>
    <row r="199" spans="1:25">
      <c r="A199" s="108" t="n"/>
      <c r="B199" s="108" t="s">
        <v>17</v>
      </c>
      <c r="C199" s="108" t="s">
        <v>98</v>
      </c>
      <c r="D199" s="108" t="s">
        <v>99</v>
      </c>
      <c r="H199" s="108" t="n"/>
      <c r="I199" s="108" t="s">
        <v>18</v>
      </c>
      <c r="J199" s="108" t="s">
        <v>100</v>
      </c>
      <c r="K199" s="108" t="s">
        <v>101</v>
      </c>
      <c r="O199" s="108" t="n"/>
      <c r="P199" s="108" t="s">
        <v>17</v>
      </c>
      <c r="Q199" s="108" t="s">
        <v>18</v>
      </c>
      <c r="W199" s="108" t="s">
        <v>44</v>
      </c>
      <c r="X199" t="n">
        <v>0.6853560476709168</v>
      </c>
      <c r="Y199" t="n">
        <v>0.7326658523942157</v>
      </c>
    </row>
    <row r="200" spans="1:25">
      <c r="A200" s="108" t="s">
        <v>29</v>
      </c>
      <c r="B200" t="n">
        <v>-0.02240645115466891</v>
      </c>
      <c r="C200" t="n">
        <v>0.02776319819458896</v>
      </c>
      <c r="D200" t="n">
        <v>0.03044583631145484</v>
      </c>
      <c r="H200" s="108" t="s">
        <v>102</v>
      </c>
      <c r="I200" t="n">
        <v>0.09687590513561305</v>
      </c>
      <c r="J200" t="n">
        <v>-0.02063542530298317</v>
      </c>
      <c r="K200" t="n">
        <v>0.005925293181149241</v>
      </c>
      <c r="O200" s="108" t="s">
        <v>103</v>
      </c>
      <c r="P200" t="n">
        <v>0.05990952384670197</v>
      </c>
      <c r="Q200" t="n">
        <v>-0.01964434409326518</v>
      </c>
      <c r="W200" s="108" t="s">
        <v>46</v>
      </c>
      <c r="X200" t="n">
        <v>0.3757047999003676</v>
      </c>
      <c r="Y200" t="n">
        <v>0.3665581408151138</v>
      </c>
    </row>
    <row r="201" spans="1:25">
      <c r="A201" s="108" t="s">
        <v>35</v>
      </c>
      <c r="B201" t="n">
        <v>-0.0162496481884851</v>
      </c>
      <c r="C201" t="n">
        <v>-0.09518080281170561</v>
      </c>
      <c r="D201" t="n">
        <v>-0.09181741834446346</v>
      </c>
      <c r="H201" s="108" t="s">
        <v>104</v>
      </c>
      <c r="I201" t="n">
        <v>0.01710410143714045</v>
      </c>
      <c r="J201" t="n">
        <v>-0.05588528812512446</v>
      </c>
      <c r="K201" t="n">
        <v>-0.06318717498058529</v>
      </c>
      <c r="O201" s="108" t="s">
        <v>105</v>
      </c>
      <c r="P201" t="n">
        <v>0.004981599695516674</v>
      </c>
      <c r="Q201" t="n">
        <v>0.02635336662338031</v>
      </c>
      <c r="W201" s="108" t="s">
        <v>48</v>
      </c>
      <c r="X201" t="n">
        <v>0.3921797927128369</v>
      </c>
      <c r="Y201" t="n">
        <v>0.5950123078523234</v>
      </c>
    </row>
    <row r="202" spans="1:25">
      <c r="A202" s="108" t="s">
        <v>39</v>
      </c>
      <c r="B202" t="n">
        <v>-0.05451384375022472</v>
      </c>
      <c r="C202" t="n">
        <v>0.03039568867627092</v>
      </c>
      <c r="D202" t="n">
        <v>0.03563593652536595</v>
      </c>
      <c r="H202" s="108" t="s">
        <v>106</v>
      </c>
      <c r="I202" t="n">
        <v>-0.03489934224138569</v>
      </c>
      <c r="J202" t="n">
        <v>-0.04345513528953198</v>
      </c>
      <c r="K202" t="n">
        <v>-0.04022275265314752</v>
      </c>
      <c r="O202" s="108" t="s">
        <v>107</v>
      </c>
      <c r="P202" t="n">
        <v>-0.04668531693132575</v>
      </c>
      <c r="Q202" t="n">
        <v>0.0004686847161954061</v>
      </c>
      <c r="W202" s="108" t="s">
        <v>51</v>
      </c>
      <c r="X202" t="n">
        <v>0.5467855737374986</v>
      </c>
      <c r="Y202" t="n">
        <v>0.6002621238131733</v>
      </c>
    </row>
    <row r="203" spans="1:25">
      <c r="A203" s="108" t="s">
        <v>43</v>
      </c>
      <c r="B203" t="n">
        <v>-0.04424943078732702</v>
      </c>
      <c r="C203" t="n">
        <v>0.06839215606602234</v>
      </c>
      <c r="D203" t="n">
        <v>0.08627828574581524</v>
      </c>
      <c r="H203" s="108" t="s">
        <v>108</v>
      </c>
      <c r="I203" t="n">
        <v>-0.05715002969921033</v>
      </c>
      <c r="J203" t="n">
        <v>0.08423977280126192</v>
      </c>
      <c r="K203" t="n">
        <v>0.07161236837329094</v>
      </c>
      <c r="O203" s="108" t="s">
        <v>109</v>
      </c>
      <c r="P203" t="n">
        <v>-0.1146339310348253</v>
      </c>
      <c r="Q203" t="n">
        <v>-0.1245420844008816</v>
      </c>
      <c r="W203" s="108" t="s">
        <v>53</v>
      </c>
      <c r="X203" t="n">
        <v>0.3234777459172009</v>
      </c>
      <c r="Y203" t="n">
        <v>0.5434656641357718</v>
      </c>
    </row>
    <row r="206" spans="1:25">
      <c r="A206" s="50" t="s">
        <v>118</v>
      </c>
      <c r="H206" s="50" t="s">
        <v>118</v>
      </c>
      <c r="O206" s="50" t="s">
        <v>118</v>
      </c>
      <c r="W206" s="50" t="s">
        <v>119</v>
      </c>
    </row>
    <row r="207" spans="1:25">
      <c r="A207" s="108" t="n"/>
      <c r="B207" s="108" t="s">
        <v>17</v>
      </c>
      <c r="C207" s="108" t="s">
        <v>98</v>
      </c>
      <c r="D207" s="108" t="s">
        <v>99</v>
      </c>
      <c r="H207" s="108" t="n"/>
      <c r="I207" s="108" t="s">
        <v>18</v>
      </c>
      <c r="J207" s="108" t="s">
        <v>100</v>
      </c>
      <c r="K207" s="108" t="s">
        <v>101</v>
      </c>
      <c r="O207" s="108" t="n"/>
      <c r="P207" s="108" t="s">
        <v>17</v>
      </c>
      <c r="Q207" s="108" t="s">
        <v>18</v>
      </c>
      <c r="W207" s="108" t="n"/>
      <c r="X207" s="108" t="s">
        <v>17</v>
      </c>
      <c r="Y207" s="108" t="s">
        <v>18</v>
      </c>
    </row>
    <row r="208" spans="1:25">
      <c r="A208" s="108" t="s">
        <v>29</v>
      </c>
      <c r="B208" t="n">
        <v>-0.09917481647742768</v>
      </c>
      <c r="C208" t="n">
        <v>-0.07260535014655825</v>
      </c>
      <c r="D208" t="n">
        <v>-0.04878957718816165</v>
      </c>
      <c r="H208" s="108" t="s">
        <v>102</v>
      </c>
      <c r="I208" t="n">
        <v>0.7086821374082779</v>
      </c>
      <c r="J208" t="n">
        <v>0.09093604608582673</v>
      </c>
      <c r="K208" t="n">
        <v>0.0711690204176041</v>
      </c>
      <c r="O208" s="108" t="s">
        <v>103</v>
      </c>
      <c r="P208" t="n">
        <v>0.3625140915919976</v>
      </c>
      <c r="Q208" t="n">
        <v>0.7903066163585377</v>
      </c>
      <c r="W208" s="108" t="s">
        <v>30</v>
      </c>
      <c r="X208" t="n">
        <v>0.03857214854034523</v>
      </c>
      <c r="Y208" t="n">
        <v>0.03254220713933774</v>
      </c>
    </row>
    <row r="209" spans="1:25">
      <c r="A209" s="108" t="s">
        <v>35</v>
      </c>
      <c r="B209" t="n">
        <v>-0.2691921608510094</v>
      </c>
      <c r="C209" t="n">
        <v>-0.130778167868739</v>
      </c>
      <c r="D209" t="n">
        <v>-0.1369264794895707</v>
      </c>
      <c r="H209" s="108" t="s">
        <v>104</v>
      </c>
      <c r="I209" t="n">
        <v>0.7659844194085437</v>
      </c>
      <c r="J209" t="n">
        <v>0.1834116682287139</v>
      </c>
      <c r="K209" t="n">
        <v>0.1118381990160296</v>
      </c>
      <c r="O209" s="108" t="s">
        <v>105</v>
      </c>
      <c r="P209" t="n">
        <v>0.4056738889971009</v>
      </c>
      <c r="Q209" t="n">
        <v>0.6109605855532463</v>
      </c>
      <c r="W209" s="108" t="s">
        <v>36</v>
      </c>
      <c r="X209" t="n">
        <v>-0.06902242607979721</v>
      </c>
      <c r="Y209" t="n">
        <v>-0.04601746789807701</v>
      </c>
    </row>
    <row r="210" spans="1:25">
      <c r="A210" s="108" t="s">
        <v>39</v>
      </c>
      <c r="B210" t="n">
        <v>0.3683903082068103</v>
      </c>
      <c r="C210" t="n">
        <v>0.1000861556424446</v>
      </c>
      <c r="D210" t="n">
        <v>0.1093646915100765</v>
      </c>
      <c r="H210" s="108" t="s">
        <v>106</v>
      </c>
      <c r="I210" t="n">
        <v>0.3480174544807043</v>
      </c>
      <c r="J210" t="n">
        <v>-0.08614913199964561</v>
      </c>
      <c r="K210" t="n">
        <v>-0.1214230570911034</v>
      </c>
      <c r="O210" s="108" t="s">
        <v>107</v>
      </c>
      <c r="P210" t="n">
        <v>-0.01843343452076792</v>
      </c>
      <c r="Q210" t="n">
        <v>-0.1556414894246473</v>
      </c>
      <c r="W210" s="108" t="s">
        <v>40</v>
      </c>
      <c r="X210" t="n">
        <v>-0.2426306431633917</v>
      </c>
      <c r="Y210" t="n">
        <v>-0.2512441980085484</v>
      </c>
    </row>
    <row r="211" spans="1:25">
      <c r="A211" s="108" t="s">
        <v>43</v>
      </c>
      <c r="B211" t="n">
        <v>0.185388419424262</v>
      </c>
      <c r="C211" t="n">
        <v>0.2461223275886333</v>
      </c>
      <c r="D211" t="n">
        <v>0.2112266542568032</v>
      </c>
      <c r="H211" s="108" t="s">
        <v>108</v>
      </c>
      <c r="I211" t="n">
        <v>0.6697760090836733</v>
      </c>
      <c r="J211" t="n">
        <v>0.09329738796918553</v>
      </c>
      <c r="K211" t="n">
        <v>0.01590498922702626</v>
      </c>
      <c r="O211" s="108" t="s">
        <v>109</v>
      </c>
      <c r="P211" t="n">
        <v>0.4564874047036417</v>
      </c>
      <c r="Q211" t="n">
        <v>0.7592949517719072</v>
      </c>
      <c r="W211" s="108" t="s">
        <v>44</v>
      </c>
      <c r="X211" t="n">
        <v>-0.08692763649419054</v>
      </c>
      <c r="Y211" t="n">
        <v>-0.06446514207389831</v>
      </c>
    </row>
    <row r="212" spans="1:25">
      <c r="W212" s="108" t="s">
        <v>46</v>
      </c>
      <c r="X212" t="n">
        <v>0.01293237680095833</v>
      </c>
      <c r="Y212" t="n">
        <v>0.006266041837784179</v>
      </c>
    </row>
    <row r="213" spans="1:25">
      <c r="W213" s="108" t="s">
        <v>48</v>
      </c>
      <c r="X213" t="n">
        <v>0.3095254376796551</v>
      </c>
      <c r="Y213" t="n">
        <v>0.255236095562292</v>
      </c>
    </row>
    <row r="214" spans="1:25">
      <c r="A214" s="50" t="s">
        <v>120</v>
      </c>
      <c r="H214" s="50" t="s">
        <v>120</v>
      </c>
      <c r="O214" s="50" t="s">
        <v>120</v>
      </c>
      <c r="W214" s="108" t="s">
        <v>51</v>
      </c>
      <c r="X214" t="n">
        <v>0.6694483887940728</v>
      </c>
      <c r="Y214" t="n">
        <v>0.6452820343429665</v>
      </c>
    </row>
    <row r="215" spans="1:25">
      <c r="A215" s="108" t="n"/>
      <c r="B215" s="108" t="s">
        <v>17</v>
      </c>
      <c r="C215" s="108" t="s">
        <v>98</v>
      </c>
      <c r="D215" s="108" t="s">
        <v>99</v>
      </c>
      <c r="H215" s="108" t="n"/>
      <c r="I215" s="108" t="s">
        <v>18</v>
      </c>
      <c r="J215" s="108" t="s">
        <v>100</v>
      </c>
      <c r="K215" s="108" t="s">
        <v>101</v>
      </c>
      <c r="O215" s="108" t="n"/>
      <c r="P215" s="108" t="s">
        <v>17</v>
      </c>
      <c r="Q215" s="108" t="s">
        <v>18</v>
      </c>
      <c r="W215" s="108" t="s">
        <v>53</v>
      </c>
      <c r="X215" t="n">
        <v>0.2519095555546779</v>
      </c>
      <c r="Y215" t="n">
        <v>0.2488553275436206</v>
      </c>
    </row>
    <row r="216" spans="1:25">
      <c r="A216" s="108" t="s">
        <v>29</v>
      </c>
      <c r="B216" t="n">
        <v>-0.01169201784129815</v>
      </c>
      <c r="C216" t="n">
        <v>-0.06235322723513871</v>
      </c>
      <c r="D216" t="n">
        <v>-0.0489446419495241</v>
      </c>
      <c r="H216" s="108" t="s">
        <v>102</v>
      </c>
      <c r="I216" t="n">
        <v>0.224863953405238</v>
      </c>
      <c r="J216" t="n">
        <v>0.03588614215089909</v>
      </c>
      <c r="K216" t="n">
        <v>0.03836770936897867</v>
      </c>
      <c r="O216" s="108" t="s">
        <v>103</v>
      </c>
      <c r="P216" t="n">
        <v>0.120644210875464</v>
      </c>
      <c r="Q216" t="n">
        <v>0.1251604627671345</v>
      </c>
    </row>
    <row r="217" spans="1:25">
      <c r="A217" s="108" t="s">
        <v>35</v>
      </c>
      <c r="B217" t="n">
        <v>-0.06110464152783098</v>
      </c>
      <c r="C217" t="n">
        <v>0.00147556797265611</v>
      </c>
      <c r="D217" t="n">
        <v>0.01675513282890372</v>
      </c>
      <c r="H217" s="108" t="s">
        <v>104</v>
      </c>
      <c r="I217" t="n">
        <v>-0.004586717084841419</v>
      </c>
      <c r="J217" t="n">
        <v>-0.02339699754999421</v>
      </c>
      <c r="K217" t="n">
        <v>-0.01809150908170504</v>
      </c>
      <c r="O217" s="108" t="s">
        <v>105</v>
      </c>
      <c r="P217" t="n">
        <v>-0.01858089796507738</v>
      </c>
      <c r="Q217" t="n">
        <v>-0.03404914800457234</v>
      </c>
    </row>
    <row r="218" spans="1:25">
      <c r="A218" s="108" t="s">
        <v>39</v>
      </c>
      <c r="B218" t="n">
        <v>0.0300394967937889</v>
      </c>
      <c r="C218" t="n">
        <v>-0.04228633025247591</v>
      </c>
      <c r="D218" t="n">
        <v>-0.0534166642052805</v>
      </c>
      <c r="H218" s="108" t="s">
        <v>106</v>
      </c>
      <c r="I218" t="n">
        <v>-0.1131860576424232</v>
      </c>
      <c r="J218" t="n">
        <v>-0.07363628815707544</v>
      </c>
      <c r="K218" t="n">
        <v>-0.07299917658146074</v>
      </c>
      <c r="O218" s="108" t="s">
        <v>107</v>
      </c>
      <c r="P218" t="n">
        <v>-0.07054287179845635</v>
      </c>
      <c r="Q218" t="n">
        <v>-0.06384198943662081</v>
      </c>
      <c r="W218" s="50" t="s">
        <v>121</v>
      </c>
    </row>
    <row r="219" spans="1:25">
      <c r="A219" s="108" t="s">
        <v>43</v>
      </c>
      <c r="B219" t="n">
        <v>0.005518022457329175</v>
      </c>
      <c r="C219" t="n">
        <v>0.02701554428105424</v>
      </c>
      <c r="D219" t="n">
        <v>0.03460006016787733</v>
      </c>
      <c r="H219" s="108" t="s">
        <v>108</v>
      </c>
      <c r="I219" t="n">
        <v>-0.01290815471839022</v>
      </c>
      <c r="J219" t="n">
        <v>-0.04433673032853133</v>
      </c>
      <c r="K219" t="n">
        <v>-0.04868713492906302</v>
      </c>
      <c r="O219" s="108" t="s">
        <v>109</v>
      </c>
      <c r="P219" t="n">
        <v>-0.1185603095410292</v>
      </c>
      <c r="Q219" t="n">
        <v>-0.1279724003408019</v>
      </c>
      <c r="W219" s="108" t="n"/>
      <c r="X219" s="108" t="s">
        <v>17</v>
      </c>
      <c r="Y219" s="108" t="s">
        <v>18</v>
      </c>
    </row>
    <row r="220" spans="1:25">
      <c r="W220" s="108" t="s">
        <v>30</v>
      </c>
      <c r="X220" t="n">
        <v>-0.01348033894080748</v>
      </c>
      <c r="Y220" t="n">
        <v>0.000940497483421896</v>
      </c>
    </row>
    <row r="221" spans="1:25">
      <c r="W221" s="108" t="s">
        <v>36</v>
      </c>
      <c r="X221" t="n">
        <v>-0.02416068114865273</v>
      </c>
      <c r="Y221" t="n">
        <v>-0.01003333618449816</v>
      </c>
    </row>
    <row r="222" spans="1:25">
      <c r="A222" s="50" t="s">
        <v>122</v>
      </c>
      <c r="H222" s="50" t="s">
        <v>122</v>
      </c>
      <c r="O222" s="50" t="s">
        <v>122</v>
      </c>
      <c r="W222" s="108" t="s">
        <v>40</v>
      </c>
      <c r="X222" t="n">
        <v>0.1110023817112691</v>
      </c>
      <c r="Y222" t="n">
        <v>0.05186988032379662</v>
      </c>
    </row>
    <row r="223" spans="1:25">
      <c r="A223" s="108" t="n"/>
      <c r="B223" s="108" t="s">
        <v>17</v>
      </c>
      <c r="C223" s="108" t="s">
        <v>98</v>
      </c>
      <c r="D223" s="108" t="s">
        <v>99</v>
      </c>
      <c r="H223" s="108" t="n"/>
      <c r="I223" s="108" t="s">
        <v>18</v>
      </c>
      <c r="J223" s="108" t="s">
        <v>100</v>
      </c>
      <c r="K223" s="108" t="s">
        <v>101</v>
      </c>
      <c r="O223" s="108" t="n"/>
      <c r="P223" s="108" t="s">
        <v>17</v>
      </c>
      <c r="Q223" s="108" t="s">
        <v>18</v>
      </c>
      <c r="W223" s="108" t="s">
        <v>44</v>
      </c>
      <c r="X223" t="n">
        <v>0.0849576681698907</v>
      </c>
      <c r="Y223" t="n">
        <v>0.07115218692865348</v>
      </c>
    </row>
    <row r="224" spans="1:25">
      <c r="A224" s="108" t="s">
        <v>29</v>
      </c>
      <c r="B224" t="n">
        <v>0.1039679367302532</v>
      </c>
      <c r="C224" t="n">
        <v>0.0265414702139188</v>
      </c>
      <c r="D224" t="n">
        <v>-0.01892799015731502</v>
      </c>
      <c r="H224" s="108" t="s">
        <v>102</v>
      </c>
      <c r="I224" t="n">
        <v>-0.3239128296617851</v>
      </c>
      <c r="J224" t="n">
        <v>0.1454346002552796</v>
      </c>
      <c r="K224" t="n">
        <v>-0.05735713931685734</v>
      </c>
      <c r="O224" s="108" t="s">
        <v>103</v>
      </c>
      <c r="P224" t="n">
        <v>0.2185010030816885</v>
      </c>
      <c r="Q224" t="n">
        <v>0.2484027717837685</v>
      </c>
      <c r="W224" s="108" t="s">
        <v>46</v>
      </c>
      <c r="X224" t="n">
        <v>-0.01910667178567864</v>
      </c>
      <c r="Y224" t="n">
        <v>-0.002566992603127942</v>
      </c>
    </row>
    <row r="225" spans="1:25">
      <c r="A225" s="108" t="s">
        <v>35</v>
      </c>
      <c r="B225" t="n">
        <v>0.251601934252426</v>
      </c>
      <c r="C225" t="n">
        <v>0.4334584122359282</v>
      </c>
      <c r="D225" t="n">
        <v>0.3035403713619678</v>
      </c>
      <c r="H225" s="108" t="s">
        <v>104</v>
      </c>
      <c r="I225" t="n">
        <v>0.4115446429232626</v>
      </c>
      <c r="J225" t="n">
        <v>0.5461477416059682</v>
      </c>
      <c r="K225" t="n">
        <v>0.3232631216969171</v>
      </c>
      <c r="O225" s="108" t="s">
        <v>105</v>
      </c>
      <c r="P225" t="n">
        <v>-0.2632582853835936</v>
      </c>
      <c r="Q225" t="n">
        <v>-0.3069973883186803</v>
      </c>
      <c r="W225" s="108" t="s">
        <v>48</v>
      </c>
      <c r="X225" t="n">
        <v>-0.03062233384481757</v>
      </c>
      <c r="Y225" t="n">
        <v>-0.08842622825356265</v>
      </c>
    </row>
    <row r="226" spans="1:25">
      <c r="A226" s="108" t="s">
        <v>39</v>
      </c>
      <c r="B226" t="n">
        <v>-0.4944858923762266</v>
      </c>
      <c r="C226" t="n">
        <v>-0.01323550243211994</v>
      </c>
      <c r="D226" t="n">
        <v>0.04562173300252858</v>
      </c>
      <c r="H226" s="108" t="s">
        <v>106</v>
      </c>
      <c r="I226" t="n">
        <v>0.4234984545017804</v>
      </c>
      <c r="J226" t="n">
        <v>0.5460714530983378</v>
      </c>
      <c r="K226" t="n">
        <v>0.3152086642625156</v>
      </c>
      <c r="O226" s="108" t="s">
        <v>107</v>
      </c>
      <c r="P226" t="n">
        <v>0.2583390487259938</v>
      </c>
      <c r="Q226" t="n">
        <v>0.2039909990990512</v>
      </c>
      <c r="W226" s="108" t="s">
        <v>51</v>
      </c>
      <c r="X226" t="n">
        <v>0.05467310375216648</v>
      </c>
      <c r="Y226" t="n">
        <v>-0.04031184110496414</v>
      </c>
    </row>
    <row r="227" spans="1:25">
      <c r="A227" s="108" t="s">
        <v>43</v>
      </c>
      <c r="B227" t="n">
        <v>-0.4619043306004062</v>
      </c>
      <c r="C227" t="n">
        <v>-0.007350383283024323</v>
      </c>
      <c r="D227" t="n">
        <v>0.04896005653963575</v>
      </c>
      <c r="H227" s="108" t="s">
        <v>108</v>
      </c>
      <c r="I227" t="n">
        <v>0.03991277192800193</v>
      </c>
      <c r="J227" t="n">
        <v>0.3845898977125156</v>
      </c>
      <c r="K227" t="n">
        <v>0.1648668586893595</v>
      </c>
      <c r="O227" s="108" t="s">
        <v>109</v>
      </c>
      <c r="P227" t="n">
        <v>-0.08372934339524028</v>
      </c>
      <c r="Q227" t="n">
        <v>-0.06536658736480533</v>
      </c>
      <c r="W227" s="108" t="s">
        <v>53</v>
      </c>
      <c r="X227" t="n">
        <v>0.05624262432793577</v>
      </c>
      <c r="Y227" t="n">
        <v>-0.03561636953214718</v>
      </c>
    </row>
    <row r="230" spans="1:25">
      <c r="W230" s="50" t="s">
        <v>123</v>
      </c>
    </row>
    <row r="231" spans="1:25">
      <c r="W231" s="108" t="n"/>
      <c r="X231" s="108" t="s">
        <v>17</v>
      </c>
      <c r="Y231" s="108" t="s">
        <v>18</v>
      </c>
    </row>
    <row r="232" spans="1:25">
      <c r="W232" s="108" t="s">
        <v>30</v>
      </c>
      <c r="X232" t="n">
        <v>0.291096710162852</v>
      </c>
      <c r="Y232" t="n">
        <v>0.4057358805018302</v>
      </c>
    </row>
    <row r="233" spans="1:25">
      <c r="W233" s="108" t="s">
        <v>36</v>
      </c>
      <c r="X233" t="n">
        <v>0.2382204885845203</v>
      </c>
      <c r="Y233" t="n">
        <v>0.3738647026469703</v>
      </c>
    </row>
    <row r="234" spans="1:25">
      <c r="W234" s="108" t="s">
        <v>40</v>
      </c>
      <c r="X234" t="n">
        <v>-0.06440547968632843</v>
      </c>
      <c r="Y234" t="n">
        <v>0.07048499755441932</v>
      </c>
    </row>
    <row r="235" spans="1:25">
      <c r="W235" s="108" t="s">
        <v>44</v>
      </c>
      <c r="X235" t="n">
        <v>0.4624490601916921</v>
      </c>
      <c r="Y235" t="n">
        <v>0.7015780167103641</v>
      </c>
    </row>
    <row r="236" spans="1:25">
      <c r="W236" s="108" t="s">
        <v>46</v>
      </c>
      <c r="X236" t="n">
        <v>0.03943470075627608</v>
      </c>
      <c r="Y236" t="n">
        <v>0.07690434312079129</v>
      </c>
    </row>
    <row r="237" spans="1:25">
      <c r="W237" s="108" t="s">
        <v>48</v>
      </c>
      <c r="X237" t="n">
        <v>0.5001942856843733</v>
      </c>
      <c r="Y237" t="n">
        <v>0.7985173321047829</v>
      </c>
    </row>
    <row r="238" spans="1:25">
      <c r="W238" s="108" t="s">
        <v>51</v>
      </c>
      <c r="X238" t="n">
        <v>0.3164036330888245</v>
      </c>
      <c r="Y238" t="n">
        <v>0.7471845894335166</v>
      </c>
    </row>
    <row r="239" spans="1:25">
      <c r="W239" s="108" t="s">
        <v>53</v>
      </c>
      <c r="X239" t="n">
        <v>0.383750700049363</v>
      </c>
      <c r="Y239" t="n">
        <v>0.7918638238239564</v>
      </c>
    </row>
    <row r="242" spans="1:25">
      <c r="W242" s="50" t="s">
        <v>124</v>
      </c>
    </row>
    <row r="243" spans="1:25">
      <c r="W243" s="108" t="n"/>
      <c r="X243" s="108" t="s">
        <v>17</v>
      </c>
      <c r="Y243" s="108" t="s">
        <v>18</v>
      </c>
    </row>
    <row r="244" spans="1:25">
      <c r="W244" s="108" t="s">
        <v>30</v>
      </c>
      <c r="X244" t="n">
        <v>-0.001743946701341743</v>
      </c>
      <c r="Y244" t="n">
        <v>-0.0058881266772549</v>
      </c>
    </row>
    <row r="245" spans="1:25">
      <c r="W245" s="108" t="s">
        <v>36</v>
      </c>
      <c r="X245" t="n">
        <v>-0.04913271198002087</v>
      </c>
      <c r="Y245" t="n">
        <v>-0.03431666747223412</v>
      </c>
    </row>
    <row r="246" spans="1:25">
      <c r="W246" s="108" t="s">
        <v>40</v>
      </c>
      <c r="X246" t="n">
        <v>0.1573591284153261</v>
      </c>
      <c r="Y246" t="n">
        <v>0.1987827272025245</v>
      </c>
    </row>
    <row r="247" spans="1:25">
      <c r="W247" s="108" t="s">
        <v>44</v>
      </c>
      <c r="X247" t="n">
        <v>0.2391418659017736</v>
      </c>
      <c r="Y247" t="n">
        <v>0.2682022098516485</v>
      </c>
    </row>
    <row r="248" spans="1:25">
      <c r="W248" s="108" t="s">
        <v>46</v>
      </c>
      <c r="X248" t="n">
        <v>-0.005427927920807525</v>
      </c>
      <c r="Y248" t="n">
        <v>-0.01622895195323731</v>
      </c>
    </row>
    <row r="249" spans="1:25">
      <c r="W249" s="108" t="s">
        <v>48</v>
      </c>
      <c r="X249" t="n">
        <v>0.002404544046196346</v>
      </c>
      <c r="Y249" t="n">
        <v>0.02741769542789462</v>
      </c>
    </row>
    <row r="250" spans="1:25">
      <c r="W250" s="108" t="s">
        <v>51</v>
      </c>
      <c r="X250" t="n">
        <v>0.03467551548249109</v>
      </c>
      <c r="Y250" t="n">
        <v>0.06285613825194354</v>
      </c>
    </row>
    <row r="251" spans="1:25">
      <c r="W251" s="108" t="s">
        <v>53</v>
      </c>
      <c r="X251" t="n">
        <v>0.1589068126032938</v>
      </c>
      <c r="Y251" t="n">
        <v>0.1593379773755016</v>
      </c>
    </row>
    <row r="252" spans="1:25">
      <c r="A252" t="s">
        <v>125</v>
      </c>
    </row>
    <row r="254" spans="1:25">
      <c r="W254" s="50" t="s">
        <v>126</v>
      </c>
    </row>
    <row r="255" spans="1:25">
      <c r="W255" s="108" t="n"/>
      <c r="X255" s="108" t="s">
        <v>17</v>
      </c>
      <c r="Y255" s="108" t="s">
        <v>18</v>
      </c>
    </row>
    <row r="256" spans="1:25">
      <c r="W256" s="108" t="s">
        <v>30</v>
      </c>
      <c r="X256" t="n">
        <v>0.1943722565901228</v>
      </c>
      <c r="Y256" t="n">
        <v>0.2040796521224761</v>
      </c>
    </row>
    <row r="257" spans="1:25">
      <c r="W257" s="108" t="s">
        <v>36</v>
      </c>
      <c r="X257" t="n">
        <v>0.2393645534134992</v>
      </c>
      <c r="Y257" t="n">
        <v>0.1724636453928314</v>
      </c>
    </row>
    <row r="258" spans="1:25">
      <c r="A258" s="50" t="s">
        <v>127</v>
      </c>
      <c r="J258" s="50" t="s">
        <v>128</v>
      </c>
      <c r="W258" s="108" t="s">
        <v>40</v>
      </c>
      <c r="X258" t="n">
        <v>-0.3713237667820943</v>
      </c>
      <c r="Y258" t="n">
        <v>-0.4001242939211926</v>
      </c>
    </row>
    <row r="259" spans="1:25">
      <c r="A259" s="109" t="n"/>
      <c r="B259" s="109" t="s">
        <v>129</v>
      </c>
      <c r="C259" s="109" t="s">
        <v>130</v>
      </c>
      <c r="D259" s="109" t="s">
        <v>131</v>
      </c>
      <c r="E259" s="109" t="s">
        <v>132</v>
      </c>
      <c r="J259" s="109" t="n"/>
      <c r="K259" s="109" t="s">
        <v>129</v>
      </c>
      <c r="L259" s="109" t="s">
        <v>130</v>
      </c>
      <c r="M259" s="109" t="s">
        <v>131</v>
      </c>
      <c r="N259" s="109" t="s">
        <v>132</v>
      </c>
      <c r="W259" s="108" t="s">
        <v>44</v>
      </c>
      <c r="X259" t="n">
        <v>-0.2146989633667383</v>
      </c>
      <c r="Y259" t="n">
        <v>-0.241065026711075</v>
      </c>
    </row>
    <row r="260" spans="1:25">
      <c r="A260" s="109" t="s">
        <v>30</v>
      </c>
      <c r="B260" t="n">
        <v>18.5546875</v>
      </c>
      <c r="C260" t="n">
        <v>85.93433796293432</v>
      </c>
      <c r="D260" t="n">
        <v>48.828125</v>
      </c>
      <c r="E260" t="n">
        <v>137.6953125</v>
      </c>
      <c r="J260" s="109" t="s">
        <v>17</v>
      </c>
      <c r="K260" t="n">
        <v>0.8666666666666667</v>
      </c>
      <c r="L260" t="n">
        <v>1.211127570843036</v>
      </c>
      <c r="M260" t="n">
        <v>0.7666666666666666</v>
      </c>
      <c r="N260" t="n">
        <v>1.066666666666667</v>
      </c>
      <c r="W260" s="108" t="s">
        <v>46</v>
      </c>
      <c r="X260" t="n">
        <v>0.1297327973489537</v>
      </c>
      <c r="Y260" t="n">
        <v>0.1724291746317199</v>
      </c>
    </row>
    <row r="261" spans="1:25">
      <c r="A261" s="109" t="s">
        <v>46</v>
      </c>
      <c r="B261" t="n">
        <v>13.671875</v>
      </c>
      <c r="C261" t="n">
        <v>101.72229508335</v>
      </c>
      <c r="D261" t="n">
        <v>24.4140625</v>
      </c>
      <c r="E261" t="n">
        <v>208.0078125</v>
      </c>
      <c r="J261" s="109" t="s">
        <v>19</v>
      </c>
      <c r="K261" t="n">
        <v>0.03333333333333333</v>
      </c>
      <c r="L261" t="n">
        <v>0.9588701559624192</v>
      </c>
      <c r="M261" t="n">
        <v>0.4333333333333333</v>
      </c>
      <c r="N261" t="n">
        <v>0.8666666666666667</v>
      </c>
      <c r="W261" s="108" t="s">
        <v>48</v>
      </c>
      <c r="X261" t="n">
        <v>0.1622880474448472</v>
      </c>
      <c r="Y261" t="n">
        <v>0.009020736891222722</v>
      </c>
    </row>
    <row r="262" spans="1:25">
      <c r="A262" s="109" t="s">
        <v>36</v>
      </c>
      <c r="B262" t="n">
        <v>43.9453125</v>
      </c>
      <c r="C262" t="n">
        <v>85.54895693096002</v>
      </c>
      <c r="D262" t="n">
        <v>62.5</v>
      </c>
      <c r="E262" t="n">
        <v>114.2578125</v>
      </c>
      <c r="W262" s="108" t="s">
        <v>51</v>
      </c>
      <c r="X262" t="n">
        <v>0.1126663332045409</v>
      </c>
      <c r="Y262" t="n">
        <v>-0.05095538504027645</v>
      </c>
    </row>
    <row r="263" spans="1:25">
      <c r="A263" s="109" t="s">
        <v>48</v>
      </c>
      <c r="B263" t="n">
        <v>111.328125</v>
      </c>
      <c r="C263" t="n">
        <v>143.2536906182679</v>
      </c>
      <c r="D263" t="n">
        <v>120.1171875</v>
      </c>
      <c r="E263" t="n">
        <v>202.1484375</v>
      </c>
      <c r="W263" s="108" t="s">
        <v>53</v>
      </c>
      <c r="X263" t="n">
        <v>0.2270253523835203</v>
      </c>
      <c r="Y263" t="n">
        <v>0.2548419623172657</v>
      </c>
    </row>
    <row r="264" spans="1:25">
      <c r="A264" s="109" t="s">
        <v>40</v>
      </c>
      <c r="B264" t="n">
        <v>69.3359375</v>
      </c>
      <c r="C264" t="n">
        <v>154.6462031808924</v>
      </c>
      <c r="D264" t="n">
        <v>123.046875</v>
      </c>
      <c r="E264" t="n">
        <v>236.328125</v>
      </c>
    </row>
    <row r="265" spans="1:25">
      <c r="A265" s="109" t="s">
        <v>51</v>
      </c>
      <c r="B265" t="n">
        <v>35.15625</v>
      </c>
      <c r="C265" t="n">
        <v>85.62526449318466</v>
      </c>
      <c r="D265" t="n">
        <v>64.453125</v>
      </c>
      <c r="E265" t="n">
        <v>112.3046875</v>
      </c>
    </row>
    <row r="266" spans="1:25">
      <c r="A266" s="109" t="s">
        <v>44</v>
      </c>
      <c r="B266" t="n">
        <v>63.4765625</v>
      </c>
      <c r="C266" t="n">
        <v>126.0711006826222</v>
      </c>
      <c r="D266" t="n">
        <v>97.65625</v>
      </c>
      <c r="E266" t="n">
        <v>188.4765625</v>
      </c>
    </row>
    <row r="267" spans="1:25">
      <c r="A267" s="109" t="s">
        <v>53</v>
      </c>
      <c r="B267" t="n">
        <v>68.359375</v>
      </c>
      <c r="C267" t="n">
        <v>121.853073324685</v>
      </c>
      <c r="D267" t="n">
        <v>99.609375</v>
      </c>
      <c r="E267" t="n">
        <v>176.7578125</v>
      </c>
    </row>
    <row r="270" spans="1:25">
      <c r="A270" s="50" t="s">
        <v>133</v>
      </c>
      <c r="J270" s="50" t="s">
        <v>134</v>
      </c>
    </row>
    <row r="271" spans="1:25">
      <c r="A271" s="109" t="n"/>
      <c r="B271" s="109" t="s">
        <v>129</v>
      </c>
      <c r="C271" s="109" t="s">
        <v>130</v>
      </c>
      <c r="D271" s="109" t="s">
        <v>131</v>
      </c>
      <c r="E271" s="109" t="s">
        <v>132</v>
      </c>
      <c r="J271" s="109" t="n"/>
      <c r="K271" s="109" t="s">
        <v>129</v>
      </c>
      <c r="L271" s="109" t="s">
        <v>130</v>
      </c>
      <c r="M271" s="109" t="s">
        <v>131</v>
      </c>
      <c r="N271" s="109" t="s">
        <v>132</v>
      </c>
    </row>
    <row r="272" spans="1:25">
      <c r="A272" s="109" t="s">
        <v>30</v>
      </c>
      <c r="B272" t="n">
        <v>49.8046875</v>
      </c>
      <c r="C272" t="n">
        <v>74.47774760995114</v>
      </c>
      <c r="D272" t="n">
        <v>34.1796875</v>
      </c>
      <c r="E272" t="n">
        <v>111.328125</v>
      </c>
      <c r="J272" s="109" t="s">
        <v>17</v>
      </c>
      <c r="K272" t="n">
        <v>0.8</v>
      </c>
      <c r="L272" t="n">
        <v>0.7558693957078658</v>
      </c>
      <c r="M272" t="n">
        <v>0.7000000000000001</v>
      </c>
      <c r="N272" t="n">
        <v>0.9</v>
      </c>
    </row>
    <row r="273" spans="1:25">
      <c r="A273" s="109" t="s">
        <v>46</v>
      </c>
      <c r="B273" t="n">
        <v>13.671875</v>
      </c>
      <c r="C273" t="n">
        <v>85.29426393606145</v>
      </c>
      <c r="D273" t="n">
        <v>23.4375</v>
      </c>
      <c r="E273" t="n">
        <v>157.2265625</v>
      </c>
      <c r="J273" s="109" t="s">
        <v>19</v>
      </c>
      <c r="K273" t="n">
        <v>0.2</v>
      </c>
      <c r="L273" t="n">
        <v>0.6100871857909762</v>
      </c>
      <c r="M273" t="n">
        <v>0.4</v>
      </c>
      <c r="N273" t="n">
        <v>0.8</v>
      </c>
    </row>
    <row r="274" spans="1:25">
      <c r="A274" s="109" t="s">
        <v>36</v>
      </c>
      <c r="B274" t="n">
        <v>49.8046875</v>
      </c>
      <c r="C274" t="n">
        <v>111.9985097148639</v>
      </c>
      <c r="D274" t="n">
        <v>83.984375</v>
      </c>
      <c r="E274" t="n">
        <v>163.0859375</v>
      </c>
    </row>
    <row r="275" spans="1:25">
      <c r="A275" s="109" t="s">
        <v>48</v>
      </c>
      <c r="B275" t="n">
        <v>111.328125</v>
      </c>
      <c r="C275" t="n">
        <v>166.5615515455436</v>
      </c>
      <c r="D275" t="n">
        <v>140.625</v>
      </c>
      <c r="E275" t="n">
        <v>256.8359375</v>
      </c>
    </row>
    <row r="276" spans="1:25">
      <c r="A276" s="109" t="s">
        <v>40</v>
      </c>
      <c r="B276" t="n">
        <v>43.9453125</v>
      </c>
      <c r="C276" t="n">
        <v>111.5727564091394</v>
      </c>
      <c r="D276" t="n">
        <v>71.2890625</v>
      </c>
      <c r="E276" t="n">
        <v>163.0859375</v>
      </c>
    </row>
    <row r="277" spans="1:25">
      <c r="A277" s="109" t="s">
        <v>51</v>
      </c>
      <c r="B277" t="n">
        <v>41.9921875</v>
      </c>
      <c r="C277" t="n">
        <v>148.2918629714104</v>
      </c>
      <c r="D277" t="n">
        <v>109.375</v>
      </c>
      <c r="E277" t="n">
        <v>235.3515625</v>
      </c>
    </row>
    <row r="278" spans="1:25">
      <c r="A278" s="109" t="s">
        <v>44</v>
      </c>
      <c r="B278" t="n">
        <v>51.7578125</v>
      </c>
      <c r="C278" t="n">
        <v>145.2426692993097</v>
      </c>
      <c r="D278" t="n">
        <v>111.328125</v>
      </c>
      <c r="E278" t="n">
        <v>229.4921875</v>
      </c>
    </row>
    <row r="279" spans="1:25">
      <c r="A279" s="109" t="s">
        <v>53</v>
      </c>
      <c r="B279" t="n">
        <v>129.8828125</v>
      </c>
      <c r="C279" t="n">
        <v>163.0759563871633</v>
      </c>
      <c r="D279" t="n">
        <v>138.671875</v>
      </c>
      <c r="E279" t="n">
        <v>239.2578125</v>
      </c>
    </row>
    <row r="282" spans="1:25">
      <c r="A282" s="50" t="s">
        <v>135</v>
      </c>
      <c r="J282" s="50" t="s">
        <v>136</v>
      </c>
    </row>
    <row r="283" spans="1:25">
      <c r="A283" s="109" t="n"/>
      <c r="B283" s="109" t="s">
        <v>129</v>
      </c>
      <c r="C283" s="109" t="s">
        <v>130</v>
      </c>
      <c r="D283" s="109" t="s">
        <v>131</v>
      </c>
      <c r="E283" s="109" t="s">
        <v>132</v>
      </c>
      <c r="J283" s="109" t="n"/>
      <c r="K283" s="109" t="s">
        <v>129</v>
      </c>
      <c r="L283" s="109" t="s">
        <v>130</v>
      </c>
      <c r="M283" s="109" t="s">
        <v>131</v>
      </c>
      <c r="N283" s="109" t="s">
        <v>132</v>
      </c>
    </row>
    <row r="284" spans="1:25">
      <c r="A284" s="109" t="s">
        <v>30</v>
      </c>
      <c r="B284" t="n">
        <v>49.8046875</v>
      </c>
      <c r="C284" t="n">
        <v>83.269789052886</v>
      </c>
      <c r="D284" t="n">
        <v>49.8046875</v>
      </c>
      <c r="E284" t="n">
        <v>132.8125</v>
      </c>
      <c r="J284" s="109" t="s">
        <v>17</v>
      </c>
      <c r="K284" t="n">
        <v>0.25</v>
      </c>
      <c r="L284" t="n">
        <v>0.5241067726333715</v>
      </c>
      <c r="M284" t="n">
        <v>0.375</v>
      </c>
      <c r="N284" t="n">
        <v>0.5</v>
      </c>
    </row>
    <row r="285" spans="1:25">
      <c r="A285" s="109" t="s">
        <v>46</v>
      </c>
      <c r="B285" t="n">
        <v>14.6484375</v>
      </c>
      <c r="C285" t="n">
        <v>96.72810349892269</v>
      </c>
      <c r="D285" t="n">
        <v>24.4140625</v>
      </c>
      <c r="E285" t="n">
        <v>192.3828125</v>
      </c>
      <c r="J285" s="109" t="s">
        <v>19</v>
      </c>
      <c r="K285" t="n">
        <v>0.5</v>
      </c>
      <c r="L285" t="n">
        <v>1.402731944784083</v>
      </c>
      <c r="M285" t="n">
        <v>0.375</v>
      </c>
      <c r="N285" t="n">
        <v>1</v>
      </c>
    </row>
    <row r="286" spans="1:25">
      <c r="A286" s="109" t="s">
        <v>36</v>
      </c>
      <c r="B286" t="n">
        <v>49.8046875</v>
      </c>
      <c r="C286" t="n">
        <v>107.6223090711305</v>
      </c>
      <c r="D286" t="n">
        <v>86.9140625</v>
      </c>
      <c r="E286" t="n">
        <v>157.2265625</v>
      </c>
    </row>
    <row r="287" spans="1:25">
      <c r="A287" s="109" t="s">
        <v>48</v>
      </c>
      <c r="B287" t="n">
        <v>42.96875</v>
      </c>
      <c r="C287" t="n">
        <v>150.1646258681654</v>
      </c>
      <c r="D287" t="n">
        <v>127.9296875</v>
      </c>
      <c r="E287" t="n">
        <v>218.75</v>
      </c>
    </row>
    <row r="288" spans="1:25">
      <c r="A288" s="109" t="s">
        <v>40</v>
      </c>
      <c r="B288" t="n">
        <v>34.1796875</v>
      </c>
      <c r="C288" t="n">
        <v>80.7464517785877</v>
      </c>
      <c r="D288" t="n">
        <v>61.5234375</v>
      </c>
      <c r="E288" t="n">
        <v>102.5390625</v>
      </c>
    </row>
    <row r="289" spans="1:25">
      <c r="A289" s="109" t="s">
        <v>51</v>
      </c>
      <c r="B289" t="n">
        <v>44.921875</v>
      </c>
      <c r="C289" t="n">
        <v>111.668001135461</v>
      </c>
      <c r="D289" t="n">
        <v>80.078125</v>
      </c>
      <c r="E289" t="n">
        <v>171.875</v>
      </c>
    </row>
    <row r="290" spans="1:25">
      <c r="A290" s="109" t="s">
        <v>44</v>
      </c>
      <c r="B290" t="n">
        <v>43.9453125</v>
      </c>
      <c r="C290" t="n">
        <v>110.3020908643981</v>
      </c>
      <c r="D290" t="n">
        <v>83.984375</v>
      </c>
      <c r="E290" t="n">
        <v>164.0625</v>
      </c>
    </row>
    <row r="291" spans="1:25">
      <c r="A291" s="109" t="s">
        <v>53</v>
      </c>
      <c r="B291" t="n">
        <v>50.78125</v>
      </c>
      <c r="C291" t="n">
        <v>115.8446652941294</v>
      </c>
      <c r="D291" t="n">
        <v>91.796875</v>
      </c>
      <c r="E291" t="n">
        <v>176.7578125</v>
      </c>
    </row>
    <row r="294" spans="1:25">
      <c r="A294" s="50" t="s">
        <v>137</v>
      </c>
      <c r="J294" s="50" t="s">
        <v>138</v>
      </c>
    </row>
    <row r="295" spans="1:25">
      <c r="A295" s="109" t="n"/>
      <c r="B295" s="109" t="s">
        <v>129</v>
      </c>
      <c r="C295" s="109" t="s">
        <v>130</v>
      </c>
      <c r="D295" s="109" t="s">
        <v>131</v>
      </c>
      <c r="E295" s="109" t="s">
        <v>132</v>
      </c>
      <c r="J295" s="109" t="n"/>
      <c r="K295" s="109" t="s">
        <v>129</v>
      </c>
      <c r="L295" s="109" t="s">
        <v>130</v>
      </c>
      <c r="M295" s="109" t="s">
        <v>131</v>
      </c>
      <c r="N295" s="109" t="s">
        <v>132</v>
      </c>
    </row>
    <row r="296" spans="1:25">
      <c r="A296" s="109" t="s">
        <v>30</v>
      </c>
      <c r="B296" t="n">
        <v>49.8046875</v>
      </c>
      <c r="C296" t="n">
        <v>89.26546068297857</v>
      </c>
      <c r="D296" t="n">
        <v>50.78125</v>
      </c>
      <c r="E296" t="n">
        <v>142.578125</v>
      </c>
      <c r="J296" s="109" t="s">
        <v>17</v>
      </c>
      <c r="K296" t="n">
        <v>0.5</v>
      </c>
      <c r="L296" t="n">
        <v>1.567901523013902</v>
      </c>
      <c r="M296" t="n">
        <v>1.166666666666667</v>
      </c>
      <c r="N296" t="n">
        <v>2</v>
      </c>
    </row>
    <row r="297" spans="1:25">
      <c r="A297" s="109" t="s">
        <v>46</v>
      </c>
      <c r="B297" t="n">
        <v>14.6484375</v>
      </c>
      <c r="C297" t="n">
        <v>88.03283283683858</v>
      </c>
      <c r="D297" t="n">
        <v>24.4140625</v>
      </c>
      <c r="E297" t="n">
        <v>163.0859375</v>
      </c>
      <c r="J297" s="109" t="s">
        <v>19</v>
      </c>
      <c r="K297" t="n">
        <v>0.1666666666666667</v>
      </c>
      <c r="L297" t="n">
        <v>1.576982851836685</v>
      </c>
      <c r="M297" t="n">
        <v>1.5</v>
      </c>
      <c r="N297" t="n">
        <v>2.166666666666667</v>
      </c>
    </row>
    <row r="298" spans="1:25">
      <c r="A298" s="109" t="s">
        <v>36</v>
      </c>
      <c r="B298" t="n">
        <v>53.7109375</v>
      </c>
      <c r="C298" t="n">
        <v>105.0032983226136</v>
      </c>
      <c r="D298" t="n">
        <v>79.1015625</v>
      </c>
      <c r="E298" t="n">
        <v>153.3203125</v>
      </c>
    </row>
    <row r="299" spans="1:25">
      <c r="A299" s="109" t="s">
        <v>48</v>
      </c>
      <c r="B299" t="n">
        <v>93.75</v>
      </c>
      <c r="C299" t="n">
        <v>145.8460373175691</v>
      </c>
      <c r="D299" t="n">
        <v>126.953125</v>
      </c>
      <c r="E299" t="n">
        <v>213.8671875</v>
      </c>
    </row>
    <row r="300" spans="1:25">
      <c r="A300" s="109" t="s">
        <v>40</v>
      </c>
      <c r="B300" t="n">
        <v>37.109375</v>
      </c>
      <c r="C300" t="n">
        <v>76.57831491144366</v>
      </c>
      <c r="D300" t="n">
        <v>58.59375</v>
      </c>
      <c r="E300" t="n">
        <v>98.6328125</v>
      </c>
    </row>
    <row r="301" spans="1:25">
      <c r="A301" s="109" t="s">
        <v>51</v>
      </c>
      <c r="B301" t="n">
        <v>30.2734375</v>
      </c>
      <c r="C301" t="n">
        <v>103.3902692381359</v>
      </c>
      <c r="D301" t="n">
        <v>73.2421875</v>
      </c>
      <c r="E301" t="n">
        <v>154.296875</v>
      </c>
    </row>
    <row r="302" spans="1:25">
      <c r="A302" s="109" t="s">
        <v>44</v>
      </c>
      <c r="B302" t="n">
        <v>34.1796875</v>
      </c>
      <c r="C302" t="n">
        <v>87.87065828342294</v>
      </c>
      <c r="D302" t="n">
        <v>70.3125</v>
      </c>
      <c r="E302" t="n">
        <v>125.9765625</v>
      </c>
    </row>
    <row r="303" spans="1:25">
      <c r="A303" s="109" t="s">
        <v>53</v>
      </c>
      <c r="B303" t="n">
        <v>33.203125</v>
      </c>
      <c r="C303" t="n">
        <v>89.4155642489513</v>
      </c>
      <c r="D303" t="n">
        <v>65.4296875</v>
      </c>
      <c r="E303" t="n">
        <v>134.765625</v>
      </c>
    </row>
    <row r="306" spans="1:25">
      <c r="A306" s="50" t="s">
        <v>139</v>
      </c>
      <c r="J306" s="50" t="s">
        <v>140</v>
      </c>
    </row>
    <row r="307" spans="1:25">
      <c r="A307" s="109" t="n"/>
      <c r="B307" s="109" t="s">
        <v>129</v>
      </c>
      <c r="C307" s="109" t="s">
        <v>130</v>
      </c>
      <c r="D307" s="109" t="s">
        <v>131</v>
      </c>
      <c r="E307" s="109" t="s">
        <v>132</v>
      </c>
      <c r="J307" s="109" t="n"/>
      <c r="K307" s="109" t="s">
        <v>129</v>
      </c>
      <c r="L307" s="109" t="s">
        <v>130</v>
      </c>
      <c r="M307" s="109" t="s">
        <v>131</v>
      </c>
      <c r="N307" s="109" t="s">
        <v>132</v>
      </c>
    </row>
    <row r="308" spans="1:25">
      <c r="A308" s="109" t="s">
        <v>30</v>
      </c>
      <c r="B308" t="n">
        <v>49.8046875</v>
      </c>
      <c r="C308" t="n">
        <v>99.84798240265548</v>
      </c>
      <c r="D308" t="n">
        <v>73.2421875</v>
      </c>
      <c r="E308" t="n">
        <v>150.390625</v>
      </c>
      <c r="J308" s="109" t="s">
        <v>17</v>
      </c>
      <c r="K308" t="n">
        <v>0.2333333333333333</v>
      </c>
      <c r="L308" t="n">
        <v>0.5271505797245668</v>
      </c>
      <c r="M308" t="n">
        <v>0.3333333333333333</v>
      </c>
      <c r="N308" t="n">
        <v>0.6333333333333333</v>
      </c>
    </row>
    <row r="309" spans="1:25">
      <c r="A309" s="109" t="s">
        <v>46</v>
      </c>
      <c r="B309" t="n">
        <v>13.671875</v>
      </c>
      <c r="C309" t="n">
        <v>116.9678760728406</v>
      </c>
      <c r="D309" t="n">
        <v>61.5234375</v>
      </c>
      <c r="E309" t="n">
        <v>212.890625</v>
      </c>
      <c r="J309" s="109" t="s">
        <v>19</v>
      </c>
      <c r="K309" t="n">
        <v>0.06666666666666667</v>
      </c>
      <c r="L309" t="n">
        <v>0.5635940891631994</v>
      </c>
      <c r="M309" t="n">
        <v>0.2333333333333333</v>
      </c>
      <c r="N309" t="n">
        <v>0.5333333333333333</v>
      </c>
    </row>
    <row r="310" spans="1:25">
      <c r="A310" s="109" t="s">
        <v>36</v>
      </c>
      <c r="B310" t="n">
        <v>39.0625</v>
      </c>
      <c r="C310" t="n">
        <v>77.78092722150373</v>
      </c>
      <c r="D310" t="n">
        <v>58.59375</v>
      </c>
      <c r="E310" t="n">
        <v>99.609375</v>
      </c>
    </row>
    <row r="311" spans="1:25">
      <c r="A311" s="109" t="s">
        <v>48</v>
      </c>
      <c r="B311" t="n">
        <v>65.4296875</v>
      </c>
      <c r="C311" t="n">
        <v>132.193636462195</v>
      </c>
      <c r="D311" t="n">
        <v>114.2578125</v>
      </c>
      <c r="E311" t="n">
        <v>188.4765625</v>
      </c>
    </row>
    <row r="312" spans="1:25">
      <c r="A312" s="109" t="s">
        <v>40</v>
      </c>
      <c r="B312" t="n">
        <v>34.1796875</v>
      </c>
      <c r="C312" t="n">
        <v>118.0012831223256</v>
      </c>
      <c r="D312" t="n">
        <v>82.03125</v>
      </c>
      <c r="E312" t="n">
        <v>185.546875</v>
      </c>
    </row>
    <row r="313" spans="1:25">
      <c r="A313" s="109" t="s">
        <v>51</v>
      </c>
      <c r="B313" t="n">
        <v>40.0390625</v>
      </c>
      <c r="C313" t="n">
        <v>73.19839824435213</v>
      </c>
      <c r="D313" t="n">
        <v>57.6171875</v>
      </c>
      <c r="E313" t="n">
        <v>93.75</v>
      </c>
    </row>
    <row r="314" spans="1:25">
      <c r="A314" s="109" t="s">
        <v>44</v>
      </c>
      <c r="B314" t="n">
        <v>35.15625</v>
      </c>
      <c r="C314" t="n">
        <v>108.5916069435334</v>
      </c>
      <c r="D314" t="n">
        <v>77.1484375</v>
      </c>
      <c r="E314" t="n">
        <v>157.2265625</v>
      </c>
    </row>
    <row r="315" spans="1:25">
      <c r="A315" s="109" t="s">
        <v>53</v>
      </c>
      <c r="B315" t="n">
        <v>63.4765625</v>
      </c>
      <c r="C315" t="n">
        <v>102.1467352666414</v>
      </c>
      <c r="D315" t="n">
        <v>79.1015625</v>
      </c>
      <c r="E315" t="n">
        <v>151.3671875</v>
      </c>
    </row>
    <row r="318" spans="1:25">
      <c r="A318" s="50" t="s">
        <v>141</v>
      </c>
      <c r="J318" s="50" t="s">
        <v>142</v>
      </c>
    </row>
    <row r="319" spans="1:25">
      <c r="A319" s="109" t="n"/>
      <c r="B319" s="109" t="s">
        <v>129</v>
      </c>
      <c r="C319" s="109" t="s">
        <v>130</v>
      </c>
      <c r="D319" s="109" t="s">
        <v>131</v>
      </c>
      <c r="E319" s="109" t="s">
        <v>132</v>
      </c>
      <c r="J319" s="109" t="n"/>
      <c r="K319" s="109" t="s">
        <v>129</v>
      </c>
      <c r="L319" s="109" t="s">
        <v>130</v>
      </c>
      <c r="M319" s="109" t="s">
        <v>131</v>
      </c>
      <c r="N319" s="109" t="s">
        <v>132</v>
      </c>
    </row>
    <row r="320" spans="1:25">
      <c r="A320" s="109" t="s">
        <v>30</v>
      </c>
      <c r="B320" t="n">
        <v>49.8046875</v>
      </c>
      <c r="C320" t="n">
        <v>74.00310020504472</v>
      </c>
      <c r="D320" t="n">
        <v>28.3203125</v>
      </c>
      <c r="E320" t="n">
        <v>109.375</v>
      </c>
      <c r="J320" s="109" t="s">
        <v>17</v>
      </c>
      <c r="K320" t="n">
        <v>0.1</v>
      </c>
      <c r="L320" t="n">
        <v>2.488045773804187</v>
      </c>
      <c r="M320" t="n">
        <v>0.1</v>
      </c>
      <c r="N320" t="n">
        <v>0.1666666666666667</v>
      </c>
    </row>
    <row r="321" spans="1:25">
      <c r="A321" s="109" t="s">
        <v>46</v>
      </c>
      <c r="B321" t="n">
        <v>13.671875</v>
      </c>
      <c r="C321" t="n">
        <v>106.4178055440852</v>
      </c>
      <c r="D321" t="n">
        <v>23.4375</v>
      </c>
      <c r="E321" t="n">
        <v>233.3984375</v>
      </c>
      <c r="J321" s="109" t="s">
        <v>19</v>
      </c>
      <c r="K321" t="n">
        <v>0.1</v>
      </c>
      <c r="L321" t="n">
        <v>1.159407856828026</v>
      </c>
      <c r="M321" t="n">
        <v>0.06666666666666667</v>
      </c>
      <c r="N321" t="n">
        <v>0.1</v>
      </c>
    </row>
    <row r="322" spans="1:25">
      <c r="A322" s="109" t="s">
        <v>36</v>
      </c>
      <c r="B322" t="n">
        <v>49.8046875</v>
      </c>
      <c r="C322" t="n">
        <v>111.8235323743167</v>
      </c>
      <c r="D322" t="n">
        <v>83.0078125</v>
      </c>
      <c r="E322" t="n">
        <v>164.0625</v>
      </c>
    </row>
    <row r="323" spans="1:25">
      <c r="A323" s="109" t="s">
        <v>48</v>
      </c>
      <c r="B323" t="n">
        <v>113.28125</v>
      </c>
      <c r="C323" t="n">
        <v>159.1733272766448</v>
      </c>
      <c r="D323" t="n">
        <v>135.7421875</v>
      </c>
      <c r="E323" t="n">
        <v>240.234375</v>
      </c>
    </row>
    <row r="324" spans="1:25">
      <c r="A324" s="109" t="s">
        <v>40</v>
      </c>
      <c r="B324" t="n">
        <v>50.78125</v>
      </c>
      <c r="C324" t="n">
        <v>106.1403521824332</v>
      </c>
      <c r="D324" t="n">
        <v>68.359375</v>
      </c>
      <c r="E324" t="n">
        <v>155.2734375</v>
      </c>
    </row>
    <row r="325" spans="1:25">
      <c r="A325" s="109" t="s">
        <v>51</v>
      </c>
      <c r="B325" t="n">
        <v>55.6640625</v>
      </c>
      <c r="C325" t="n">
        <v>148.4519105211785</v>
      </c>
      <c r="D325" t="n">
        <v>107.421875</v>
      </c>
      <c r="E325" t="n">
        <v>239.2578125</v>
      </c>
    </row>
    <row r="326" spans="1:25">
      <c r="A326" s="109" t="s">
        <v>44</v>
      </c>
      <c r="B326" t="n">
        <v>41.9921875</v>
      </c>
      <c r="C326" t="n">
        <v>154.8125095355981</v>
      </c>
      <c r="D326" t="n">
        <v>113.28125</v>
      </c>
      <c r="E326" t="n">
        <v>257.8125</v>
      </c>
    </row>
    <row r="327" spans="1:25">
      <c r="A327" s="109" t="s">
        <v>53</v>
      </c>
      <c r="B327" t="n">
        <v>106.4453125</v>
      </c>
      <c r="C327" t="n">
        <v>162.7783168752227</v>
      </c>
      <c r="D327" t="n">
        <v>138.671875</v>
      </c>
      <c r="E327" t="n">
        <v>242.1875</v>
      </c>
    </row>
    <row r="330" spans="1:25">
      <c r="A330" s="50" t="s">
        <v>143</v>
      </c>
      <c r="J330" s="50" t="s">
        <v>144</v>
      </c>
    </row>
    <row r="331" spans="1:25">
      <c r="A331" s="109" t="n"/>
      <c r="B331" s="109" t="s">
        <v>129</v>
      </c>
      <c r="C331" s="109" t="s">
        <v>130</v>
      </c>
      <c r="D331" s="109" t="s">
        <v>131</v>
      </c>
      <c r="E331" s="109" t="s">
        <v>132</v>
      </c>
      <c r="J331" s="109" t="n"/>
      <c r="K331" s="109" t="s">
        <v>129</v>
      </c>
      <c r="L331" s="109" t="s">
        <v>130</v>
      </c>
      <c r="M331" s="109" t="s">
        <v>131</v>
      </c>
      <c r="N331" s="109" t="s">
        <v>132</v>
      </c>
    </row>
    <row r="332" spans="1:25">
      <c r="A332" s="109" t="s">
        <v>30</v>
      </c>
      <c r="B332" t="n">
        <v>49.8046875</v>
      </c>
      <c r="C332" t="n">
        <v>86.55177406844082</v>
      </c>
      <c r="D332" t="n">
        <v>50.78125</v>
      </c>
      <c r="E332" t="n">
        <v>136.71875</v>
      </c>
      <c r="J332" s="109" t="s">
        <v>17</v>
      </c>
      <c r="K332" t="n">
        <v>0.1</v>
      </c>
      <c r="L332" t="n">
        <v>0.9113604589811807</v>
      </c>
      <c r="M332" t="n">
        <v>0.1</v>
      </c>
      <c r="N332" t="n">
        <v>0.6000000000000001</v>
      </c>
    </row>
    <row r="333" spans="1:25">
      <c r="A333" s="109" t="s">
        <v>46</v>
      </c>
      <c r="B333" t="n">
        <v>14.6484375</v>
      </c>
      <c r="C333" t="n">
        <v>116.0068344912686</v>
      </c>
      <c r="D333" t="n">
        <v>28.3203125</v>
      </c>
      <c r="E333" t="n">
        <v>245.1171875</v>
      </c>
      <c r="J333" s="109" t="s">
        <v>19</v>
      </c>
      <c r="K333" t="n">
        <v>0.1</v>
      </c>
      <c r="L333" t="n">
        <v>0.48425495098652</v>
      </c>
      <c r="M333" t="n">
        <v>0.3</v>
      </c>
      <c r="N333" t="n">
        <v>0.5</v>
      </c>
    </row>
    <row r="334" spans="1:25">
      <c r="A334" s="109" t="s">
        <v>36</v>
      </c>
      <c r="B334" t="n">
        <v>83.0078125</v>
      </c>
      <c r="C334" t="n">
        <v>112.656309712635</v>
      </c>
      <c r="D334" t="n">
        <v>91.796875</v>
      </c>
      <c r="E334" t="n">
        <v>162.109375</v>
      </c>
    </row>
    <row r="335" spans="1:25">
      <c r="A335" s="109" t="s">
        <v>48</v>
      </c>
      <c r="B335" t="n">
        <v>38.0859375</v>
      </c>
      <c r="C335" t="n">
        <v>114.6652401462324</v>
      </c>
      <c r="D335" t="n">
        <v>84.9609375</v>
      </c>
      <c r="E335" t="n">
        <v>166.9921875</v>
      </c>
    </row>
    <row r="336" spans="1:25">
      <c r="A336" s="109" t="s">
        <v>40</v>
      </c>
      <c r="B336" t="n">
        <v>32.2265625</v>
      </c>
      <c r="C336" t="n">
        <v>66.64788427657972</v>
      </c>
      <c r="D336" t="n">
        <v>52.734375</v>
      </c>
      <c r="E336" t="n">
        <v>82.03125</v>
      </c>
    </row>
    <row r="337" spans="1:25">
      <c r="A337" s="109" t="s">
        <v>51</v>
      </c>
      <c r="B337" t="n">
        <v>34.1796875</v>
      </c>
      <c r="C337" t="n">
        <v>160.7009925002999</v>
      </c>
      <c r="D337" t="n">
        <v>125</v>
      </c>
      <c r="E337" t="n">
        <v>258.7890625</v>
      </c>
    </row>
    <row r="338" spans="1:25">
      <c r="A338" s="109" t="s">
        <v>44</v>
      </c>
      <c r="B338" t="n">
        <v>64.453125</v>
      </c>
      <c r="C338" t="n">
        <v>99.19014838452848</v>
      </c>
      <c r="D338" t="n">
        <v>73.2421875</v>
      </c>
      <c r="E338" t="n">
        <v>147.4609375</v>
      </c>
    </row>
    <row r="339" spans="1:25">
      <c r="A339" s="109" t="s">
        <v>53</v>
      </c>
      <c r="B339" t="n">
        <v>36.1328125</v>
      </c>
      <c r="C339" t="n">
        <v>128.3355095795877</v>
      </c>
      <c r="D339" t="n">
        <v>97.65625</v>
      </c>
      <c r="E339" t="n">
        <v>198.2421875</v>
      </c>
    </row>
    <row r="342" spans="1:25">
      <c r="A342" s="50" t="s">
        <v>145</v>
      </c>
      <c r="J342" s="50" t="s">
        <v>146</v>
      </c>
    </row>
    <row r="343" spans="1:25">
      <c r="A343" s="109" t="n"/>
      <c r="B343" s="109" t="s">
        <v>129</v>
      </c>
      <c r="C343" s="109" t="s">
        <v>130</v>
      </c>
      <c r="D343" s="109" t="s">
        <v>131</v>
      </c>
      <c r="E343" s="109" t="s">
        <v>132</v>
      </c>
      <c r="J343" s="109" t="n"/>
      <c r="K343" s="109" t="s">
        <v>129</v>
      </c>
      <c r="L343" s="109" t="s">
        <v>130</v>
      </c>
      <c r="M343" s="109" t="s">
        <v>131</v>
      </c>
      <c r="N343" s="109" t="s">
        <v>132</v>
      </c>
    </row>
    <row r="344" spans="1:25">
      <c r="A344" s="109" t="s">
        <v>30</v>
      </c>
      <c r="B344" t="n">
        <v>49.8046875</v>
      </c>
      <c r="C344" t="n">
        <v>79.09475556004935</v>
      </c>
      <c r="D344" t="n">
        <v>44.921875</v>
      </c>
      <c r="E344" t="n">
        <v>124.0234375</v>
      </c>
      <c r="J344" s="109" t="s">
        <v>17</v>
      </c>
      <c r="K344" t="n">
        <v>0.1</v>
      </c>
      <c r="L344" t="n">
        <v>3.878251338096096</v>
      </c>
      <c r="M344" t="n">
        <v>0.1333333333333333</v>
      </c>
      <c r="N344" t="n">
        <v>0.3333333333333333</v>
      </c>
    </row>
    <row r="345" spans="1:25">
      <c r="A345" s="109" t="s">
        <v>46</v>
      </c>
      <c r="B345" t="n">
        <v>13.671875</v>
      </c>
      <c r="C345" t="n">
        <v>95.58404580883492</v>
      </c>
      <c r="D345" t="n">
        <v>25.390625</v>
      </c>
      <c r="E345" t="n">
        <v>186.5234375</v>
      </c>
      <c r="J345" s="109" t="s">
        <v>19</v>
      </c>
      <c r="K345" t="n">
        <v>0.1</v>
      </c>
      <c r="L345" t="n">
        <v>2.304241998919569</v>
      </c>
      <c r="M345" t="n">
        <v>0.1</v>
      </c>
      <c r="N345" t="n">
        <v>0.3333333333333333</v>
      </c>
    </row>
    <row r="346" spans="1:25">
      <c r="A346" s="109" t="s">
        <v>36</v>
      </c>
      <c r="B346" t="n">
        <v>49.8046875</v>
      </c>
      <c r="C346" t="n">
        <v>113.5562431782416</v>
      </c>
      <c r="D346" t="n">
        <v>92.7734375</v>
      </c>
      <c r="E346" t="n">
        <v>166.015625</v>
      </c>
    </row>
    <row r="347" spans="1:25">
      <c r="A347" s="109" t="s">
        <v>48</v>
      </c>
      <c r="B347" t="n">
        <v>39.0625</v>
      </c>
      <c r="C347" t="n">
        <v>123.2947923989421</v>
      </c>
      <c r="D347" t="n">
        <v>96.6796875</v>
      </c>
      <c r="E347" t="n">
        <v>181.640625</v>
      </c>
    </row>
    <row r="348" spans="1:25">
      <c r="A348" s="109" t="s">
        <v>40</v>
      </c>
      <c r="B348" t="n">
        <v>55.6640625</v>
      </c>
      <c r="C348" t="n">
        <v>74.40601416378848</v>
      </c>
      <c r="D348" t="n">
        <v>57.6171875</v>
      </c>
      <c r="E348" t="n">
        <v>90.8203125</v>
      </c>
    </row>
    <row r="349" spans="1:25">
      <c r="A349" s="109" t="s">
        <v>51</v>
      </c>
      <c r="B349" t="n">
        <v>40.0390625</v>
      </c>
      <c r="C349" t="n">
        <v>153.1273769371114</v>
      </c>
      <c r="D349" t="n">
        <v>112.3046875</v>
      </c>
      <c r="E349" t="n">
        <v>260.7421875</v>
      </c>
    </row>
    <row r="350" spans="1:25">
      <c r="A350" s="109" t="s">
        <v>44</v>
      </c>
      <c r="B350" t="n">
        <v>43.9453125</v>
      </c>
      <c r="C350" t="n">
        <v>110.3624359194642</v>
      </c>
      <c r="D350" t="n">
        <v>84.9609375</v>
      </c>
      <c r="E350" t="n">
        <v>162.109375</v>
      </c>
    </row>
    <row r="351" spans="1:25">
      <c r="A351" s="109" t="s">
        <v>53</v>
      </c>
      <c r="B351" t="n">
        <v>45.8984375</v>
      </c>
      <c r="C351" t="n">
        <v>128.8988886939416</v>
      </c>
      <c r="D351" t="n">
        <v>98.6328125</v>
      </c>
      <c r="E351" t="n">
        <v>195.3125</v>
      </c>
    </row>
    <row r="354" spans="1:25">
      <c r="A354" s="50" t="s">
        <v>147</v>
      </c>
      <c r="J354" s="50" t="s">
        <v>148</v>
      </c>
    </row>
    <row r="355" spans="1:25">
      <c r="A355" s="109" t="n"/>
      <c r="B355" s="109" t="s">
        <v>129</v>
      </c>
      <c r="C355" s="109" t="s">
        <v>130</v>
      </c>
      <c r="D355" s="109" t="s">
        <v>131</v>
      </c>
      <c r="E355" s="109" t="s">
        <v>132</v>
      </c>
      <c r="J355" s="109" t="n"/>
      <c r="K355" s="109" t="s">
        <v>129</v>
      </c>
      <c r="L355" s="109" t="s">
        <v>130</v>
      </c>
      <c r="M355" s="109" t="s">
        <v>131</v>
      </c>
      <c r="N355" s="109" t="s">
        <v>132</v>
      </c>
    </row>
    <row r="356" spans="1:25">
      <c r="A356" s="109" t="s">
        <v>30</v>
      </c>
      <c r="B356" t="n">
        <v>19.53125</v>
      </c>
      <c r="C356" t="n">
        <v>85.83883615093879</v>
      </c>
      <c r="D356" t="n">
        <v>48.828125</v>
      </c>
      <c r="E356" t="n">
        <v>135.7421875</v>
      </c>
      <c r="J356" s="109" t="s">
        <v>17</v>
      </c>
      <c r="K356" t="n">
        <v>0.1666666666666667</v>
      </c>
      <c r="L356" t="n">
        <v>0.5337284749282597</v>
      </c>
      <c r="M356" t="n">
        <v>0.1666666666666667</v>
      </c>
      <c r="N356" t="n">
        <v>0.3333333333333333</v>
      </c>
    </row>
    <row r="357" spans="1:25">
      <c r="A357" s="109" t="s">
        <v>46</v>
      </c>
      <c r="B357" t="n">
        <v>20.5078125</v>
      </c>
      <c r="C357" t="n">
        <v>102.3904335787645</v>
      </c>
      <c r="D357" t="n">
        <v>24.4140625</v>
      </c>
      <c r="E357" t="n">
        <v>210.9375</v>
      </c>
      <c r="J357" s="109" t="s">
        <v>19</v>
      </c>
      <c r="K357" t="n">
        <v>0.1666666666666667</v>
      </c>
      <c r="L357" t="n">
        <v>0.521651709377123</v>
      </c>
      <c r="M357" t="n">
        <v>0.1666666666666667</v>
      </c>
      <c r="N357" t="n">
        <v>0.3333333333333333</v>
      </c>
    </row>
    <row r="358" spans="1:25">
      <c r="A358" s="109" t="s">
        <v>36</v>
      </c>
      <c r="B358" t="n">
        <v>41.015625</v>
      </c>
      <c r="C358" t="n">
        <v>92.84119419170878</v>
      </c>
      <c r="D358" t="n">
        <v>72.265625</v>
      </c>
      <c r="E358" t="n">
        <v>127.9296875</v>
      </c>
    </row>
    <row r="359" spans="1:25">
      <c r="A359" s="109" t="s">
        <v>48</v>
      </c>
      <c r="B359" t="n">
        <v>40.0390625</v>
      </c>
      <c r="C359" t="n">
        <v>142.4003037571285</v>
      </c>
      <c r="D359" t="n">
        <v>117.1875</v>
      </c>
      <c r="E359" t="n">
        <v>213.8671875</v>
      </c>
    </row>
    <row r="360" spans="1:25">
      <c r="A360" s="109" t="s">
        <v>40</v>
      </c>
      <c r="B360" t="n">
        <v>45.8984375</v>
      </c>
      <c r="C360" t="n">
        <v>90.66672138500221</v>
      </c>
      <c r="D360" t="n">
        <v>66.40625</v>
      </c>
      <c r="E360" t="n">
        <v>115.234375</v>
      </c>
    </row>
    <row r="361" spans="1:25">
      <c r="A361" s="109" t="s">
        <v>51</v>
      </c>
      <c r="B361" t="n">
        <v>36.1328125</v>
      </c>
      <c r="C361" t="n">
        <v>92.64193191905952</v>
      </c>
      <c r="D361" t="n">
        <v>62.5</v>
      </c>
      <c r="E361" t="n">
        <v>138.671875</v>
      </c>
    </row>
    <row r="362" spans="1:25">
      <c r="A362" s="109" t="s">
        <v>44</v>
      </c>
      <c r="B362" t="n">
        <v>14.6484375</v>
      </c>
      <c r="C362" t="n">
        <v>86.2212435417044</v>
      </c>
      <c r="D362" t="n">
        <v>63.4765625</v>
      </c>
      <c r="E362" t="n">
        <v>137.6953125</v>
      </c>
    </row>
    <row r="363" spans="1:25">
      <c r="A363" s="109" t="s">
        <v>53</v>
      </c>
      <c r="B363" t="n">
        <v>68.359375</v>
      </c>
      <c r="C363" t="n">
        <v>101.8451700042554</v>
      </c>
      <c r="D363" t="n">
        <v>74.21875</v>
      </c>
      <c r="E363" t="n">
        <v>155.2734375</v>
      </c>
    </row>
    <row r="390" spans="1:25">
      <c r="A390" s="50" t="s">
        <v>149</v>
      </c>
    </row>
    <row r="391" spans="1:25">
      <c r="A391" s="109" t="n"/>
      <c r="B391" s="109" t="s">
        <v>129</v>
      </c>
      <c r="C391" s="109" t="s">
        <v>130</v>
      </c>
      <c r="D391" s="109" t="s">
        <v>131</v>
      </c>
      <c r="E391" s="109" t="s">
        <v>132</v>
      </c>
    </row>
    <row r="392" spans="1:25">
      <c r="A392" s="109" t="s">
        <v>30</v>
      </c>
      <c r="B392" t="n">
        <v>0.9765625</v>
      </c>
      <c r="C392" t="n">
        <v>2.803061499756576</v>
      </c>
      <c r="D392" t="n">
        <v>2.9296875</v>
      </c>
      <c r="E392" t="n">
        <v>4.8828125</v>
      </c>
    </row>
    <row r="393" spans="1:25">
      <c r="A393" s="109" t="s">
        <v>46</v>
      </c>
      <c r="B393" t="n">
        <v>0.9765625</v>
      </c>
      <c r="C393" t="n">
        <v>3.113873528570651</v>
      </c>
      <c r="D393" t="n">
        <v>2.9296875</v>
      </c>
      <c r="E393" t="n">
        <v>4.8828125</v>
      </c>
    </row>
    <row r="394" spans="1:25">
      <c r="A394" s="109" t="s">
        <v>36</v>
      </c>
      <c r="B394" t="n">
        <v>0.9765625</v>
      </c>
      <c r="C394" t="n">
        <v>3.380751434635164</v>
      </c>
      <c r="D394" t="n">
        <v>2.9296875</v>
      </c>
      <c r="E394" t="n">
        <v>4.8828125</v>
      </c>
    </row>
    <row r="395" spans="1:25">
      <c r="A395" s="109" t="s">
        <v>48</v>
      </c>
      <c r="B395" t="n">
        <v>0.9765625</v>
      </c>
      <c r="C395" t="n">
        <v>4.074543980802075</v>
      </c>
      <c r="D395" t="n">
        <v>2.9296875</v>
      </c>
      <c r="E395" t="n">
        <v>4.8828125</v>
      </c>
    </row>
    <row r="396" spans="1:25">
      <c r="A396" s="109" t="s">
        <v>40</v>
      </c>
      <c r="B396" t="n">
        <v>0.9765625</v>
      </c>
      <c r="C396" t="n">
        <v>7.44926279941692</v>
      </c>
      <c r="D396" t="n">
        <v>3.90625</v>
      </c>
      <c r="E396" t="n">
        <v>6.8359375</v>
      </c>
    </row>
    <row r="397" spans="1:25">
      <c r="A397" s="109" t="s">
        <v>51</v>
      </c>
      <c r="B397" t="n">
        <v>2.9296875</v>
      </c>
      <c r="C397" t="n">
        <v>8.608962023587406</v>
      </c>
      <c r="D397" t="n">
        <v>3.90625</v>
      </c>
      <c r="E397" t="n">
        <v>5.859375</v>
      </c>
    </row>
    <row r="398" spans="1:25">
      <c r="A398" s="109" t="s">
        <v>44</v>
      </c>
      <c r="B398" t="n">
        <v>1.953125</v>
      </c>
      <c r="C398" t="n">
        <v>4.626394963499116</v>
      </c>
      <c r="D398" t="n">
        <v>2.9296875</v>
      </c>
      <c r="E398" t="n">
        <v>4.8828125</v>
      </c>
    </row>
    <row r="399" spans="1:25">
      <c r="A399" s="109" t="s">
        <v>53</v>
      </c>
      <c r="B399" t="n">
        <v>0.9765625</v>
      </c>
      <c r="C399" t="n">
        <v>5.385227934159488</v>
      </c>
      <c r="D399" t="n">
        <v>3.90625</v>
      </c>
      <c r="E399" t="n">
        <v>5.859375</v>
      </c>
    </row>
    <row r="407" spans="1:25">
      <c r="A407" s="50" t="s">
        <v>14</v>
      </c>
      <c r="L407" s="50" t="s">
        <v>15</v>
      </c>
    </row>
    <row r="408" spans="1:25">
      <c r="A408" s="110" t="n"/>
      <c r="B408" s="111" t="s">
        <v>17</v>
      </c>
      <c r="C408" s="69" t="n"/>
      <c r="D408" s="111" t="s">
        <v>19</v>
      </c>
      <c r="E408" s="69" t="n"/>
      <c r="G408" s="110" t="n"/>
      <c r="H408" s="110" t="s">
        <v>20</v>
      </c>
      <c r="L408" s="112" t="n"/>
      <c r="M408" s="112" t="s">
        <v>21</v>
      </c>
      <c r="N408" s="112" t="s">
        <v>22</v>
      </c>
      <c r="O408" s="112" t="s">
        <v>23</v>
      </c>
      <c r="P408" s="112" t="s">
        <v>24</v>
      </c>
      <c r="Q408" s="112" t="s">
        <v>25</v>
      </c>
      <c r="R408" s="112" t="s">
        <v>26</v>
      </c>
      <c r="S408" s="112" t="s">
        <v>27</v>
      </c>
      <c r="T408" s="112" t="s">
        <v>28</v>
      </c>
    </row>
    <row r="409" spans="1:25">
      <c r="A409" s="110" t="n"/>
      <c r="B409" s="110" t="s">
        <v>32</v>
      </c>
      <c r="C409" s="110" t="s">
        <v>33</v>
      </c>
      <c r="D409" s="110" t="s">
        <v>32</v>
      </c>
      <c r="E409" s="110" t="s">
        <v>33</v>
      </c>
      <c r="G409" s="110" t="s">
        <v>34</v>
      </c>
      <c r="H409" t="n">
        <v>3058.791629594603</v>
      </c>
      <c r="L409" s="112" t="s">
        <v>34</v>
      </c>
      <c r="M409" t="n">
        <v>1</v>
      </c>
      <c r="N409" t="n">
        <v>0.8598875782950562</v>
      </c>
      <c r="O409" t="n">
        <v>1</v>
      </c>
      <c r="P409" t="n">
        <v>1</v>
      </c>
      <c r="Q409" t="n">
        <v>1</v>
      </c>
      <c r="R409" t="n">
        <v>1</v>
      </c>
      <c r="S409" t="n">
        <v>1</v>
      </c>
      <c r="T409" t="n">
        <v>1</v>
      </c>
    </row>
    <row r="410" spans="1:25">
      <c r="A410" s="110" t="s">
        <v>34</v>
      </c>
      <c r="B410" t="n">
        <v>20.70866524762117</v>
      </c>
      <c r="C410" t="n">
        <v>3.667593008801731</v>
      </c>
      <c r="D410" t="n">
        <v>22.59076921304585</v>
      </c>
      <c r="E410" t="n">
        <v>-3.403165496122388</v>
      </c>
      <c r="G410" s="110" t="s">
        <v>38</v>
      </c>
      <c r="H410" t="n">
        <v>367.8134957054899</v>
      </c>
      <c r="L410" s="112" t="s">
        <v>38</v>
      </c>
      <c r="M410" t="n">
        <v>0.7433990120041102</v>
      </c>
      <c r="N410" t="n">
        <v>1</v>
      </c>
      <c r="O410" t="n">
        <v>0.8895108048626633</v>
      </c>
      <c r="P410" t="n">
        <v>0.8238800549454854</v>
      </c>
      <c r="Q410" t="n">
        <v>0.6178470860016786</v>
      </c>
      <c r="R410" t="n">
        <v>0.9826182146627985</v>
      </c>
      <c r="S410" t="n">
        <v>0.7594666891917535</v>
      </c>
      <c r="T410" t="n">
        <v>0.8978146759423572</v>
      </c>
    </row>
    <row r="411" spans="1:25">
      <c r="A411" s="110" t="s">
        <v>38</v>
      </c>
      <c r="B411" t="n">
        <v>5.539988470635181</v>
      </c>
      <c r="C411" t="n">
        <v>-0.1089264890329679</v>
      </c>
      <c r="D411" t="n">
        <v>9.843896792296468</v>
      </c>
      <c r="E411" t="n">
        <v>8.740974973017636</v>
      </c>
      <c r="G411" s="110" t="s">
        <v>42</v>
      </c>
      <c r="H411" t="n">
        <v>121.4121041642906</v>
      </c>
      <c r="L411" s="112" t="s">
        <v>42</v>
      </c>
      <c r="M411" t="n">
        <v>0.7029319406881457</v>
      </c>
      <c r="N411" t="n">
        <v>0.9549858401714783</v>
      </c>
      <c r="O411" t="n">
        <v>0.8568663712317249</v>
      </c>
      <c r="P411" t="n">
        <v>0.6435974408571317</v>
      </c>
      <c r="Q411" t="n">
        <v>0.4946630244352679</v>
      </c>
      <c r="R411" t="n">
        <v>0.7301740922862644</v>
      </c>
      <c r="S411" t="n">
        <v>0.7174400260327238</v>
      </c>
      <c r="T411" t="n">
        <v>0.5742606118373674</v>
      </c>
    </row>
    <row r="412" spans="1:25">
      <c r="A412" s="110" t="s">
        <v>42</v>
      </c>
      <c r="B412" t="n">
        <v>4.375678370534434</v>
      </c>
      <c r="C412" t="n">
        <v>-1.949849918727575</v>
      </c>
      <c r="D412" t="n">
        <v>3.681892226860275</v>
      </c>
      <c r="E412" t="n">
        <v>-0.4628876522503669</v>
      </c>
      <c r="G412" s="110" t="s">
        <v>45</v>
      </c>
      <c r="H412" t="n">
        <v>183.0574617663713</v>
      </c>
      <c r="L412" s="112" t="s">
        <v>45</v>
      </c>
      <c r="M412" t="n">
        <v>0.7496831148105887</v>
      </c>
      <c r="N412" t="n">
        <v>0.999204209730942</v>
      </c>
      <c r="O412" t="n">
        <v>0.7114391235924725</v>
      </c>
      <c r="P412" t="n">
        <v>0.7179618267783785</v>
      </c>
      <c r="Q412" t="n">
        <v>0.5409100232080157</v>
      </c>
      <c r="R412" t="n">
        <v>0.7437277135372</v>
      </c>
      <c r="S412" t="n">
        <v>0.7125589483150455</v>
      </c>
      <c r="T412" t="n">
        <v>0.6893733474196299</v>
      </c>
    </row>
    <row r="413" spans="1:25">
      <c r="A413" s="110" t="s">
        <v>45</v>
      </c>
      <c r="B413" t="n">
        <v>3.945446798339155</v>
      </c>
      <c r="C413" t="n">
        <v>-0.7723617896810727</v>
      </c>
      <c r="D413" t="n">
        <v>3.628209360389183</v>
      </c>
      <c r="E413" t="n">
        <v>-0.1076329331979399</v>
      </c>
      <c r="G413" s="110" t="s">
        <v>47</v>
      </c>
      <c r="H413" t="n">
        <v>157.4547861719095</v>
      </c>
      <c r="L413" s="112" t="s">
        <v>47</v>
      </c>
      <c r="M413" t="n">
        <v>0.7586907508750156</v>
      </c>
      <c r="N413" t="n">
        <v>0.9713271846580565</v>
      </c>
      <c r="O413" t="n">
        <v>0.8186135730638531</v>
      </c>
      <c r="P413" t="n">
        <v>0.7599673880632394</v>
      </c>
      <c r="Q413" t="n">
        <v>0.5247107845607499</v>
      </c>
      <c r="R413" t="n">
        <v>0.7600326713057419</v>
      </c>
      <c r="S413" t="n">
        <v>0.6325105021530775</v>
      </c>
      <c r="T413" t="n">
        <v>0.7612824273915775</v>
      </c>
    </row>
    <row r="414" spans="1:25">
      <c r="A414" s="110" t="s">
        <v>47</v>
      </c>
      <c r="B414" t="n">
        <v>3.508528716219228</v>
      </c>
      <c r="C414" t="n">
        <v>0.881429751434529</v>
      </c>
      <c r="D414" t="n">
        <v>5.493147689409015</v>
      </c>
      <c r="E414" t="n">
        <v>-2.94324048350254</v>
      </c>
      <c r="G414" s="110" t="s">
        <v>50</v>
      </c>
      <c r="H414" t="n">
        <v>64.6431918494533</v>
      </c>
      <c r="L414" s="112" t="s">
        <v>50</v>
      </c>
      <c r="M414" t="n">
        <v>0.7806075529148498</v>
      </c>
      <c r="N414" t="n">
        <v>0.9839373825691179</v>
      </c>
      <c r="O414" t="n">
        <v>0.653106032919854</v>
      </c>
      <c r="P414" t="n">
        <v>0.5972036684670489</v>
      </c>
      <c r="Q414" t="n">
        <v>0.5600275002085092</v>
      </c>
      <c r="R414" t="n">
        <v>0.667682367909768</v>
      </c>
      <c r="S414" t="n">
        <v>0.6364726647860793</v>
      </c>
      <c r="T414" t="n">
        <v>0.5782832485440471</v>
      </c>
    </row>
    <row r="415" spans="1:25">
      <c r="A415" s="110" t="s">
        <v>50</v>
      </c>
      <c r="B415" t="n">
        <v>2.586881507373424</v>
      </c>
      <c r="C415" t="n">
        <v>-0.9565333753697205</v>
      </c>
      <c r="D415" t="n">
        <v>3.1041110444119</v>
      </c>
      <c r="E415" t="n">
        <v>4.366085995018277</v>
      </c>
      <c r="G415" s="110" t="s">
        <v>52</v>
      </c>
      <c r="H415" t="n">
        <v>112.8613698191457</v>
      </c>
      <c r="L415" s="112" t="s">
        <v>52</v>
      </c>
      <c r="M415" t="n">
        <v>0.7271162648324259</v>
      </c>
      <c r="N415" t="n">
        <v>0.9204756496203713</v>
      </c>
      <c r="O415" t="n">
        <v>0.6955675771335484</v>
      </c>
      <c r="P415" t="n">
        <v>0.8417188419100278</v>
      </c>
      <c r="Q415" t="n">
        <v>0.4836670201204289</v>
      </c>
      <c r="R415" t="n">
        <v>0.8389543529351857</v>
      </c>
      <c r="S415" t="n">
        <v>0.7062481166366041</v>
      </c>
      <c r="T415" t="n">
        <v>0.7834185933325556</v>
      </c>
    </row>
    <row r="416" spans="1:25">
      <c r="A416" s="110" t="s">
        <v>52</v>
      </c>
      <c r="B416" t="n">
        <v>2.799998786844553</v>
      </c>
      <c r="C416" t="n">
        <v>0.7322412654197101</v>
      </c>
      <c r="D416" t="n">
        <v>3.631035411567028</v>
      </c>
      <c r="E416" t="n">
        <v>-3.818020554291028</v>
      </c>
      <c r="G416" s="110" t="s">
        <v>54</v>
      </c>
      <c r="H416" t="n">
        <v>138.618968086169</v>
      </c>
      <c r="L416" s="112" t="s">
        <v>54</v>
      </c>
      <c r="M416" t="n">
        <v>0.7935669805271905</v>
      </c>
      <c r="N416" t="n">
        <v>0.9849271727260243</v>
      </c>
      <c r="O416" t="n">
        <v>0.663496835725623</v>
      </c>
      <c r="P416" t="n">
        <v>0.7553068998743829</v>
      </c>
      <c r="Q416" t="n">
        <v>0.5243519989664819</v>
      </c>
      <c r="R416" t="n">
        <v>0.8672197672003572</v>
      </c>
      <c r="S416" t="n">
        <v>0.7049038858895953</v>
      </c>
      <c r="T416" t="n">
        <v>0.711217409568263</v>
      </c>
    </row>
    <row r="417" spans="1:25">
      <c r="A417" s="110" t="s">
        <v>54</v>
      </c>
      <c r="B417" t="n">
        <v>3.714556672335127</v>
      </c>
      <c r="C417" t="n">
        <v>1.728118607245883</v>
      </c>
      <c r="D417" t="n">
        <v>4.426661879630725</v>
      </c>
      <c r="E417" t="n">
        <v>-2.172004834324508</v>
      </c>
      <c r="G417" s="110" t="s">
        <v>55</v>
      </c>
      <c r="H417" t="n">
        <v>198.7323452065578</v>
      </c>
      <c r="L417" s="112" t="s">
        <v>55</v>
      </c>
      <c r="M417" t="n">
        <v>0.7882621003528103</v>
      </c>
      <c r="N417" t="n">
        <v>0.9803420604191131</v>
      </c>
      <c r="O417" t="n">
        <v>0.8877660978652134</v>
      </c>
      <c r="P417" t="n">
        <v>0.8590022767126804</v>
      </c>
      <c r="Q417" t="n">
        <v>0.615773012127688</v>
      </c>
      <c r="R417" t="n">
        <v>0.8230716264388674</v>
      </c>
      <c r="S417" t="n">
        <v>0.7199365157851418</v>
      </c>
      <c r="T417" t="n">
        <v>0.8069877393028848</v>
      </c>
    </row>
    <row r="418" spans="1:25">
      <c r="A418" s="110" t="s">
        <v>55</v>
      </c>
      <c r="B418" t="n">
        <v>4.743596467050654</v>
      </c>
      <c r="C418" t="n">
        <v>-2.541380714040915</v>
      </c>
      <c r="D418" t="n">
        <v>6.570358368313961</v>
      </c>
      <c r="E418" t="n">
        <v>3.938566330127147</v>
      </c>
      <c r="G418" s="110" t="s">
        <v>56</v>
      </c>
      <c r="H418" t="n">
        <v>121.2254966780982</v>
      </c>
      <c r="L418" s="112" t="s">
        <v>56</v>
      </c>
      <c r="M418" t="n">
        <v>0.8184947835875638</v>
      </c>
      <c r="N418" t="n">
        <v>0.9652305837923582</v>
      </c>
      <c r="O418" t="n">
        <v>0.7364380869692396</v>
      </c>
      <c r="P418" t="n">
        <v>0.5676538114927947</v>
      </c>
      <c r="Q418" t="n">
        <v>0.5098233785971389</v>
      </c>
      <c r="R418" t="n">
        <v>0.7932842076206315</v>
      </c>
      <c r="S418" t="n">
        <v>0.6277544988187024</v>
      </c>
      <c r="T418" t="n">
        <v>0.5283298832637141</v>
      </c>
    </row>
    <row r="419" spans="1:25">
      <c r="A419" s="110" t="s">
        <v>56</v>
      </c>
      <c r="B419" t="n">
        <v>3.894752748552111</v>
      </c>
      <c r="C419" t="n">
        <v>6.033084377099334</v>
      </c>
      <c r="D419" t="n">
        <v>6.089209798466126</v>
      </c>
      <c r="E419" t="n">
        <v>-8.248947782716259</v>
      </c>
      <c r="G419" s="110" t="s">
        <v>57</v>
      </c>
      <c r="H419" t="n">
        <v>142.0208613854104</v>
      </c>
      <c r="L419" s="112" t="s">
        <v>57</v>
      </c>
      <c r="M419" t="n">
        <v>0.7645306686136274</v>
      </c>
      <c r="N419" t="n">
        <v>0.936359813590768</v>
      </c>
      <c r="O419" t="n">
        <v>0.6972700562577197</v>
      </c>
      <c r="P419" t="n">
        <v>0.6474465293165895</v>
      </c>
      <c r="Q419" t="n">
        <v>0.4792706313827606</v>
      </c>
      <c r="R419" t="n">
        <v>0.691091667059928</v>
      </c>
      <c r="S419" t="n">
        <v>0.662985652112817</v>
      </c>
      <c r="T419" t="n">
        <v>0.5489973938842972</v>
      </c>
    </row>
    <row r="420" spans="1:25">
      <c r="A420" s="110" t="s">
        <v>57</v>
      </c>
      <c r="B420" t="n">
        <v>4.768984216942442</v>
      </c>
      <c r="C420" t="n">
        <v>-0.3820221626583276</v>
      </c>
      <c r="D420" t="n">
        <v>5.724166428477576</v>
      </c>
      <c r="E420" t="n">
        <v>1.912555615947902</v>
      </c>
      <c r="G420" s="110" t="s">
        <v>61</v>
      </c>
      <c r="H420" t="n">
        <v>98.70399441626937</v>
      </c>
      <c r="L420" s="112" t="s">
        <v>61</v>
      </c>
      <c r="M420" t="n">
        <v>0.7379915513736701</v>
      </c>
      <c r="N420" t="n">
        <v>0.987688817781193</v>
      </c>
      <c r="O420" t="n">
        <v>0.7388132291147838</v>
      </c>
      <c r="P420" t="n">
        <v>0.6005976046820455</v>
      </c>
      <c r="Q420" t="n">
        <v>0.5678808389676256</v>
      </c>
      <c r="R420" t="n">
        <v>0.6870969833709946</v>
      </c>
      <c r="S420" t="n">
        <v>0.8038118696111423</v>
      </c>
      <c r="T420" t="n">
        <v>0.6196124399560905</v>
      </c>
    </row>
    <row r="421" spans="1:25">
      <c r="A421" s="110" t="s">
        <v>61</v>
      </c>
      <c r="B421" t="n">
        <v>4.181737217363101</v>
      </c>
      <c r="C421" t="n">
        <v>-2.625490505150777</v>
      </c>
      <c r="D421" t="n">
        <v>3.652183065666182</v>
      </c>
      <c r="E421" t="n">
        <v>4.483543578088457</v>
      </c>
    </row>
    <row r="430" spans="1:25">
      <c r="A430" s="50" t="s">
        <v>64</v>
      </c>
      <c r="L430" s="50" t="s">
        <v>65</v>
      </c>
    </row>
    <row r="431" spans="1:25">
      <c r="A431" s="110" t="n"/>
      <c r="B431" s="111" t="s">
        <v>17</v>
      </c>
      <c r="C431" s="69" t="n"/>
      <c r="D431" s="111" t="s">
        <v>19</v>
      </c>
      <c r="E431" s="69" t="n"/>
      <c r="G431" s="110" t="n"/>
      <c r="H431" s="110" t="s">
        <v>20</v>
      </c>
      <c r="L431" s="112" t="n"/>
      <c r="M431" s="112" t="s">
        <v>21</v>
      </c>
      <c r="N431" s="112" t="s">
        <v>22</v>
      </c>
      <c r="O431" s="112" t="s">
        <v>23</v>
      </c>
      <c r="P431" s="112" t="s">
        <v>24</v>
      </c>
      <c r="Q431" s="112" t="s">
        <v>25</v>
      </c>
      <c r="R431" s="112" t="s">
        <v>26</v>
      </c>
      <c r="S431" s="112" t="s">
        <v>27</v>
      </c>
      <c r="T431" s="112" t="s">
        <v>28</v>
      </c>
    </row>
    <row r="432" spans="1:25">
      <c r="A432" s="110" t="n"/>
      <c r="B432" s="110" t="s">
        <v>32</v>
      </c>
      <c r="C432" s="110" t="s">
        <v>33</v>
      </c>
      <c r="D432" s="110" t="s">
        <v>32</v>
      </c>
      <c r="E432" s="110" t="s">
        <v>33</v>
      </c>
      <c r="G432" s="110" t="s">
        <v>34</v>
      </c>
      <c r="H432" t="n">
        <v>24.82185055010109</v>
      </c>
      <c r="L432" s="112" t="s">
        <v>150</v>
      </c>
      <c r="M432" t="n">
        <v>0.9999999999999999</v>
      </c>
      <c r="N432" t="n">
        <v>1</v>
      </c>
      <c r="O432" t="n">
        <v>0.9610703452491518</v>
      </c>
      <c r="P432" t="n">
        <v>0.3125543884070054</v>
      </c>
      <c r="Q432" t="n">
        <v>1</v>
      </c>
      <c r="R432" t="n">
        <v>0.9882400101299071</v>
      </c>
      <c r="S432" t="n">
        <v>1</v>
      </c>
      <c r="T432" t="n">
        <v>0.784940473335664</v>
      </c>
    </row>
    <row r="433" spans="1:25">
      <c r="A433" s="110" t="s">
        <v>34</v>
      </c>
      <c r="B433" t="n">
        <v>1.708547038481724</v>
      </c>
      <c r="C433" t="n">
        <v>1.961559894070352</v>
      </c>
      <c r="D433" t="n">
        <v>3.521577933949009</v>
      </c>
      <c r="E433" t="n">
        <v>-4.678831784483153</v>
      </c>
      <c r="G433" s="110" t="s">
        <v>38</v>
      </c>
      <c r="H433" t="n">
        <v>9.529286308181394</v>
      </c>
      <c r="L433" s="112" t="s">
        <v>151</v>
      </c>
      <c r="M433" t="n">
        <v>0.6445277966461137</v>
      </c>
      <c r="N433" t="n">
        <v>0.6490192702103574</v>
      </c>
      <c r="O433" t="n">
        <v>0.9005045433365346</v>
      </c>
      <c r="P433" t="n">
        <v>0.5265326514070122</v>
      </c>
      <c r="Q433" t="n">
        <v>0.5582231239328541</v>
      </c>
      <c r="R433" t="n">
        <v>1</v>
      </c>
      <c r="S433" t="n">
        <v>0.4861964050891879</v>
      </c>
      <c r="T433" t="n">
        <v>1</v>
      </c>
    </row>
    <row r="434" spans="1:25">
      <c r="A434" s="110" t="s">
        <v>38</v>
      </c>
      <c r="B434" t="n">
        <v>0.8851345162518441</v>
      </c>
      <c r="C434" t="n">
        <v>-0.8877867442975268</v>
      </c>
      <c r="D434" t="n">
        <v>1.170435440198962</v>
      </c>
      <c r="E434" t="n">
        <v>1.499262271196692</v>
      </c>
      <c r="G434" s="110" t="s">
        <v>42</v>
      </c>
      <c r="H434" t="n">
        <v>59.82194959660898</v>
      </c>
      <c r="L434" s="112" t="s">
        <v>152</v>
      </c>
      <c r="M434" t="n">
        <v>0.6865453213704464</v>
      </c>
      <c r="N434" t="n">
        <v>0.773381345478185</v>
      </c>
      <c r="O434" t="n">
        <v>0.825264110719914</v>
      </c>
      <c r="P434" t="n">
        <v>0.3961349214723365</v>
      </c>
      <c r="Q434" t="n">
        <v>0.3944853779945516</v>
      </c>
      <c r="R434" t="n">
        <v>0.6758908227227894</v>
      </c>
      <c r="S434" t="n">
        <v>0.30428571846793</v>
      </c>
      <c r="T434" t="n">
        <v>0.1825650323176921</v>
      </c>
    </row>
    <row r="435" spans="1:25">
      <c r="A435" s="110" t="s">
        <v>42</v>
      </c>
      <c r="B435" t="n">
        <v>4.337086792429877</v>
      </c>
      <c r="C435" t="n">
        <v>-5.293759106526347</v>
      </c>
      <c r="D435" t="n">
        <v>8.688918742627271</v>
      </c>
      <c r="E435" t="n">
        <v>9.883938038926045</v>
      </c>
      <c r="G435" s="110" t="s">
        <v>45</v>
      </c>
      <c r="H435" t="n">
        <v>34.86613472821441</v>
      </c>
      <c r="L435" s="112" t="s">
        <v>153</v>
      </c>
      <c r="M435" t="n">
        <v>0.6313164191727709</v>
      </c>
      <c r="N435" t="n">
        <v>0.6804204906904558</v>
      </c>
      <c r="O435" t="n">
        <v>0.9050800829089209</v>
      </c>
      <c r="P435" t="n">
        <v>0.3945417588967525</v>
      </c>
      <c r="Q435" t="n">
        <v>0.34677558221691</v>
      </c>
      <c r="R435" t="n">
        <v>0.6882449635601906</v>
      </c>
      <c r="S435" t="n">
        <v>0.2785772028926437</v>
      </c>
      <c r="T435" t="n">
        <v>0.1944732709014524</v>
      </c>
    </row>
    <row r="436" spans="1:25">
      <c r="A436" s="110" t="s">
        <v>45</v>
      </c>
      <c r="B436" t="n">
        <v>2.433373907417772</v>
      </c>
      <c r="C436" t="n">
        <v>2.148771510914257</v>
      </c>
      <c r="D436" t="n">
        <v>3.570606727910197</v>
      </c>
      <c r="E436" t="n">
        <v>-2.327467620624309</v>
      </c>
      <c r="G436" s="110" t="s">
        <v>47</v>
      </c>
      <c r="H436" t="n">
        <v>20.79127556946903</v>
      </c>
      <c r="L436" s="112" t="s">
        <v>154</v>
      </c>
      <c r="M436" t="n">
        <v>0.699624122092071</v>
      </c>
      <c r="N436" t="n">
        <v>0.779005889620872</v>
      </c>
      <c r="O436" t="n">
        <v>0.7892260126856447</v>
      </c>
      <c r="P436" t="n">
        <v>0.7620091459882167</v>
      </c>
      <c r="Q436" t="n">
        <v>0.3272000013069901</v>
      </c>
      <c r="R436" t="n">
        <v>0.6619309060931365</v>
      </c>
      <c r="S436" t="n">
        <v>0.4241930633698427</v>
      </c>
      <c r="T436" t="n">
        <v>0.2312831833829306</v>
      </c>
    </row>
    <row r="437" spans="1:25">
      <c r="A437" s="110" t="s">
        <v>47</v>
      </c>
      <c r="B437" t="n">
        <v>1.872359106195629</v>
      </c>
      <c r="C437" t="n">
        <v>2.278311666488701</v>
      </c>
      <c r="D437" t="n">
        <v>2.650503680054069</v>
      </c>
      <c r="E437" t="n">
        <v>-2.937539711072638</v>
      </c>
      <c r="G437" s="110" t="s">
        <v>50</v>
      </c>
      <c r="H437" t="n">
        <v>9.36046121998292</v>
      </c>
      <c r="L437" s="112" t="s">
        <v>155</v>
      </c>
      <c r="M437" t="n">
        <v>0.7209390098924179</v>
      </c>
      <c r="N437" t="n">
        <v>0.6605993459969709</v>
      </c>
      <c r="O437" t="n">
        <v>0.9149108363355113</v>
      </c>
      <c r="P437" t="n">
        <v>0.7592810827724833</v>
      </c>
      <c r="Q437" t="n">
        <v>0.7059724207795763</v>
      </c>
      <c r="R437" t="n">
        <v>0.7631540114161147</v>
      </c>
      <c r="S437" t="n">
        <v>0.6192468979903754</v>
      </c>
      <c r="T437" t="n">
        <v>0.4670397557723018</v>
      </c>
    </row>
    <row r="438" spans="1:25">
      <c r="A438" s="110" t="s">
        <v>50</v>
      </c>
      <c r="B438" t="n">
        <v>0.7707365257251058</v>
      </c>
      <c r="C438" t="n">
        <v>1.38487056859706</v>
      </c>
      <c r="D438" t="n">
        <v>0.9221844870826437</v>
      </c>
      <c r="E438" t="n">
        <v>-2.074014001619227</v>
      </c>
      <c r="G438" s="110" t="s">
        <v>52</v>
      </c>
      <c r="H438" t="n">
        <v>23.47842935384632</v>
      </c>
      <c r="L438" s="112" t="s">
        <v>180</v>
      </c>
      <c r="M438" t="n">
        <v>0.7226694176158102</v>
      </c>
      <c r="N438" t="n">
        <v>0.7653729479996698</v>
      </c>
      <c r="O438" t="n">
        <v>0.9106807227141335</v>
      </c>
      <c r="P438" t="n">
        <v>1</v>
      </c>
      <c r="Q438" t="n">
        <v>0.5145497356423366</v>
      </c>
      <c r="R438" t="n">
        <v>0.8672777839376619</v>
      </c>
      <c r="S438" t="n">
        <v>0.7100160139263458</v>
      </c>
      <c r="T438" t="n">
        <v>0.4531034469610904</v>
      </c>
    </row>
    <row r="439" spans="1:25">
      <c r="A439" s="110" t="s">
        <v>52</v>
      </c>
      <c r="B439" t="n">
        <v>2.845018607799872</v>
      </c>
      <c r="C439" t="n">
        <v>-3.291043713926093</v>
      </c>
      <c r="D439" t="n">
        <v>3.072771341861224</v>
      </c>
      <c r="E439" t="n">
        <v>3.920311970340161</v>
      </c>
      <c r="G439" s="110" t="s">
        <v>54</v>
      </c>
      <c r="H439" t="n">
        <v>13.11372095501789</v>
      </c>
      <c r="L439" s="112" t="s">
        <v>181</v>
      </c>
      <c r="M439" t="n">
        <v>0.6802963492147484</v>
      </c>
      <c r="N439" t="n">
        <v>0.7373012448141176</v>
      </c>
      <c r="O439" t="n">
        <v>1</v>
      </c>
      <c r="P439" t="n">
        <v>0.4117098541595524</v>
      </c>
      <c r="Q439" t="n">
        <v>0.4664059070537397</v>
      </c>
      <c r="R439" t="n">
        <v>0.72475344188734</v>
      </c>
      <c r="S439" t="n">
        <v>0.3494132423782583</v>
      </c>
      <c r="T439" t="n">
        <v>0.2876029855436326</v>
      </c>
    </row>
    <row r="440" spans="1:25">
      <c r="A440" s="110" t="s">
        <v>54</v>
      </c>
      <c r="B440" t="n">
        <v>0.8540695259552893</v>
      </c>
      <c r="C440" t="n">
        <v>1.234151871120536</v>
      </c>
      <c r="D440" t="n">
        <v>1.315951018372699</v>
      </c>
      <c r="E440" t="n">
        <v>-0.8148437733877235</v>
      </c>
      <c r="G440" s="110" t="s">
        <v>55</v>
      </c>
      <c r="H440" t="n">
        <v>20.62419678120776</v>
      </c>
      <c r="L440" s="112" t="s">
        <v>182</v>
      </c>
      <c r="M440" t="n">
        <v>0.6802869067043946</v>
      </c>
      <c r="N440" t="n">
        <v>0.7360045083856582</v>
      </c>
      <c r="O440" t="n">
        <v>0.7791058510677501</v>
      </c>
      <c r="P440" t="n">
        <v>0.353262898291245</v>
      </c>
      <c r="Q440" t="n">
        <v>0.4496562938512796</v>
      </c>
      <c r="R440" t="n">
        <v>0.5656776117537764</v>
      </c>
      <c r="S440" t="n">
        <v>0.294079735539669</v>
      </c>
      <c r="T440" t="n">
        <v>0.2296093879361899</v>
      </c>
    </row>
    <row r="441" spans="1:25">
      <c r="A441" s="110" t="s">
        <v>55</v>
      </c>
      <c r="B441" t="n">
        <v>1.267071617625928</v>
      </c>
      <c r="C441" t="n">
        <v>0.20515924398819</v>
      </c>
      <c r="D441" t="n">
        <v>2.030142764069506</v>
      </c>
      <c r="E441" t="n">
        <v>-0.5951190607289506</v>
      </c>
      <c r="G441" s="110" t="s">
        <v>56</v>
      </c>
      <c r="H441" t="n">
        <v>8.683406533050755</v>
      </c>
      <c r="L441" s="112" t="s">
        <v>183</v>
      </c>
      <c r="M441" t="n">
        <v>0.6202372651183888</v>
      </c>
      <c r="N441" t="n">
        <v>0.701394489585788</v>
      </c>
      <c r="O441" t="n">
        <v>0.8757590290053177</v>
      </c>
      <c r="P441" t="n">
        <v>0.3343087836699117</v>
      </c>
      <c r="Q441" t="n">
        <v>0.3659643580431666</v>
      </c>
      <c r="R441" t="n">
        <v>0.5453534998162244</v>
      </c>
      <c r="S441" t="n">
        <v>0.2792512066301548</v>
      </c>
      <c r="T441" t="n">
        <v>0.2169803821909014</v>
      </c>
    </row>
    <row r="442" spans="1:25">
      <c r="A442" s="110" t="s">
        <v>56</v>
      </c>
      <c r="B442" t="n">
        <v>0.5648612946116779</v>
      </c>
      <c r="C442" t="n">
        <v>0.7354091934788465</v>
      </c>
      <c r="D442" t="n">
        <v>1.023049817473077</v>
      </c>
      <c r="E442" t="n">
        <v>-1.344861490251226</v>
      </c>
      <c r="G442" s="110" t="s">
        <v>57</v>
      </c>
      <c r="H442" t="n">
        <v>21.72049107296861</v>
      </c>
    </row>
    <row r="443" spans="1:25">
      <c r="A443" s="110" t="s">
        <v>57</v>
      </c>
      <c r="B443" t="n">
        <v>1.580559849237346</v>
      </c>
      <c r="C443" t="n">
        <v>-1.519658846500527</v>
      </c>
      <c r="D443" t="n">
        <v>1.903113138252541</v>
      </c>
      <c r="E443" t="n">
        <v>0.7672352680235835</v>
      </c>
      <c r="G443" s="110" t="s">
        <v>61</v>
      </c>
      <c r="H443" t="n">
        <v>16.9731549697389</v>
      </c>
    </row>
    <row r="444" spans="1:25">
      <c r="A444" s="110" t="s">
        <v>61</v>
      </c>
      <c r="B444" t="n">
        <v>0.9039644031210412</v>
      </c>
      <c r="C444" t="n">
        <v>-0.06531633411467676</v>
      </c>
      <c r="D444" t="n">
        <v>1.535778473492474</v>
      </c>
      <c r="E444" t="n">
        <v>0.8336741282558888</v>
      </c>
    </row>
    <row r="453" spans="1:25">
      <c r="A453" s="50" t="s">
        <v>69</v>
      </c>
      <c r="L453" s="50" t="s">
        <v>70</v>
      </c>
    </row>
    <row r="454" spans="1:25">
      <c r="A454" s="110" t="n"/>
      <c r="B454" s="111" t="s">
        <v>17</v>
      </c>
      <c r="C454" s="69" t="n"/>
      <c r="D454" s="111" t="s">
        <v>19</v>
      </c>
      <c r="E454" s="69" t="n"/>
      <c r="G454" s="110" t="n"/>
      <c r="H454" s="110" t="s">
        <v>20</v>
      </c>
      <c r="L454" s="112" t="n"/>
      <c r="M454" s="112" t="s">
        <v>21</v>
      </c>
      <c r="N454" s="112" t="s">
        <v>22</v>
      </c>
      <c r="O454" s="112" t="s">
        <v>23</v>
      </c>
      <c r="P454" s="112" t="s">
        <v>24</v>
      </c>
      <c r="Q454" s="112" t="s">
        <v>25</v>
      </c>
      <c r="R454" s="112" t="s">
        <v>26</v>
      </c>
      <c r="S454" s="112" t="s">
        <v>27</v>
      </c>
      <c r="T454" s="112" t="s">
        <v>28</v>
      </c>
    </row>
    <row r="455" spans="1:25">
      <c r="A455" s="110" t="n"/>
      <c r="B455" s="110" t="s">
        <v>32</v>
      </c>
      <c r="C455" s="110" t="s">
        <v>33</v>
      </c>
      <c r="D455" s="110" t="s">
        <v>32</v>
      </c>
      <c r="E455" s="110" t="s">
        <v>33</v>
      </c>
      <c r="G455" s="110" t="s">
        <v>150</v>
      </c>
      <c r="H455" t="n">
        <v>780.5314612499913</v>
      </c>
      <c r="L455" s="112" t="s">
        <v>150</v>
      </c>
      <c r="M455" t="n">
        <v>0.9292883489151318</v>
      </c>
      <c r="N455" t="n">
        <v>1</v>
      </c>
      <c r="O455" t="n">
        <v>0.8020108508641843</v>
      </c>
      <c r="P455" t="n">
        <v>0.719229310527553</v>
      </c>
      <c r="Q455" t="n">
        <v>0.2932502009143413</v>
      </c>
      <c r="R455" t="n">
        <v>0.4071436673915668</v>
      </c>
      <c r="S455" t="n">
        <v>0.1909557336602638</v>
      </c>
      <c r="T455" t="n">
        <v>0.0966288405453319</v>
      </c>
    </row>
    <row r="456" spans="1:25">
      <c r="A456" s="110" t="s">
        <v>150</v>
      </c>
      <c r="B456" t="n">
        <v>10.15839735351963</v>
      </c>
      <c r="C456" t="n">
        <v>-14.8643248210029</v>
      </c>
      <c r="D456" t="n">
        <v>9.331365078548407</v>
      </c>
      <c r="E456" t="n">
        <v>-7.081375041417858</v>
      </c>
      <c r="G456" s="110" t="s">
        <v>151</v>
      </c>
      <c r="H456" t="n">
        <v>601.9225654551943</v>
      </c>
      <c r="L456" s="112" t="s">
        <v>151</v>
      </c>
      <c r="M456" t="n">
        <v>0.9948358916660455</v>
      </c>
      <c r="N456" t="n">
        <v>0.9060870269948818</v>
      </c>
      <c r="O456" t="n">
        <v>0.8683803035442932</v>
      </c>
      <c r="P456" t="n">
        <v>0.7496717182657652</v>
      </c>
      <c r="Q456" t="n">
        <v>1</v>
      </c>
      <c r="R456" t="n">
        <v>1</v>
      </c>
      <c r="S456" t="n">
        <v>1</v>
      </c>
      <c r="T456" t="n">
        <v>0.6359123624453918</v>
      </c>
    </row>
    <row r="457" spans="1:25">
      <c r="A457" s="110" t="s">
        <v>151</v>
      </c>
      <c r="B457" t="n">
        <v>10.64006771587726</v>
      </c>
      <c r="C457" t="n">
        <v>31.74144551319056</v>
      </c>
      <c r="D457" t="n">
        <v>9.112206670127421</v>
      </c>
      <c r="E457" t="n">
        <v>-12.49290388172416</v>
      </c>
      <c r="G457" s="110" t="s">
        <v>152</v>
      </c>
      <c r="H457" t="n">
        <v>28.19305878805194</v>
      </c>
      <c r="L457" s="112" t="s">
        <v>152</v>
      </c>
      <c r="M457" t="n">
        <v>1</v>
      </c>
      <c r="N457" t="n">
        <v>0.7280943195781782</v>
      </c>
      <c r="O457" t="n">
        <v>1</v>
      </c>
      <c r="P457" t="n">
        <v>0.8198371974333626</v>
      </c>
      <c r="Q457" t="n">
        <v>0.6913171747520019</v>
      </c>
      <c r="R457" t="n">
        <v>0.7735579525867639</v>
      </c>
      <c r="S457" t="n">
        <v>0.631963975982089</v>
      </c>
      <c r="T457" t="n">
        <v>0.9999999999999999</v>
      </c>
    </row>
    <row r="458" spans="1:25">
      <c r="A458" s="110" t="s">
        <v>152</v>
      </c>
      <c r="B458" t="n">
        <v>3.058461652175695</v>
      </c>
      <c r="C458" t="n">
        <v>5.92991783531526</v>
      </c>
      <c r="D458" t="n">
        <v>1.832743473173503</v>
      </c>
      <c r="E458" t="n">
        <v>-3.568993630660536</v>
      </c>
      <c r="G458" s="110" t="s">
        <v>153</v>
      </c>
      <c r="H458" t="n">
        <v>37.00076906250305</v>
      </c>
      <c r="L458" s="112" t="s">
        <v>153</v>
      </c>
      <c r="M458" t="n">
        <v>0.9366829196536128</v>
      </c>
      <c r="N458" t="n">
        <v>0.8766335496280229</v>
      </c>
      <c r="O458" t="n">
        <v>0.7229996037226443</v>
      </c>
      <c r="P458" t="n">
        <v>0.8017958100503686</v>
      </c>
      <c r="Q458" t="n">
        <v>0.5732229644985941</v>
      </c>
      <c r="R458" t="n">
        <v>0.4363021801228345</v>
      </c>
      <c r="S458" t="n">
        <v>0.3626343580224089</v>
      </c>
      <c r="T458" t="n">
        <v>0.111410237639567</v>
      </c>
    </row>
    <row r="459" spans="1:25">
      <c r="A459" s="110" t="s">
        <v>153</v>
      </c>
      <c r="B459" t="n">
        <v>4.154167237881592</v>
      </c>
      <c r="C459" t="n">
        <v>-12.83213033558614</v>
      </c>
      <c r="D459" t="n">
        <v>3.155862670661137</v>
      </c>
      <c r="E459" t="n">
        <v>5.769984200050465</v>
      </c>
      <c r="G459" s="110" t="s">
        <v>154</v>
      </c>
      <c r="H459" t="n">
        <v>973.7855040108341</v>
      </c>
      <c r="L459" s="112" t="s">
        <v>154</v>
      </c>
      <c r="M459" t="n">
        <v>0.9699033989997475</v>
      </c>
      <c r="N459" t="n">
        <v>0.8912815501572219</v>
      </c>
      <c r="O459" t="n">
        <v>0.6506166528507339</v>
      </c>
      <c r="P459" t="n">
        <v>0.8068346799018103</v>
      </c>
      <c r="Q459" t="n">
        <v>0.3947526722306786</v>
      </c>
      <c r="R459" t="n">
        <v>0.4400511808551524</v>
      </c>
      <c r="S459" t="n">
        <v>0.2049675247552663</v>
      </c>
      <c r="T459" t="n">
        <v>0.1145001649161529</v>
      </c>
    </row>
    <row r="460" spans="1:25">
      <c r="A460" s="110" t="s">
        <v>154</v>
      </c>
      <c r="B460" t="n">
        <v>13.24241518522247</v>
      </c>
      <c r="C460" t="n">
        <v>52.4499260777508</v>
      </c>
      <c r="D460" t="n">
        <v>4.358019863784794</v>
      </c>
      <c r="E460" t="n">
        <v>1.239455723517059</v>
      </c>
      <c r="G460" s="110" t="s">
        <v>155</v>
      </c>
      <c r="H460" t="n">
        <v>1664.381926594525</v>
      </c>
      <c r="L460" s="112" t="s">
        <v>155</v>
      </c>
      <c r="M460" t="n">
        <v>0.9465958408780999</v>
      </c>
      <c r="N460" t="n">
        <v>0.9094122106709435</v>
      </c>
      <c r="O460" t="n">
        <v>0.6574640216227724</v>
      </c>
      <c r="P460" t="n">
        <v>0.6707354116905404</v>
      </c>
      <c r="Q460" t="n">
        <v>0.366970008990125</v>
      </c>
      <c r="R460" t="n">
        <v>0.3241515505122463</v>
      </c>
      <c r="S460" t="n">
        <v>0.1963620025560888</v>
      </c>
      <c r="T460" t="n">
        <v>0.1202837493783694</v>
      </c>
    </row>
    <row r="461" spans="1:25">
      <c r="A461" s="110" t="s">
        <v>155</v>
      </c>
      <c r="B461" t="n">
        <v>99.85014640154535</v>
      </c>
      <c r="C461" t="n">
        <v>-196.4528153020983</v>
      </c>
      <c r="D461" t="n">
        <v>96.22861790529542</v>
      </c>
      <c r="E461" t="n">
        <v>192.7273132965664</v>
      </c>
      <c r="G461" s="110" t="s">
        <v>180</v>
      </c>
      <c r="H461" t="n">
        <v>6488.727969886865</v>
      </c>
      <c r="L461" s="112" t="s">
        <v>180</v>
      </c>
      <c r="M461" t="n">
        <v>0.974217573826212</v>
      </c>
      <c r="N461" t="n">
        <v>0.8825449437134684</v>
      </c>
      <c r="O461" t="n">
        <v>0.7187384753892744</v>
      </c>
      <c r="P461" t="n">
        <v>0.7106685715984096</v>
      </c>
      <c r="Q461" t="n">
        <v>0.534858682280238</v>
      </c>
      <c r="R461" t="n">
        <v>0.2930754119627184</v>
      </c>
      <c r="S461" t="n">
        <v>0.2844577284331744</v>
      </c>
      <c r="T461" t="n">
        <v>0.1426056067952063</v>
      </c>
    </row>
    <row r="462" spans="1:25">
      <c r="A462" s="110" t="s">
        <v>180</v>
      </c>
      <c r="B462" t="n">
        <v>53.22205081214736</v>
      </c>
      <c r="C462" t="n">
        <v>148.240428930889</v>
      </c>
      <c r="D462" t="n">
        <v>54.95152559477425</v>
      </c>
      <c r="E462" t="n">
        <v>-210.9299519840389</v>
      </c>
      <c r="G462" s="110" t="s">
        <v>181</v>
      </c>
      <c r="H462" t="n">
        <v>346.8872305435003</v>
      </c>
      <c r="L462" s="112" t="s">
        <v>181</v>
      </c>
      <c r="M462" t="n">
        <v>0.9369249166603592</v>
      </c>
      <c r="N462" t="n">
        <v>0.8889990546104035</v>
      </c>
      <c r="O462" t="n">
        <v>0.6843049667079364</v>
      </c>
      <c r="P462" t="n">
        <v>1</v>
      </c>
      <c r="Q462" t="n">
        <v>0.4662915102080729</v>
      </c>
      <c r="R462" t="n">
        <v>0.4184660322487503</v>
      </c>
      <c r="S462" t="n">
        <v>0.3123795209143579</v>
      </c>
      <c r="T462" t="n">
        <v>0.1651668066156488</v>
      </c>
    </row>
    <row r="463" spans="1:25">
      <c r="A463" s="110" t="s">
        <v>181</v>
      </c>
      <c r="B463" t="n">
        <v>5.328398046021171</v>
      </c>
      <c r="C463" t="n">
        <v>-1.195118740081258</v>
      </c>
      <c r="D463" t="n">
        <v>12.65900110980704</v>
      </c>
      <c r="E463" t="n">
        <v>26.68378965519729</v>
      </c>
      <c r="G463" s="110" t="s">
        <v>182</v>
      </c>
      <c r="H463" t="n">
        <v>60.51259929231143</v>
      </c>
    </row>
    <row r="464" spans="1:25">
      <c r="A464" s="110" t="s">
        <v>182</v>
      </c>
      <c r="B464" t="n">
        <v>3.222987429013832</v>
      </c>
      <c r="C464" t="n">
        <v>5.755410852319646</v>
      </c>
      <c r="D464" t="n">
        <v>4.63416598093298</v>
      </c>
      <c r="E464" t="n">
        <v>-11.60971530008621</v>
      </c>
      <c r="G464" s="110" t="s">
        <v>183</v>
      </c>
      <c r="H464" t="n">
        <v>18.88485127372034</v>
      </c>
    </row>
    <row r="465" spans="1:25">
      <c r="A465" s="110" t="s">
        <v>183</v>
      </c>
      <c r="B465" t="n">
        <v>2.082051621439521</v>
      </c>
      <c r="C465" t="n">
        <v>-4.19181767241944</v>
      </c>
      <c r="D465" t="n">
        <v>3.996182607498528</v>
      </c>
      <c r="E465" t="n">
        <v>8.081377982671983</v>
      </c>
    </row>
    <row r="476" spans="1:25">
      <c r="A476" s="50" t="s">
        <v>156</v>
      </c>
      <c r="L476" s="50" t="s">
        <v>157</v>
      </c>
    </row>
    <row r="477" spans="1:25">
      <c r="A477" s="110" t="n"/>
      <c r="B477" s="111" t="s">
        <v>17</v>
      </c>
      <c r="C477" s="69" t="n"/>
      <c r="D477" s="111" t="s">
        <v>19</v>
      </c>
      <c r="E477" s="69" t="n"/>
      <c r="G477" s="110" t="n"/>
      <c r="H477" s="110" t="s">
        <v>20</v>
      </c>
      <c r="L477" s="112" t="n"/>
      <c r="M477" s="112" t="s">
        <v>21</v>
      </c>
      <c r="N477" s="112" t="s">
        <v>22</v>
      </c>
      <c r="O477" s="112" t="s">
        <v>23</v>
      </c>
      <c r="P477" s="112" t="s">
        <v>24</v>
      </c>
      <c r="Q477" s="112" t="s">
        <v>25</v>
      </c>
      <c r="R477" s="112" t="s">
        <v>26</v>
      </c>
      <c r="S477" s="112" t="s">
        <v>27</v>
      </c>
      <c r="T477" s="112" t="s">
        <v>28</v>
      </c>
    </row>
    <row r="478" spans="1:25">
      <c r="A478" s="110" t="n"/>
      <c r="B478" s="110" t="s">
        <v>32</v>
      </c>
      <c r="C478" s="110" t="s">
        <v>33</v>
      </c>
      <c r="D478" s="110" t="s">
        <v>32</v>
      </c>
      <c r="E478" s="110" t="s">
        <v>33</v>
      </c>
      <c r="G478" s="110" t="s">
        <v>150</v>
      </c>
      <c r="H478" t="n">
        <v>115.4730481304709</v>
      </c>
      <c r="L478" s="112" t="s">
        <v>34</v>
      </c>
      <c r="M478" t="n">
        <v>0.227815762638955</v>
      </c>
      <c r="N478" t="n">
        <v>0.9393089912480534</v>
      </c>
      <c r="O478" t="n">
        <v>0.5635943139548958</v>
      </c>
      <c r="P478" t="n">
        <v>0.4021500580388124</v>
      </c>
      <c r="Q478" t="n">
        <v>0.2276864205634689</v>
      </c>
      <c r="R478" t="n">
        <v>0.2659951895356436</v>
      </c>
      <c r="S478" t="n">
        <v>0.2335571073441134</v>
      </c>
      <c r="T478" t="n">
        <v>0.07741045529721895</v>
      </c>
    </row>
    <row r="479" spans="1:25">
      <c r="A479" s="110" t="s">
        <v>150</v>
      </c>
      <c r="B479" t="n">
        <v>2.123530309527096</v>
      </c>
      <c r="C479" t="n">
        <v>7.508346196659317</v>
      </c>
      <c r="D479" t="n">
        <v>4.691826707674801</v>
      </c>
      <c r="E479" t="n">
        <v>-19.91194023734223</v>
      </c>
      <c r="G479" s="110" t="s">
        <v>151</v>
      </c>
      <c r="H479" t="n">
        <v>550.7973772876926</v>
      </c>
      <c r="L479" s="112" t="s">
        <v>38</v>
      </c>
      <c r="M479" t="n">
        <v>0.4211740745112107</v>
      </c>
      <c r="N479" t="n">
        <v>0.9753872943731515</v>
      </c>
      <c r="O479" t="n">
        <v>0.8254735792819866</v>
      </c>
      <c r="P479" t="n">
        <v>0.8807286383862257</v>
      </c>
      <c r="Q479" t="n">
        <v>0.6409811279572204</v>
      </c>
      <c r="R479" t="n">
        <v>0.5935628316769652</v>
      </c>
      <c r="S479" t="n">
        <v>0.4677437328739715</v>
      </c>
      <c r="T479" t="n">
        <v>0.1886294956319133</v>
      </c>
    </row>
    <row r="480" spans="1:25">
      <c r="A480" s="110" t="s">
        <v>151</v>
      </c>
      <c r="B480" t="n">
        <v>12.65568437215013</v>
      </c>
      <c r="C480" t="n">
        <v>-32.30609208415736</v>
      </c>
      <c r="D480" t="n">
        <v>32.55905156819994</v>
      </c>
      <c r="E480" t="n">
        <v>93.13175657872151</v>
      </c>
      <c r="G480" s="110" t="s">
        <v>152</v>
      </c>
      <c r="H480" t="n">
        <v>241.2484494056306</v>
      </c>
    </row>
    <row r="481" spans="1:25">
      <c r="A481" s="110" t="s">
        <v>152</v>
      </c>
      <c r="B481" t="n">
        <v>3.783432551117571</v>
      </c>
      <c r="C481" t="n">
        <v>6.918395825011521</v>
      </c>
      <c r="D481" t="n">
        <v>13.12662704345411</v>
      </c>
      <c r="E481" t="n">
        <v>-18.14428665629233</v>
      </c>
      <c r="G481" s="110" t="s">
        <v>153</v>
      </c>
      <c r="H481" t="n">
        <v>56.08595406109352</v>
      </c>
    </row>
    <row r="482" spans="1:25">
      <c r="A482" s="110" t="s">
        <v>153</v>
      </c>
      <c r="B482" t="n">
        <v>1.984725765512259</v>
      </c>
      <c r="C482" t="n">
        <v>4.846831556702147</v>
      </c>
      <c r="D482" t="n">
        <v>6.307954529948133</v>
      </c>
      <c r="E482" t="n">
        <v>-21.35464770715966</v>
      </c>
      <c r="G482" s="110" t="s">
        <v>154</v>
      </c>
      <c r="H482" t="n">
        <v>93.53354507541258</v>
      </c>
    </row>
    <row r="483" spans="1:25">
      <c r="A483" s="110" t="s">
        <v>154</v>
      </c>
      <c r="B483" t="n">
        <v>2.083976561922983</v>
      </c>
      <c r="C483" t="n">
        <v>-1.96142857707862</v>
      </c>
      <c r="D483" t="n">
        <v>6.052809642643775</v>
      </c>
      <c r="E483" t="n">
        <v>-14.96839582418737</v>
      </c>
      <c r="G483" s="110" t="s">
        <v>155</v>
      </c>
      <c r="H483" t="n">
        <v>38.03119848471803</v>
      </c>
    </row>
    <row r="484" spans="1:25">
      <c r="A484" s="110" t="s">
        <v>155</v>
      </c>
      <c r="B484" t="n">
        <v>3.496526331636649</v>
      </c>
      <c r="C484" t="n">
        <v>-3.651081593034516</v>
      </c>
      <c r="D484" t="n">
        <v>4.051868495837827</v>
      </c>
      <c r="E484" t="n">
        <v>5.108056682268741</v>
      </c>
      <c r="G484" s="110" t="s">
        <v>180</v>
      </c>
      <c r="H484" t="n">
        <v>246.9496378041082</v>
      </c>
    </row>
    <row r="485" spans="1:25">
      <c r="A485" s="110" t="s">
        <v>180</v>
      </c>
      <c r="B485" t="n">
        <v>9.321893293144022</v>
      </c>
      <c r="C485" t="n">
        <v>-20.49924559464742</v>
      </c>
      <c r="D485" t="n">
        <v>7.018921881335887</v>
      </c>
      <c r="E485" t="n">
        <v>13.49158305798504</v>
      </c>
      <c r="G485" s="110" t="s">
        <v>181</v>
      </c>
      <c r="H485" t="n">
        <v>1874.556209653826</v>
      </c>
    </row>
    <row r="486" spans="1:25">
      <c r="A486" s="110" t="s">
        <v>181</v>
      </c>
      <c r="B486" t="n">
        <v>19.68500759824117</v>
      </c>
      <c r="C486" t="n">
        <v>33.71540832924672</v>
      </c>
      <c r="D486" t="n">
        <v>40.98967964429398</v>
      </c>
      <c r="E486" t="n">
        <v>99.91856732472436</v>
      </c>
    </row>
    <row r="499" spans="1:25">
      <c r="A499" s="50" t="s">
        <v>158</v>
      </c>
      <c r="L499" s="50" t="s">
        <v>159</v>
      </c>
    </row>
    <row r="500" spans="1:25">
      <c r="A500" s="110" t="n"/>
      <c r="B500" s="111" t="s">
        <v>17</v>
      </c>
      <c r="C500" s="69" t="n"/>
      <c r="D500" s="111" t="s">
        <v>19</v>
      </c>
      <c r="E500" s="69" t="n"/>
      <c r="G500" s="110" t="n"/>
      <c r="H500" s="110" t="s">
        <v>20</v>
      </c>
      <c r="L500" s="112" t="n"/>
      <c r="M500" s="112" t="s">
        <v>21</v>
      </c>
      <c r="N500" s="112" t="s">
        <v>22</v>
      </c>
      <c r="O500" s="112" t="s">
        <v>23</v>
      </c>
      <c r="P500" s="112" t="s">
        <v>24</v>
      </c>
      <c r="Q500" s="112" t="s">
        <v>25</v>
      </c>
      <c r="R500" s="112" t="s">
        <v>26</v>
      </c>
      <c r="S500" s="112" t="s">
        <v>27</v>
      </c>
      <c r="T500" s="112" t="s">
        <v>28</v>
      </c>
    </row>
    <row r="501" spans="1:25">
      <c r="A501" s="110" t="n"/>
      <c r="B501" s="110" t="s">
        <v>32</v>
      </c>
      <c r="C501" s="110" t="s">
        <v>33</v>
      </c>
      <c r="D501" s="110" t="s">
        <v>32</v>
      </c>
      <c r="E501" s="110" t="s">
        <v>33</v>
      </c>
      <c r="G501" s="110" t="s">
        <v>34</v>
      </c>
      <c r="H501" t="n">
        <v>213.200781531056</v>
      </c>
      <c r="L501" s="112" t="s">
        <v>34</v>
      </c>
      <c r="M501" t="n">
        <v>0.841255259375975</v>
      </c>
      <c r="N501" t="n">
        <v>1</v>
      </c>
      <c r="O501" t="n">
        <v>0.5337821965072509</v>
      </c>
      <c r="P501" t="n">
        <v>0.9042450252414869</v>
      </c>
      <c r="Q501" t="n">
        <v>0.5503646954510383</v>
      </c>
      <c r="R501" t="n">
        <v>1</v>
      </c>
      <c r="S501" t="n">
        <v>0.3038492483915138</v>
      </c>
      <c r="T501" t="n">
        <v>1</v>
      </c>
    </row>
    <row r="502" spans="1:25">
      <c r="A502" s="110" t="s">
        <v>34</v>
      </c>
      <c r="B502" t="n">
        <v>3.649941700181663</v>
      </c>
      <c r="C502" t="n">
        <v>-2.34886284728213</v>
      </c>
      <c r="D502" t="n">
        <v>6.220921352483844</v>
      </c>
      <c r="E502" t="n">
        <v>1.780800605487707</v>
      </c>
      <c r="G502" s="110" t="s">
        <v>38</v>
      </c>
      <c r="H502" t="n">
        <v>2683.494471841664</v>
      </c>
      <c r="L502" s="112" t="s">
        <v>38</v>
      </c>
      <c r="M502" t="n">
        <v>0.8255396389941797</v>
      </c>
      <c r="N502" t="n">
        <v>0.8749524935206449</v>
      </c>
      <c r="O502" t="n">
        <v>0.7274447073461805</v>
      </c>
      <c r="P502" t="n">
        <v>0.8002249249701052</v>
      </c>
      <c r="Q502" t="n">
        <v>0.8593017254750881</v>
      </c>
      <c r="R502" t="n">
        <v>0.6201950975195472</v>
      </c>
      <c r="S502" t="n">
        <v>0.633593721788224</v>
      </c>
      <c r="T502" t="n">
        <v>0.5683675397514247</v>
      </c>
    </row>
    <row r="503" spans="1:25">
      <c r="A503" s="110" t="s">
        <v>38</v>
      </c>
      <c r="B503" t="n">
        <v>16.12317049864761</v>
      </c>
      <c r="C503" t="n">
        <v>-10.24526866809413</v>
      </c>
      <c r="D503" t="n">
        <v>25.80465206946951</v>
      </c>
      <c r="E503" t="n">
        <v>13.17797792358001</v>
      </c>
      <c r="L503" s="112" t="s">
        <v>42</v>
      </c>
      <c r="M503" t="n">
        <v>1</v>
      </c>
      <c r="N503" t="n">
        <v>0.9326174042998797</v>
      </c>
      <c r="O503" t="n">
        <v>1</v>
      </c>
      <c r="P503" t="n">
        <v>1</v>
      </c>
      <c r="Q503" t="n">
        <v>1</v>
      </c>
      <c r="R503" t="n">
        <v>0.5004640560416256</v>
      </c>
      <c r="S503" t="n">
        <v>1</v>
      </c>
      <c r="T503" t="n">
        <v>0.6871367140012183</v>
      </c>
    </row>
    <row r="504" spans="1:25">
      <c r="L504" s="112" t="s">
        <v>45</v>
      </c>
      <c r="M504" t="n">
        <v>0.8288436533443091</v>
      </c>
      <c r="N504" t="n">
        <v>0.985274983504175</v>
      </c>
      <c r="O504" t="n">
        <v>0.6851232093991825</v>
      </c>
      <c r="P504" t="n">
        <v>0.7057823341143195</v>
      </c>
      <c r="Q504" t="n">
        <v>0.7997022765751929</v>
      </c>
      <c r="R504" t="n">
        <v>0.352585740394816</v>
      </c>
      <c r="S504" t="n">
        <v>0.5547108875917595</v>
      </c>
      <c r="T504" t="n">
        <v>0.4986336940280894</v>
      </c>
    </row>
    <row r="505" spans="1:25">
      <c r="L505" s="112" t="s">
        <v>47</v>
      </c>
      <c r="M505" t="n">
        <v>0.7870467230472794</v>
      </c>
      <c r="N505" t="n">
        <v>0.920598622071893</v>
      </c>
      <c r="O505" t="n">
        <v>0.6699719256739025</v>
      </c>
      <c r="P505" t="n">
        <v>0.5730488893526631</v>
      </c>
      <c r="Q505" t="n">
        <v>0.7954149358501506</v>
      </c>
      <c r="R505" t="n">
        <v>0.2580588682408327</v>
      </c>
      <c r="S505" t="n">
        <v>0.413724034451536</v>
      </c>
      <c r="T505" t="n">
        <v>0.2484216000756833</v>
      </c>
    </row>
    <row r="506" spans="1:25">
      <c r="L506" s="112" t="s">
        <v>50</v>
      </c>
      <c r="M506" t="n">
        <v>0.7620759286327846</v>
      </c>
      <c r="N506" t="n">
        <v>0.8901961436027302</v>
      </c>
      <c r="O506" t="n">
        <v>0.617446102390003</v>
      </c>
      <c r="P506" t="n">
        <v>0.7158420299866425</v>
      </c>
      <c r="Q506" t="n">
        <v>0.8357308688712206</v>
      </c>
      <c r="R506" t="n">
        <v>0.3629220762985457</v>
      </c>
      <c r="S506" t="n">
        <v>0.3574183479896629</v>
      </c>
      <c r="T506" t="n">
        <v>0.2889355252541315</v>
      </c>
    </row>
    <row r="507" spans="1:25">
      <c r="L507" s="112" t="s">
        <v>52</v>
      </c>
      <c r="M507" t="n">
        <v>0.7608662667516866</v>
      </c>
      <c r="N507" t="n">
        <v>0.9070839448267483</v>
      </c>
      <c r="O507" t="n">
        <v>0.5609593951557645</v>
      </c>
      <c r="P507" t="n">
        <v>0.7193938598279109</v>
      </c>
      <c r="Q507" t="n">
        <v>0.785002099424798</v>
      </c>
      <c r="R507" t="n">
        <v>0.3266924844039031</v>
      </c>
      <c r="S507" t="n">
        <v>0.3538374742261485</v>
      </c>
      <c r="T507" t="n">
        <v>0.2805239960673807</v>
      </c>
    </row>
    <row r="508" spans="1:25">
      <c r="L508" s="112" t="s">
        <v>54</v>
      </c>
      <c r="M508" t="n">
        <v>0.8178129558370693</v>
      </c>
      <c r="N508" t="n">
        <v>0.9319834073918658</v>
      </c>
      <c r="O508" t="n">
        <v>0.5457611324332288</v>
      </c>
      <c r="P508" t="n">
        <v>0.6763020428201044</v>
      </c>
      <c r="Q508" t="n">
        <v>0.5863213879364355</v>
      </c>
      <c r="R508" t="n">
        <v>0.3491534104519798</v>
      </c>
      <c r="S508" t="n">
        <v>0.3516860919060812</v>
      </c>
      <c r="T508" t="n">
        <v>0.2663323103532981</v>
      </c>
    </row>
    <row r="509" spans="1:25">
      <c r="L509" s="112" t="s">
        <v>55</v>
      </c>
      <c r="M509" t="n">
        <v>0.7717148596902257</v>
      </c>
      <c r="N509" t="n">
        <v>0.9226517164341683</v>
      </c>
      <c r="O509" t="n">
        <v>0.6149513814261474</v>
      </c>
      <c r="P509" t="n">
        <v>0.6414539494343977</v>
      </c>
      <c r="Q509" t="n">
        <v>0.6500517724546647</v>
      </c>
      <c r="R509" t="n">
        <v>0.3362272425410804</v>
      </c>
      <c r="S509" t="n">
        <v>0.3632841092240534</v>
      </c>
      <c r="T509" t="n">
        <v>0.2649421726128112</v>
      </c>
    </row>
    <row r="510" spans="1:25">
      <c r="L510" s="112" t="s">
        <v>56</v>
      </c>
      <c r="M510" t="n">
        <v>0.7761403546187557</v>
      </c>
      <c r="N510" t="n">
        <v>0.9415187199092978</v>
      </c>
      <c r="O510" t="n">
        <v>0.5747937081710733</v>
      </c>
      <c r="P510" t="n">
        <v>0.6719737576410031</v>
      </c>
      <c r="Q510" t="n">
        <v>0.5683899266178197</v>
      </c>
      <c r="R510" t="n">
        <v>0.3825218109274168</v>
      </c>
      <c r="S510" t="n">
        <v>0.2928691109268111</v>
      </c>
      <c r="T510" t="n">
        <v>0.2846246917572765</v>
      </c>
    </row>
    <row r="511" spans="1:25">
      <c r="L511" s="112" t="s">
        <v>57</v>
      </c>
      <c r="M511" t="n">
        <v>0.8051812771471104</v>
      </c>
      <c r="N511" t="n">
        <v>0.9121891808031974</v>
      </c>
      <c r="O511" t="n">
        <v>0.4826359961975805</v>
      </c>
      <c r="P511" t="n">
        <v>0.6706249015975611</v>
      </c>
      <c r="Q511" t="n">
        <v>0.5454101512837433</v>
      </c>
      <c r="R511" t="n">
        <v>0.301453599677812</v>
      </c>
      <c r="S511" t="n">
        <v>0.3580975819859571</v>
      </c>
      <c r="T511" t="n">
        <v>0.3063812974491505</v>
      </c>
    </row>
    <row r="512" spans="1:25">
      <c r="L512" s="112" t="s">
        <v>61</v>
      </c>
      <c r="M512" t="n">
        <v>0.8271009497186091</v>
      </c>
      <c r="N512" t="n">
        <v>0.9561677214792199</v>
      </c>
      <c r="O512" t="n">
        <v>0.5251565467802859</v>
      </c>
      <c r="P512" t="n">
        <v>0.6812493943116597</v>
      </c>
      <c r="Q512" t="n">
        <v>0.5582942961126006</v>
      </c>
      <c r="R512" t="n">
        <v>0.3678699477894035</v>
      </c>
      <c r="S512" t="n">
        <v>0.3387821461803187</v>
      </c>
      <c r="T512" t="n">
        <v>0.3208603744251631</v>
      </c>
    </row>
    <row r="522" spans="1:25">
      <c r="A522" s="50" t="s">
        <v>162</v>
      </c>
      <c r="L522" s="50" t="s">
        <v>163</v>
      </c>
    </row>
    <row r="523" spans="1:25">
      <c r="A523" s="110" t="n"/>
      <c r="B523" s="111" t="s">
        <v>17</v>
      </c>
      <c r="C523" s="69" t="n"/>
      <c r="D523" s="111" t="s">
        <v>19</v>
      </c>
      <c r="E523" s="69" t="n"/>
      <c r="G523" s="110" t="n"/>
      <c r="H523" s="110" t="s">
        <v>20</v>
      </c>
      <c r="L523" s="112" t="n"/>
      <c r="M523" s="112" t="s">
        <v>21</v>
      </c>
      <c r="N523" s="112" t="s">
        <v>22</v>
      </c>
      <c r="O523" s="112" t="s">
        <v>23</v>
      </c>
      <c r="P523" s="112" t="s">
        <v>24</v>
      </c>
      <c r="Q523" s="112" t="s">
        <v>25</v>
      </c>
      <c r="R523" s="112" t="s">
        <v>26</v>
      </c>
      <c r="S523" s="112" t="s">
        <v>27</v>
      </c>
      <c r="T523" s="112" t="s">
        <v>28</v>
      </c>
    </row>
    <row r="524" spans="1:25">
      <c r="A524" s="110" t="n"/>
      <c r="B524" s="110" t="s">
        <v>32</v>
      </c>
      <c r="C524" s="110" t="s">
        <v>33</v>
      </c>
      <c r="D524" s="110" t="s">
        <v>32</v>
      </c>
      <c r="E524" s="110" t="s">
        <v>33</v>
      </c>
      <c r="G524" s="110" t="s">
        <v>34</v>
      </c>
      <c r="H524" t="n">
        <v>69.37303042179164</v>
      </c>
      <c r="L524" s="112" t="s">
        <v>34</v>
      </c>
      <c r="M524" t="n">
        <v>0.937482316062741</v>
      </c>
      <c r="N524" t="n">
        <v>1</v>
      </c>
      <c r="O524" t="n">
        <v>0.9255225643824642</v>
      </c>
      <c r="P524" t="n">
        <v>0.7800341853984682</v>
      </c>
      <c r="Q524" t="n">
        <v>0.7866855450735198</v>
      </c>
      <c r="R524" t="n">
        <v>0.7451517622961731</v>
      </c>
      <c r="S524" t="n">
        <v>1</v>
      </c>
      <c r="T524" t="n">
        <v>0.7811511903738029</v>
      </c>
    </row>
    <row r="525" spans="1:25">
      <c r="A525" s="110" t="s">
        <v>34</v>
      </c>
      <c r="B525" t="n">
        <v>2.038515982325608</v>
      </c>
      <c r="C525" t="n">
        <v>-2.077487691038698</v>
      </c>
      <c r="D525" t="n">
        <v>3.776046013092994</v>
      </c>
      <c r="E525" t="n">
        <v>3.424417855932168</v>
      </c>
      <c r="G525" s="110" t="s">
        <v>38</v>
      </c>
      <c r="H525" t="n">
        <v>13.24643791078208</v>
      </c>
      <c r="L525" s="112" t="s">
        <v>38</v>
      </c>
      <c r="M525" t="n">
        <v>0.9441955580894295</v>
      </c>
      <c r="N525" t="n">
        <v>0.9962833239655106</v>
      </c>
      <c r="O525" t="n">
        <v>0.8882225462444804</v>
      </c>
      <c r="P525" t="n">
        <v>0.8489879723109479</v>
      </c>
      <c r="Q525" t="n">
        <v>0.9760760928287007</v>
      </c>
      <c r="R525" t="n">
        <v>0.8550121102425901</v>
      </c>
      <c r="S525" t="n">
        <v>0.4745912746283812</v>
      </c>
      <c r="T525" t="n">
        <v>0.8857596387851931</v>
      </c>
    </row>
    <row r="526" spans="1:25">
      <c r="A526" s="110" t="s">
        <v>38</v>
      </c>
      <c r="B526" t="n">
        <v>1.043009339402925</v>
      </c>
      <c r="C526" t="n">
        <v>0.5152690684950936</v>
      </c>
      <c r="D526" t="n">
        <v>1.943403788607069</v>
      </c>
      <c r="E526" t="n">
        <v>-1.85776679097343</v>
      </c>
      <c r="G526" s="110" t="s">
        <v>42</v>
      </c>
      <c r="H526" t="n">
        <v>9.836831953133196</v>
      </c>
      <c r="L526" s="112" t="s">
        <v>42</v>
      </c>
      <c r="M526" t="n">
        <v>0.9986174357825016</v>
      </c>
      <c r="N526" t="n">
        <v>0.995042042763094</v>
      </c>
      <c r="O526" t="n">
        <v>0.9517907554181679</v>
      </c>
      <c r="P526" t="n">
        <v>0.8691962141718123</v>
      </c>
      <c r="Q526" t="n">
        <v>0.9295945969645367</v>
      </c>
      <c r="R526" t="n">
        <v>0.872628383854099</v>
      </c>
      <c r="S526" t="n">
        <v>0.4892771227641734</v>
      </c>
      <c r="T526" t="n">
        <v>0.9696683770907367</v>
      </c>
    </row>
    <row r="527" spans="1:25">
      <c r="A527" s="110" t="s">
        <v>42</v>
      </c>
      <c r="B527" t="n">
        <v>0.6171927130803319</v>
      </c>
      <c r="C527" t="n">
        <v>0.6519779439164934</v>
      </c>
      <c r="D527" t="n">
        <v>1.225731898061235</v>
      </c>
      <c r="E527" t="n">
        <v>-0.6201918811344782</v>
      </c>
      <c r="G527" s="110" t="s">
        <v>45</v>
      </c>
      <c r="H527" t="n">
        <v>28.99465184550028</v>
      </c>
      <c r="L527" s="112" t="s">
        <v>45</v>
      </c>
      <c r="M527" t="n">
        <v>0.941758562089545</v>
      </c>
      <c r="N527" t="n">
        <v>0.9112445201021708</v>
      </c>
      <c r="O527" t="n">
        <v>0.8658740213083983</v>
      </c>
      <c r="P527" t="n">
        <v>0.891918205173875</v>
      </c>
      <c r="Q527" t="n">
        <v>0.9501541151085711</v>
      </c>
      <c r="R527" t="n">
        <v>0.7947184104183918</v>
      </c>
      <c r="S527" t="n">
        <v>0.497141312113113</v>
      </c>
      <c r="T527" t="n">
        <v>0.9895036497845606</v>
      </c>
    </row>
    <row r="528" spans="1:25">
      <c r="A528" s="110" t="s">
        <v>45</v>
      </c>
      <c r="B528" t="n">
        <v>2.482064534820078</v>
      </c>
      <c r="C528" t="n">
        <v>-2.336394402493149</v>
      </c>
      <c r="D528" t="n">
        <v>4.194308107094159</v>
      </c>
      <c r="E528" t="n">
        <v>3.265613338924143</v>
      </c>
      <c r="G528" s="110" t="s">
        <v>47</v>
      </c>
      <c r="H528" t="n">
        <v>19.13388801300398</v>
      </c>
      <c r="L528" s="112" t="s">
        <v>47</v>
      </c>
      <c r="M528" t="n">
        <v>0.9168944428955025</v>
      </c>
      <c r="N528" t="n">
        <v>0.9677428395568215</v>
      </c>
      <c r="O528" t="n">
        <v>0.8228400811860701</v>
      </c>
      <c r="P528" t="n">
        <v>0.838225352897998</v>
      </c>
      <c r="Q528" t="n">
        <v>0.9369386555048163</v>
      </c>
      <c r="R528" t="n">
        <v>0.7508076179001946</v>
      </c>
      <c r="S528" t="n">
        <v>0.4384309221627554</v>
      </c>
      <c r="T528" t="n">
        <v>0.9380470075673029</v>
      </c>
    </row>
    <row r="529" spans="1:25">
      <c r="A529" s="110" t="s">
        <v>47</v>
      </c>
      <c r="B529" t="n">
        <v>1.506016064333955</v>
      </c>
      <c r="C529" t="n">
        <v>-0.483964087038893</v>
      </c>
      <c r="D529" t="n">
        <v>1.800023089499875</v>
      </c>
      <c r="E529" t="n">
        <v>1.449455134878222</v>
      </c>
      <c r="G529" s="110" t="s">
        <v>50</v>
      </c>
      <c r="H529" t="n">
        <v>23.2753912555064</v>
      </c>
      <c r="L529" s="112" t="s">
        <v>50</v>
      </c>
      <c r="M529" t="n">
        <v>1</v>
      </c>
      <c r="N529" t="n">
        <v>0.955613482070469</v>
      </c>
      <c r="O529" t="n">
        <v>0.8456957752601582</v>
      </c>
      <c r="P529" t="n">
        <v>0.9097914260045871</v>
      </c>
      <c r="Q529" t="n">
        <v>0.9065165778658464</v>
      </c>
      <c r="R529" t="n">
        <v>0.8027935366288687</v>
      </c>
      <c r="S529" t="n">
        <v>0.4764551231788691</v>
      </c>
      <c r="T529" t="n">
        <v>1</v>
      </c>
    </row>
    <row r="530" spans="1:25">
      <c r="A530" s="110" t="s">
        <v>50</v>
      </c>
      <c r="B530" t="n">
        <v>2.377694339652161</v>
      </c>
      <c r="C530" t="n">
        <v>3.181039664475215</v>
      </c>
      <c r="D530" t="n">
        <v>4.080477879179733</v>
      </c>
      <c r="E530" t="n">
        <v>-5.226721057287857</v>
      </c>
      <c r="G530" s="110" t="s">
        <v>52</v>
      </c>
      <c r="H530" t="n">
        <v>14.16770410703834</v>
      </c>
      <c r="L530" s="112" t="s">
        <v>52</v>
      </c>
      <c r="M530" t="n">
        <v>0.9574731499470894</v>
      </c>
      <c r="N530" t="n">
        <v>0.9431232884911194</v>
      </c>
      <c r="O530" t="n">
        <v>0.8777578357096635</v>
      </c>
      <c r="P530" t="n">
        <v>0.9027636248756971</v>
      </c>
      <c r="Q530" t="n">
        <v>0.8870426375625904</v>
      </c>
      <c r="R530" t="n">
        <v>0.8122970311458114</v>
      </c>
      <c r="S530" t="n">
        <v>0.4591351268534387</v>
      </c>
      <c r="T530" t="n">
        <v>0.9518943205433453</v>
      </c>
    </row>
    <row r="531" spans="1:25">
      <c r="A531" s="110" t="s">
        <v>52</v>
      </c>
      <c r="B531" t="n">
        <v>0.8247894739883488</v>
      </c>
      <c r="C531" t="n">
        <v>-0.7141210949850558</v>
      </c>
      <c r="D531" t="n">
        <v>1.896912781534648</v>
      </c>
      <c r="E531" t="n">
        <v>1.011895925467574</v>
      </c>
      <c r="G531" s="110" t="s">
        <v>54</v>
      </c>
      <c r="H531" t="n">
        <v>18.54865660439051</v>
      </c>
      <c r="L531" s="112" t="s">
        <v>54</v>
      </c>
      <c r="M531" t="n">
        <v>0.9962256463057458</v>
      </c>
      <c r="N531" t="n">
        <v>0.9858433852356336</v>
      </c>
      <c r="O531" t="n">
        <v>0.9467897266851781</v>
      </c>
      <c r="P531" t="n">
        <v>1</v>
      </c>
      <c r="Q531" t="n">
        <v>0.8680630587770564</v>
      </c>
      <c r="R531" t="n">
        <v>0.8027305807357424</v>
      </c>
      <c r="S531" t="n">
        <v>0.4877468074666613</v>
      </c>
      <c r="T531" t="n">
        <v>0.969607570388918</v>
      </c>
    </row>
    <row r="532" spans="1:25">
      <c r="A532" s="110" t="s">
        <v>54</v>
      </c>
      <c r="B532" t="n">
        <v>1.777805935270953</v>
      </c>
      <c r="C532" t="n">
        <v>-0.3241811081781436</v>
      </c>
      <c r="D532" t="n">
        <v>2.696468020354912</v>
      </c>
      <c r="E532" t="n">
        <v>0.519886209346701</v>
      </c>
      <c r="G532" s="110" t="s">
        <v>55</v>
      </c>
      <c r="H532" t="n">
        <v>34.57703885889678</v>
      </c>
      <c r="L532" s="112" t="s">
        <v>55</v>
      </c>
      <c r="M532" t="n">
        <v>0.954150814830672</v>
      </c>
      <c r="N532" t="n">
        <v>0.9554551474726607</v>
      </c>
      <c r="O532" t="n">
        <v>0.917654312090657</v>
      </c>
      <c r="P532" t="n">
        <v>0.8945343834610592</v>
      </c>
      <c r="Q532" t="n">
        <v>0.81691285576565</v>
      </c>
      <c r="R532" t="n">
        <v>0.7962056192882219</v>
      </c>
      <c r="S532" t="n">
        <v>0.4288613020044911</v>
      </c>
      <c r="T532" t="n">
        <v>0.9750545670507874</v>
      </c>
    </row>
    <row r="533" spans="1:25">
      <c r="A533" s="110" t="s">
        <v>55</v>
      </c>
      <c r="B533" t="n">
        <v>3.214635695364666</v>
      </c>
      <c r="C533" t="n">
        <v>1.656374446479588</v>
      </c>
      <c r="D533" t="n">
        <v>5.154700317031364</v>
      </c>
      <c r="E533" t="n">
        <v>-2.432957023942337</v>
      </c>
      <c r="G533" s="110" t="s">
        <v>56</v>
      </c>
      <c r="H533" t="n">
        <v>11.94688323011768</v>
      </c>
      <c r="L533" s="112" t="s">
        <v>56</v>
      </c>
      <c r="M533" t="n">
        <v>0.9258972244871017</v>
      </c>
      <c r="N533" t="n">
        <v>0.9060399010609205</v>
      </c>
      <c r="O533" t="n">
        <v>0.8842886446299394</v>
      </c>
      <c r="P533" t="n">
        <v>0.8879780813688641</v>
      </c>
      <c r="Q533" t="n">
        <v>0.8251445312931073</v>
      </c>
      <c r="R533" t="n">
        <v>0.9735549972578021</v>
      </c>
      <c r="S533" t="n">
        <v>0.4318350014380927</v>
      </c>
      <c r="T533" t="n">
        <v>0.8432588046190079</v>
      </c>
    </row>
    <row r="534" spans="1:25">
      <c r="A534" s="110" t="s">
        <v>56</v>
      </c>
      <c r="B534" t="n">
        <v>0.9510824783672596</v>
      </c>
      <c r="C534" t="n">
        <v>-1.035204109457078</v>
      </c>
      <c r="D534" t="n">
        <v>1.40029227381174</v>
      </c>
      <c r="E534" t="n">
        <v>1.268739422892502</v>
      </c>
      <c r="G534" s="110" t="s">
        <v>57</v>
      </c>
      <c r="H534" t="n">
        <v>15.14755328500607</v>
      </c>
      <c r="L534" s="112" t="s">
        <v>57</v>
      </c>
      <c r="M534" t="n">
        <v>0.9587964430895959</v>
      </c>
      <c r="N534" t="n">
        <v>0.9543241129040777</v>
      </c>
      <c r="O534" t="n">
        <v>0.7734731930616133</v>
      </c>
      <c r="P534" t="n">
        <v>0.913494602395702</v>
      </c>
      <c r="Q534" t="n">
        <v>1</v>
      </c>
      <c r="R534" t="n">
        <v>1</v>
      </c>
      <c r="S534" t="n">
        <v>0.4905041110397329</v>
      </c>
      <c r="T534" t="n">
        <v>0.8180732717651842</v>
      </c>
    </row>
    <row r="535" spans="1:25">
      <c r="A535" s="110" t="s">
        <v>57</v>
      </c>
      <c r="B535" t="n">
        <v>0.8069075691147422</v>
      </c>
      <c r="C535" t="n">
        <v>-0.479967715874325</v>
      </c>
      <c r="D535" t="n">
        <v>1.17347076599345</v>
      </c>
      <c r="E535" t="n">
        <v>1.005356578656968</v>
      </c>
      <c r="G535" s="110" t="s">
        <v>61</v>
      </c>
      <c r="H535" t="n">
        <v>19.1110962517571</v>
      </c>
      <c r="L535" s="112" t="s">
        <v>61</v>
      </c>
      <c r="M535" t="n">
        <v>0.9574067849667576</v>
      </c>
      <c r="N535" t="n">
        <v>0.9448254973691952</v>
      </c>
      <c r="O535" t="n">
        <v>1</v>
      </c>
      <c r="P535" t="n">
        <v>0.8660359149597137</v>
      </c>
      <c r="Q535" t="n">
        <v>0.9582041569393552</v>
      </c>
      <c r="R535" t="n">
        <v>0.8047678012058909</v>
      </c>
      <c r="S535" t="n">
        <v>0.4559817825638401</v>
      </c>
      <c r="T535" t="n">
        <v>0.9250638409315621</v>
      </c>
    </row>
    <row r="536" spans="1:25">
      <c r="A536" s="110" t="s">
        <v>61</v>
      </c>
      <c r="B536" t="n">
        <v>1.49098101898292</v>
      </c>
      <c r="C536" t="n">
        <v>1.120128776612503</v>
      </c>
      <c r="D536" t="n">
        <v>2.582715721060915</v>
      </c>
      <c r="E536" t="n">
        <v>-1.628580175962713</v>
      </c>
    </row>
    <row r="545" spans="1:25">
      <c r="A545" s="50" t="s">
        <v>164</v>
      </c>
      <c r="L545" s="50" t="s">
        <v>165</v>
      </c>
    </row>
    <row r="546" spans="1:25">
      <c r="A546" s="110" t="n"/>
      <c r="B546" s="111" t="s">
        <v>17</v>
      </c>
      <c r="C546" s="69" t="n"/>
      <c r="D546" s="111" t="s">
        <v>19</v>
      </c>
      <c r="E546" s="69" t="n"/>
      <c r="G546" s="110" t="n"/>
      <c r="H546" s="110" t="s">
        <v>20</v>
      </c>
      <c r="L546" s="112" t="n"/>
      <c r="M546" s="112" t="s">
        <v>21</v>
      </c>
      <c r="N546" s="112" t="s">
        <v>22</v>
      </c>
      <c r="O546" s="112" t="s">
        <v>23</v>
      </c>
      <c r="P546" s="112" t="s">
        <v>24</v>
      </c>
      <c r="Q546" s="112" t="s">
        <v>25</v>
      </c>
      <c r="R546" s="112" t="s">
        <v>26</v>
      </c>
      <c r="S546" s="112" t="s">
        <v>27</v>
      </c>
      <c r="T546" s="112" t="s">
        <v>28</v>
      </c>
    </row>
    <row r="547" spans="1:25">
      <c r="A547" s="110" t="n"/>
      <c r="B547" s="110" t="s">
        <v>32</v>
      </c>
      <c r="C547" s="110" t="s">
        <v>33</v>
      </c>
      <c r="D547" s="110" t="s">
        <v>32</v>
      </c>
      <c r="E547" s="110" t="s">
        <v>33</v>
      </c>
      <c r="G547" s="110" t="s">
        <v>34</v>
      </c>
      <c r="H547" t="n">
        <v>751.7224417199877</v>
      </c>
      <c r="L547" s="112" t="s">
        <v>150</v>
      </c>
      <c r="M547" t="n">
        <v>1</v>
      </c>
      <c r="N547" t="n">
        <v>0.8257788030605548</v>
      </c>
      <c r="O547" t="n">
        <v>1</v>
      </c>
      <c r="P547" t="n">
        <v>1</v>
      </c>
      <c r="Q547" t="n">
        <v>0.9511996458675913</v>
      </c>
      <c r="R547" t="n">
        <v>1</v>
      </c>
      <c r="S547" t="n">
        <v>1</v>
      </c>
      <c r="T547" t="n">
        <v>0.8335465088349762</v>
      </c>
    </row>
    <row r="548" spans="1:25">
      <c r="A548" s="110" t="s">
        <v>34</v>
      </c>
      <c r="B548" t="n">
        <v>13.63024831597106</v>
      </c>
      <c r="C548" t="n">
        <v>-12.08811959045769</v>
      </c>
      <c r="D548" t="n">
        <v>16.69282509506184</v>
      </c>
      <c r="E548" t="n">
        <v>16.34272206059041</v>
      </c>
      <c r="G548" s="110" t="s">
        <v>38</v>
      </c>
      <c r="H548" t="n">
        <v>455.8673380885039</v>
      </c>
      <c r="L548" s="112" t="s">
        <v>151</v>
      </c>
      <c r="M548" t="n">
        <v>0.932340879242065</v>
      </c>
      <c r="N548" t="n">
        <v>1</v>
      </c>
      <c r="O548" t="n">
        <v>0.8617225423703671</v>
      </c>
      <c r="P548" t="n">
        <v>0.8227068175503449</v>
      </c>
      <c r="Q548" t="n">
        <v>0.9999999999999999</v>
      </c>
      <c r="R548" t="n">
        <v>0.9629572647500426</v>
      </c>
      <c r="S548" t="n">
        <v>0.9522820890556023</v>
      </c>
      <c r="T548" t="n">
        <v>1</v>
      </c>
    </row>
    <row r="549" spans="1:25">
      <c r="A549" s="110" t="s">
        <v>38</v>
      </c>
      <c r="B549" t="n">
        <v>4.448796510463625</v>
      </c>
      <c r="C549" t="n">
        <v>-1.581861192073847</v>
      </c>
      <c r="D549" t="n">
        <v>11.15458785443838</v>
      </c>
      <c r="E549" t="n">
        <v>-7.19009939514625</v>
      </c>
      <c r="L549" s="112" t="s">
        <v>152</v>
      </c>
      <c r="M549" t="n">
        <v>0.65367529273341</v>
      </c>
      <c r="N549" t="n">
        <v>0.8206231858366103</v>
      </c>
      <c r="O549" t="n">
        <v>0.6522855648171063</v>
      </c>
      <c r="P549" t="n">
        <v>0.3676236445558703</v>
      </c>
      <c r="Q549" t="n">
        <v>0.7334107887334533</v>
      </c>
      <c r="R549" t="n">
        <v>0.4302928047543045</v>
      </c>
      <c r="S549" t="n">
        <v>0.2154206586156587</v>
      </c>
      <c r="T549" t="n">
        <v>0.1993878524143976</v>
      </c>
    </row>
    <row r="550" spans="1:25">
      <c r="L550" s="112" t="s">
        <v>153</v>
      </c>
      <c r="M550" t="n">
        <v>0.659787119438713</v>
      </c>
      <c r="N550" t="n">
        <v>0.846982708044241</v>
      </c>
      <c r="O550" t="n">
        <v>0.6198092427761239</v>
      </c>
      <c r="P550" t="n">
        <v>0.3127840956244878</v>
      </c>
      <c r="Q550" t="n">
        <v>0.5490284770731481</v>
      </c>
      <c r="R550" t="n">
        <v>0.3167367367123046</v>
      </c>
      <c r="S550" t="n">
        <v>0.1932243772043704</v>
      </c>
      <c r="T550" t="n">
        <v>0.1773511796412983</v>
      </c>
    </row>
    <row r="551" spans="1:25">
      <c r="L551" s="112" t="s">
        <v>154</v>
      </c>
      <c r="M551" t="n">
        <v>0.570653241978668</v>
      </c>
      <c r="N551" t="n">
        <v>0.8745657232889229</v>
      </c>
      <c r="O551" t="n">
        <v>0.5364084980377364</v>
      </c>
      <c r="P551" t="n">
        <v>0.3018082693708569</v>
      </c>
      <c r="Q551" t="n">
        <v>0.5584214763872195</v>
      </c>
      <c r="R551" t="n">
        <v>0.3003841756466154</v>
      </c>
      <c r="S551" t="n">
        <v>0.19042472348175</v>
      </c>
      <c r="T551" t="n">
        <v>0.1869268894971092</v>
      </c>
    </row>
    <row r="552" spans="1:25">
      <c r="L552" s="112" t="s">
        <v>155</v>
      </c>
      <c r="M552" t="n">
        <v>0.6802615417390996</v>
      </c>
      <c r="N552" t="n">
        <v>0.9443118652275438</v>
      </c>
      <c r="O552" t="n">
        <v>0.5589702848377762</v>
      </c>
      <c r="P552" t="n">
        <v>0.3908494470780877</v>
      </c>
      <c r="Q552" t="n">
        <v>0.6958610848117937</v>
      </c>
      <c r="R552" t="n">
        <v>0.3778469012176397</v>
      </c>
      <c r="S552" t="n">
        <v>0.2405308840207952</v>
      </c>
      <c r="T552" t="n">
        <v>0.2419476757680699</v>
      </c>
    </row>
    <row r="553" spans="1:25">
      <c r="L553" s="112" t="s">
        <v>180</v>
      </c>
      <c r="M553" t="n">
        <v>0.684256105243063</v>
      </c>
      <c r="N553" t="n">
        <v>0.9194017419882249</v>
      </c>
      <c r="O553" t="n">
        <v>0.5162258725910065</v>
      </c>
      <c r="P553" t="n">
        <v>0.3365375856413584</v>
      </c>
      <c r="Q553" t="n">
        <v>0.6824991175811147</v>
      </c>
      <c r="R553" t="n">
        <v>0.3141762710332163</v>
      </c>
      <c r="S553" t="n">
        <v>0.2486309534179406</v>
      </c>
      <c r="T553" t="n">
        <v>0.211410401739088</v>
      </c>
    </row>
    <row r="554" spans="1:25">
      <c r="L554" s="112" t="s">
        <v>181</v>
      </c>
      <c r="M554" t="n">
        <v>0.6935702208318975</v>
      </c>
      <c r="N554" t="n">
        <v>0.936078160029457</v>
      </c>
      <c r="O554" t="n">
        <v>0.4829104865534907</v>
      </c>
      <c r="P554" t="n">
        <v>0.3004235384258005</v>
      </c>
      <c r="Q554" t="n">
        <v>0.6386473854220933</v>
      </c>
      <c r="R554" t="n">
        <v>0.3225163711420095</v>
      </c>
      <c r="S554" t="n">
        <v>0.1999158168626137</v>
      </c>
      <c r="T554" t="n">
        <v>0.1660413336710304</v>
      </c>
    </row>
    <row r="555" spans="1:25">
      <c r="L555" s="112" t="s">
        <v>182</v>
      </c>
      <c r="M555" t="n">
        <v>0.610915575984104</v>
      </c>
      <c r="N555" t="n">
        <v>0.9405052723713461</v>
      </c>
      <c r="O555" t="n">
        <v>0.4691590969889539</v>
      </c>
      <c r="P555" t="n">
        <v>0.3441932646595457</v>
      </c>
      <c r="Q555" t="n">
        <v>0.5652922953228096</v>
      </c>
      <c r="R555" t="n">
        <v>0.3102682893078609</v>
      </c>
      <c r="S555" t="n">
        <v>0.2053744555416552</v>
      </c>
      <c r="T555" t="n">
        <v>0.1717264112760315</v>
      </c>
    </row>
    <row r="556" spans="1:25">
      <c r="L556" s="112" t="s">
        <v>183</v>
      </c>
      <c r="M556" t="n">
        <v>0.6215644631292404</v>
      </c>
      <c r="N556" t="n">
        <v>0.8312932049359935</v>
      </c>
      <c r="O556" t="n">
        <v>0.5009082456211066</v>
      </c>
      <c r="P556" t="n">
        <v>0.3068937824223402</v>
      </c>
      <c r="Q556" t="n">
        <v>0.6884055727540217</v>
      </c>
      <c r="R556" t="n">
        <v>0.3179162698619701</v>
      </c>
      <c r="S556" t="n">
        <v>0.2505959152509676</v>
      </c>
      <c r="T556" t="n">
        <v>0.1741957204881586</v>
      </c>
    </row>
    <row r="568" spans="1:25">
      <c r="A568" s="50" t="s">
        <v>166</v>
      </c>
      <c r="L568" s="50" t="s">
        <v>167</v>
      </c>
    </row>
    <row r="569" spans="1:25">
      <c r="A569" s="110" t="n"/>
      <c r="B569" s="111" t="s">
        <v>17</v>
      </c>
      <c r="C569" s="69" t="n"/>
      <c r="D569" s="111" t="s">
        <v>19</v>
      </c>
      <c r="E569" s="69" t="n"/>
      <c r="G569" s="110" t="n"/>
      <c r="H569" s="110" t="s">
        <v>20</v>
      </c>
      <c r="L569" s="112" t="n"/>
      <c r="M569" s="112" t="s">
        <v>21</v>
      </c>
      <c r="N569" s="112" t="s">
        <v>22</v>
      </c>
      <c r="O569" s="112" t="s">
        <v>23</v>
      </c>
      <c r="P569" s="112" t="s">
        <v>24</v>
      </c>
      <c r="Q569" s="112" t="s">
        <v>25</v>
      </c>
      <c r="R569" s="112" t="s">
        <v>26</v>
      </c>
      <c r="S569" s="112" t="s">
        <v>27</v>
      </c>
      <c r="T569" s="112" t="s">
        <v>28</v>
      </c>
    </row>
    <row r="570" spans="1:25">
      <c r="A570" s="110" t="n"/>
      <c r="B570" s="110" t="s">
        <v>32</v>
      </c>
      <c r="C570" s="110" t="s">
        <v>33</v>
      </c>
      <c r="D570" s="110" t="s">
        <v>32</v>
      </c>
      <c r="E570" s="110" t="s">
        <v>33</v>
      </c>
      <c r="G570" s="110" t="s">
        <v>34</v>
      </c>
      <c r="H570" t="n">
        <v>5016.093252449231</v>
      </c>
      <c r="L570" s="112" t="s">
        <v>34</v>
      </c>
      <c r="M570" t="n">
        <v>0.904293033706415</v>
      </c>
      <c r="N570" t="n">
        <v>0.9447536223338422</v>
      </c>
      <c r="O570" t="n">
        <v>0.9250076562653793</v>
      </c>
      <c r="P570" t="n">
        <v>1</v>
      </c>
      <c r="Q570" t="n">
        <v>0.9793359512603149</v>
      </c>
      <c r="R570" t="n">
        <v>1</v>
      </c>
      <c r="S570" t="n">
        <v>1</v>
      </c>
      <c r="T570" t="n">
        <v>0.899182686663433</v>
      </c>
    </row>
    <row r="571" spans="1:25">
      <c r="A571" s="110" t="s">
        <v>34</v>
      </c>
      <c r="B571" t="n">
        <v>50.62690388306864</v>
      </c>
      <c r="C571" t="n">
        <v>37.99363888385145</v>
      </c>
      <c r="D571" t="n">
        <v>30.88205516268042</v>
      </c>
      <c r="E571" t="n">
        <v>-25.22065088221019</v>
      </c>
      <c r="G571" s="110" t="s">
        <v>38</v>
      </c>
      <c r="H571" t="n">
        <v>1462.925398121132</v>
      </c>
      <c r="L571" s="112" t="s">
        <v>38</v>
      </c>
      <c r="M571" t="n">
        <v>0.9145786807275843</v>
      </c>
      <c r="N571" t="n">
        <v>0.9970550656485764</v>
      </c>
      <c r="O571" t="n">
        <v>0.8464510364896408</v>
      </c>
      <c r="P571" t="n">
        <v>0.9481820723258972</v>
      </c>
      <c r="Q571" t="n">
        <v>0.9441916816929364</v>
      </c>
      <c r="R571" t="n">
        <v>0.8585374727943148</v>
      </c>
      <c r="S571" t="n">
        <v>0.8182289215890823</v>
      </c>
      <c r="T571" t="n">
        <v>0.9286045172794836</v>
      </c>
    </row>
    <row r="572" spans="1:25">
      <c r="A572" s="110" t="s">
        <v>38</v>
      </c>
      <c r="B572" t="n">
        <v>34.72686141046919</v>
      </c>
      <c r="C572" t="n">
        <v>-36.38872506679098</v>
      </c>
      <c r="D572" t="n">
        <v>31.73126492168398</v>
      </c>
      <c r="E572" t="n">
        <v>29.36603016915218</v>
      </c>
      <c r="G572" s="110" t="s">
        <v>42</v>
      </c>
      <c r="H572" t="n">
        <v>346.1074509833047</v>
      </c>
      <c r="L572" s="112" t="s">
        <v>42</v>
      </c>
      <c r="M572" t="n">
        <v>0.9223927051110158</v>
      </c>
      <c r="N572" t="n">
        <v>0.9387347004503636</v>
      </c>
      <c r="O572" t="n">
        <v>0.9302591628992647</v>
      </c>
      <c r="P572" t="n">
        <v>0.8672994809441069</v>
      </c>
      <c r="Q572" t="n">
        <v>0.8452065699460889</v>
      </c>
      <c r="R572" t="n">
        <v>0.9291187975563916</v>
      </c>
      <c r="S572" t="n">
        <v>0.8308349257187417</v>
      </c>
      <c r="T572" t="n">
        <v>0.9049362660490337</v>
      </c>
    </row>
    <row r="573" spans="1:25">
      <c r="A573" s="110" t="s">
        <v>42</v>
      </c>
      <c r="B573" t="n">
        <v>7.510678757111805</v>
      </c>
      <c r="C573" t="n">
        <v>3.818986421078115</v>
      </c>
      <c r="D573" t="n">
        <v>9.838235129388046</v>
      </c>
      <c r="E573" t="n">
        <v>-4.796472479125629</v>
      </c>
      <c r="G573" s="110" t="s">
        <v>45</v>
      </c>
      <c r="H573" t="n">
        <v>272.610175375154</v>
      </c>
      <c r="L573" s="112" t="s">
        <v>45</v>
      </c>
      <c r="M573" t="n">
        <v>0.9445818943226989</v>
      </c>
      <c r="N573" t="n">
        <v>0.9674955680408086</v>
      </c>
      <c r="O573" t="n">
        <v>0.7596683873285945</v>
      </c>
      <c r="P573" t="n">
        <v>0.8575035786808932</v>
      </c>
      <c r="Q573" t="n">
        <v>0.8923366435854874</v>
      </c>
      <c r="R573" t="n">
        <v>0.9190101365771346</v>
      </c>
      <c r="S573" t="n">
        <v>0.8699211439766809</v>
      </c>
      <c r="T573" t="n">
        <v>0.9638284220948248</v>
      </c>
    </row>
    <row r="574" spans="1:25">
      <c r="A574" s="110" t="s">
        <v>45</v>
      </c>
      <c r="B574" t="n">
        <v>6.30513282410255</v>
      </c>
      <c r="C574" t="n">
        <v>-6.470461966074624</v>
      </c>
      <c r="D574" t="n">
        <v>8.173476698470406</v>
      </c>
      <c r="E574" t="n">
        <v>6.765143673827617</v>
      </c>
      <c r="G574" s="110" t="s">
        <v>47</v>
      </c>
      <c r="H574" t="n">
        <v>81.92304933717143</v>
      </c>
      <c r="L574" s="112" t="s">
        <v>47</v>
      </c>
      <c r="M574" t="n">
        <v>0.8765387005767957</v>
      </c>
      <c r="N574" t="n">
        <v>0.9527501893056222</v>
      </c>
      <c r="O574" t="n">
        <v>1</v>
      </c>
      <c r="P574" t="n">
        <v>0.8992184828926429</v>
      </c>
      <c r="Q574" t="n">
        <v>0.8559897612927364</v>
      </c>
      <c r="R574" t="n">
        <v>0.8340768111559603</v>
      </c>
      <c r="S574" t="n">
        <v>0.7924716093605217</v>
      </c>
      <c r="T574" t="n">
        <v>0.9081246609592473</v>
      </c>
    </row>
    <row r="575" spans="1:25">
      <c r="A575" s="110" t="s">
        <v>47</v>
      </c>
      <c r="B575" t="n">
        <v>3.381780140750655</v>
      </c>
      <c r="C575" t="n">
        <v>-0.4724923582849431</v>
      </c>
      <c r="D575" t="n">
        <v>3.893425994295916</v>
      </c>
      <c r="E575" t="n">
        <v>0.56041418117375</v>
      </c>
      <c r="G575" s="110" t="s">
        <v>50</v>
      </c>
      <c r="H575" t="n">
        <v>243.4210676654554</v>
      </c>
      <c r="L575" s="112" t="s">
        <v>50</v>
      </c>
      <c r="M575" t="n">
        <v>0.927301119216035</v>
      </c>
      <c r="N575" t="n">
        <v>1</v>
      </c>
      <c r="O575" t="n">
        <v>0.8460064180465252</v>
      </c>
      <c r="P575" t="n">
        <v>0.8003752029925855</v>
      </c>
      <c r="Q575" t="n">
        <v>0.9378120404991346</v>
      </c>
      <c r="R575" t="n">
        <v>0.7944685175849771</v>
      </c>
      <c r="S575" t="n">
        <v>0.7681862648006221</v>
      </c>
      <c r="T575" t="n">
        <v>0.8930295607059768</v>
      </c>
    </row>
    <row r="576" spans="1:25">
      <c r="A576" s="110" t="s">
        <v>50</v>
      </c>
      <c r="B576" t="n">
        <v>5.091864344946605</v>
      </c>
      <c r="C576" t="n">
        <v>2.79544271972323</v>
      </c>
      <c r="D576" t="n">
        <v>6.478986213715602</v>
      </c>
      <c r="E576" t="n">
        <v>-0.1809340468775605</v>
      </c>
      <c r="G576" s="110" t="s">
        <v>52</v>
      </c>
      <c r="H576" t="n">
        <v>160.0050774218388</v>
      </c>
      <c r="L576" s="112" t="s">
        <v>52</v>
      </c>
      <c r="M576" t="n">
        <v>0.9337560743584814</v>
      </c>
      <c r="N576" t="n">
        <v>0.9605536630204751</v>
      </c>
      <c r="O576" t="n">
        <v>0.8012828957055622</v>
      </c>
      <c r="P576" t="n">
        <v>0.8137822820184822</v>
      </c>
      <c r="Q576" t="n">
        <v>0.8878144289568253</v>
      </c>
      <c r="R576" t="n">
        <v>0.8488738271229522</v>
      </c>
      <c r="S576" t="n">
        <v>0.7839491299376198</v>
      </c>
      <c r="T576" t="n">
        <v>0.838458793057858</v>
      </c>
    </row>
    <row r="577" spans="1:25">
      <c r="A577" s="110" t="s">
        <v>52</v>
      </c>
      <c r="B577" t="n">
        <v>4.181424867065739</v>
      </c>
      <c r="C577" t="n">
        <v>-2.050280519968874</v>
      </c>
      <c r="D577" t="n">
        <v>5.457525136816866</v>
      </c>
      <c r="E577" t="n">
        <v>0.665971336294133</v>
      </c>
      <c r="G577" s="110" t="s">
        <v>54</v>
      </c>
      <c r="H577" t="n">
        <v>164.0212369454547</v>
      </c>
      <c r="L577" s="112" t="s">
        <v>54</v>
      </c>
      <c r="M577" t="n">
        <v>1</v>
      </c>
      <c r="N577" t="n">
        <v>0.9549504848249823</v>
      </c>
      <c r="O577" t="n">
        <v>0.8600184819704112</v>
      </c>
      <c r="P577" t="n">
        <v>0.8495992185592997</v>
      </c>
      <c r="Q577" t="n">
        <v>0.9144735306248684</v>
      </c>
      <c r="R577" t="n">
        <v>0.7596394078146328</v>
      </c>
      <c r="S577" t="n">
        <v>0.8402039532090085</v>
      </c>
      <c r="T577" t="n">
        <v>0.9636704249559097</v>
      </c>
    </row>
    <row r="578" spans="1:25">
      <c r="A578" s="110" t="s">
        <v>54</v>
      </c>
      <c r="B578" t="n">
        <v>4.033949653539909</v>
      </c>
      <c r="C578" t="n">
        <v>-0.5131475920086003</v>
      </c>
      <c r="D578" t="n">
        <v>5.328696902080829</v>
      </c>
      <c r="E578" t="n">
        <v>-2.937689476700098</v>
      </c>
      <c r="G578" s="110" t="s">
        <v>55</v>
      </c>
      <c r="H578" t="n">
        <v>136.6341759297216</v>
      </c>
      <c r="L578" s="112" t="s">
        <v>55</v>
      </c>
      <c r="M578" t="n">
        <v>0.9163346718730523</v>
      </c>
      <c r="N578" t="n">
        <v>0.971761709111719</v>
      </c>
      <c r="O578" t="n">
        <v>0.9150593157642917</v>
      </c>
      <c r="P578" t="n">
        <v>0.847961814608112</v>
      </c>
      <c r="Q578" t="n">
        <v>1</v>
      </c>
      <c r="R578" t="n">
        <v>0.8080624750773406</v>
      </c>
      <c r="S578" t="n">
        <v>0.8511026079892046</v>
      </c>
      <c r="T578" t="n">
        <v>0.9016666130330795</v>
      </c>
    </row>
    <row r="579" spans="1:25">
      <c r="A579" s="110" t="s">
        <v>55</v>
      </c>
      <c r="B579" t="n">
        <v>4.407291911691938</v>
      </c>
      <c r="C579" t="n">
        <v>0.8862975888972967</v>
      </c>
      <c r="D579" t="n">
        <v>4.74271834474035</v>
      </c>
      <c r="E579" t="n">
        <v>-1.271448770342161</v>
      </c>
      <c r="G579" s="110" t="s">
        <v>56</v>
      </c>
      <c r="H579" t="n">
        <v>257.5060833720746</v>
      </c>
      <c r="L579" s="112" t="s">
        <v>56</v>
      </c>
      <c r="M579" t="n">
        <v>0.9236350456018348</v>
      </c>
      <c r="N579" t="n">
        <v>0.9760543646346199</v>
      </c>
      <c r="O579" t="n">
        <v>0.8119633317106699</v>
      </c>
      <c r="P579" t="n">
        <v>0.8584516283300326</v>
      </c>
      <c r="Q579" t="n">
        <v>0.8495785307058558</v>
      </c>
      <c r="R579" t="n">
        <v>0.8827484059764172</v>
      </c>
      <c r="S579" t="n">
        <v>0.8631663437368721</v>
      </c>
      <c r="T579" t="n">
        <v>0.8864000653751009</v>
      </c>
    </row>
    <row r="580" spans="1:25">
      <c r="A580" s="110" t="s">
        <v>56</v>
      </c>
      <c r="B580" t="n">
        <v>7.06250322471633</v>
      </c>
      <c r="C580" t="n">
        <v>-0.3618283537539057</v>
      </c>
      <c r="D580" t="n">
        <v>7.913123362227322</v>
      </c>
      <c r="E580" t="n">
        <v>4.384237637865747</v>
      </c>
      <c r="G580" s="110" t="s">
        <v>57</v>
      </c>
      <c r="H580" t="n">
        <v>187.3238027908022</v>
      </c>
      <c r="L580" s="112" t="s">
        <v>57</v>
      </c>
      <c r="M580" t="n">
        <v>0.8945467398388359</v>
      </c>
      <c r="N580" t="n">
        <v>0.9708762420354033</v>
      </c>
      <c r="O580" t="n">
        <v>0.8133631295999245</v>
      </c>
      <c r="P580" t="n">
        <v>0.8419386863545387</v>
      </c>
      <c r="Q580" t="n">
        <v>0.8817789191358255</v>
      </c>
      <c r="R580" t="n">
        <v>0.950901751898664</v>
      </c>
      <c r="S580" t="n">
        <v>0.8261721544485046</v>
      </c>
      <c r="T580" t="n">
        <v>1</v>
      </c>
    </row>
    <row r="581" spans="1:25">
      <c r="A581" s="110" t="s">
        <v>57</v>
      </c>
      <c r="B581" t="n">
        <v>3.158753281615118</v>
      </c>
      <c r="C581" t="n">
        <v>-1.120133810290045</v>
      </c>
      <c r="D581" t="n">
        <v>4.934017226395121</v>
      </c>
      <c r="E581" t="n">
        <v>2.502789976438045</v>
      </c>
      <c r="G581" s="110" t="s">
        <v>61</v>
      </c>
      <c r="H581" t="n">
        <v>158.8188608020479</v>
      </c>
      <c r="L581" s="112" t="s">
        <v>61</v>
      </c>
      <c r="M581" t="n">
        <v>0.9243951674671328</v>
      </c>
      <c r="N581" t="n">
        <v>0.9402759604252396</v>
      </c>
      <c r="O581" t="n">
        <v>0.9197420240767317</v>
      </c>
      <c r="P581" t="n">
        <v>0.8675165825621873</v>
      </c>
      <c r="Q581" t="n">
        <v>0.9450234549514235</v>
      </c>
      <c r="R581" t="n">
        <v>0.8582369180817248</v>
      </c>
      <c r="S581" t="n">
        <v>0.7862069169949742</v>
      </c>
      <c r="T581" t="n">
        <v>0.9587169427045187</v>
      </c>
    </row>
    <row r="582" spans="1:25">
      <c r="A582" s="110" t="s">
        <v>61</v>
      </c>
      <c r="B582" t="n">
        <v>3.728083332326483</v>
      </c>
      <c r="C582" t="n">
        <v>0.9348968857870104</v>
      </c>
      <c r="D582" t="n">
        <v>4.850320247404715</v>
      </c>
      <c r="E582" t="n">
        <v>-2.98287298847386</v>
      </c>
    </row>
    <row r="591" spans="1:25">
      <c r="A591" s="50" t="s">
        <v>168</v>
      </c>
      <c r="L591" s="50" t="s">
        <v>169</v>
      </c>
    </row>
    <row r="592" spans="1:25">
      <c r="A592" s="110" t="n"/>
      <c r="B592" s="111" t="s">
        <v>17</v>
      </c>
      <c r="C592" s="69" t="n"/>
      <c r="D592" s="111" t="s">
        <v>19</v>
      </c>
      <c r="E592" s="69" t="n"/>
      <c r="G592" s="110" t="n"/>
      <c r="H592" s="110" t="s">
        <v>20</v>
      </c>
      <c r="L592" s="112" t="n"/>
      <c r="M592" s="112" t="s">
        <v>21</v>
      </c>
      <c r="N592" s="112" t="s">
        <v>22</v>
      </c>
      <c r="O592" s="112" t="s">
        <v>23</v>
      </c>
      <c r="P592" s="112" t="s">
        <v>24</v>
      </c>
      <c r="Q592" s="112" t="s">
        <v>25</v>
      </c>
      <c r="R592" s="112" t="s">
        <v>26</v>
      </c>
      <c r="S592" s="112" t="s">
        <v>27</v>
      </c>
      <c r="T592" s="112" t="s">
        <v>28</v>
      </c>
    </row>
    <row r="593" spans="1:25">
      <c r="A593" s="110" t="n"/>
      <c r="B593" s="110" t="s">
        <v>32</v>
      </c>
      <c r="C593" s="110" t="s">
        <v>33</v>
      </c>
      <c r="D593" s="110" t="s">
        <v>32</v>
      </c>
      <c r="E593" s="110" t="s">
        <v>33</v>
      </c>
      <c r="G593" s="110" t="s">
        <v>150</v>
      </c>
      <c r="H593" t="n">
        <v>752.6189244714492</v>
      </c>
      <c r="L593" s="112" t="s">
        <v>34</v>
      </c>
      <c r="M593" t="n">
        <v>0.7552388696578148</v>
      </c>
      <c r="N593" t="n">
        <v>0.963602209929029</v>
      </c>
      <c r="O593" t="n">
        <v>0.3904645601513576</v>
      </c>
      <c r="P593" t="n">
        <v>0.4836664910255488</v>
      </c>
      <c r="Q593" t="n">
        <v>0.7827325773220803</v>
      </c>
      <c r="R593" t="n">
        <v>0.6228242126827187</v>
      </c>
      <c r="S593" t="n">
        <v>0.5396521370218</v>
      </c>
      <c r="T593" t="n">
        <v>0.3929453456396786</v>
      </c>
    </row>
    <row r="594" spans="1:25">
      <c r="A594" s="110" t="s">
        <v>150</v>
      </c>
      <c r="B594" t="n">
        <v>10.70025996753638</v>
      </c>
      <c r="C594" t="n">
        <v>-13.85943254308882</v>
      </c>
      <c r="D594" t="n">
        <v>45.56679582929861</v>
      </c>
      <c r="E594" t="n">
        <v>79.22189745783469</v>
      </c>
      <c r="G594" s="110" t="s">
        <v>151</v>
      </c>
      <c r="H594" t="n">
        <v>501.7916275174287</v>
      </c>
      <c r="L594" s="112" t="s">
        <v>38</v>
      </c>
      <c r="M594" t="n">
        <v>0.7948090048741363</v>
      </c>
      <c r="N594" t="n">
        <v>0.9654645822068777</v>
      </c>
      <c r="O594" t="n">
        <v>0.409766912869468</v>
      </c>
      <c r="P594" t="n">
        <v>0.7984613939114417</v>
      </c>
      <c r="Q594" t="n">
        <v>0.8257685015846349</v>
      </c>
      <c r="R594" t="n">
        <v>0.8827070239572361</v>
      </c>
      <c r="S594" t="n">
        <v>0.5638078435154128</v>
      </c>
      <c r="T594" t="n">
        <v>0.2618816328352521</v>
      </c>
    </row>
    <row r="595" spans="1:25">
      <c r="A595" s="110" t="s">
        <v>151</v>
      </c>
      <c r="B595" t="n">
        <v>5.215935501509956</v>
      </c>
      <c r="C595" t="n">
        <v>12.86207969487322</v>
      </c>
      <c r="D595" t="n">
        <v>30.43585526164207</v>
      </c>
      <c r="E595" t="n">
        <v>-74.53745396091614</v>
      </c>
      <c r="G595" s="110" t="s">
        <v>152</v>
      </c>
      <c r="H595" t="n">
        <v>131.3848252188147</v>
      </c>
    </row>
    <row r="596" spans="1:25">
      <c r="A596" s="110" t="s">
        <v>152</v>
      </c>
      <c r="B596" t="n">
        <v>3.176523105016274</v>
      </c>
      <c r="C596" t="n">
        <v>-4.665164063086691</v>
      </c>
      <c r="D596" t="n">
        <v>4.462122093270732</v>
      </c>
      <c r="E596" t="n">
        <v>15.72839331605964</v>
      </c>
      <c r="G596" s="110" t="s">
        <v>153</v>
      </c>
      <c r="H596" t="n">
        <v>44.19443777887679</v>
      </c>
    </row>
    <row r="597" spans="1:25">
      <c r="A597" s="110" t="s">
        <v>153</v>
      </c>
      <c r="B597" t="n">
        <v>4.234116436101246</v>
      </c>
      <c r="C597" t="n">
        <v>-9.774549690896329</v>
      </c>
      <c r="D597" t="n">
        <v>5.968384980164482</v>
      </c>
      <c r="E597" t="n">
        <v>16.11167909260785</v>
      </c>
      <c r="G597" s="110" t="s">
        <v>154</v>
      </c>
      <c r="H597" t="n">
        <v>72.40261438590349</v>
      </c>
    </row>
    <row r="598" spans="1:25">
      <c r="A598" s="110" t="s">
        <v>154</v>
      </c>
      <c r="B598" t="n">
        <v>4.220114176172154</v>
      </c>
      <c r="C598" t="n">
        <v>13.19015118836816</v>
      </c>
      <c r="D598" t="n">
        <v>6.564911793632237</v>
      </c>
      <c r="E598" t="n">
        <v>-19.56554476271914</v>
      </c>
      <c r="G598" s="110" t="s">
        <v>155</v>
      </c>
      <c r="H598" t="n">
        <v>38.40600983762675</v>
      </c>
    </row>
    <row r="599" spans="1:25">
      <c r="A599" s="110" t="s">
        <v>155</v>
      </c>
      <c r="B599" t="n">
        <v>1.244652634720372</v>
      </c>
      <c r="C599" t="n">
        <v>-0.8110011648807393</v>
      </c>
      <c r="D599" t="n">
        <v>2.768247176063284</v>
      </c>
      <c r="E599" t="n">
        <v>-6.673290492062147</v>
      </c>
      <c r="G599" s="110" t="s">
        <v>180</v>
      </c>
      <c r="H599" t="n">
        <v>27.24452517209786</v>
      </c>
    </row>
    <row r="600" spans="1:25">
      <c r="A600" s="110" t="s">
        <v>180</v>
      </c>
      <c r="B600" t="n">
        <v>1.644528994423531</v>
      </c>
      <c r="C600" t="n">
        <v>5.898604442541568</v>
      </c>
      <c r="D600" t="n">
        <v>1.866403317530372</v>
      </c>
      <c r="E600" t="n">
        <v>-5.553387791696453</v>
      </c>
      <c r="G600" s="110" t="s">
        <v>181</v>
      </c>
      <c r="H600" t="n">
        <v>20.34287291213785</v>
      </c>
    </row>
    <row r="601" spans="1:25">
      <c r="A601" s="110" t="s">
        <v>181</v>
      </c>
      <c r="B601" t="n">
        <v>1.029332706621489</v>
      </c>
      <c r="C601" t="n">
        <v>0.1191335490522465</v>
      </c>
      <c r="D601" t="n">
        <v>2.669249494583345</v>
      </c>
      <c r="E601" t="n">
        <v>0.5954846186964169</v>
      </c>
      <c r="G601" s="110" t="s">
        <v>182</v>
      </c>
      <c r="H601" t="n">
        <v>4.354773687752265</v>
      </c>
    </row>
    <row r="602" spans="1:25">
      <c r="A602" s="110" t="s">
        <v>182</v>
      </c>
      <c r="B602" t="n">
        <v>0.8411098553797807</v>
      </c>
      <c r="C602" t="n">
        <v>-2.453237304454713</v>
      </c>
      <c r="D602" t="n">
        <v>0.8797914844382225</v>
      </c>
      <c r="E602" t="n">
        <v>1.901390196965819</v>
      </c>
      <c r="G602" s="110" t="s">
        <v>183</v>
      </c>
      <c r="H602" t="n">
        <v>12.40887500152587</v>
      </c>
    </row>
    <row r="603" spans="1:25">
      <c r="A603" s="110" t="s">
        <v>183</v>
      </c>
      <c r="B603" t="n">
        <v>0.604103235535426</v>
      </c>
      <c r="C603" t="n">
        <v>1.08117058006138</v>
      </c>
      <c r="D603" t="n">
        <v>1.549170631979049</v>
      </c>
      <c r="E603" t="n">
        <v>-2.882256575205625</v>
      </c>
    </row>
    <row r="614" spans="1:25">
      <c r="B614" s="50" t="s">
        <v>170</v>
      </c>
    </row>
    <row r="615" spans="1:25">
      <c r="A615" s="50" t="n"/>
      <c r="B615" s="50" t="s">
        <v>16</v>
      </c>
      <c r="C615" s="50" t="s">
        <v>10</v>
      </c>
    </row>
    <row r="616" spans="1:25">
      <c r="A616" s="50" t="s">
        <v>29</v>
      </c>
      <c r="B616" t="n">
        <v>2.936131867137639</v>
      </c>
      <c r="C616" t="n">
        <v>7.339421467069728</v>
      </c>
    </row>
    <row r="617" spans="1:25">
      <c r="A617" s="50" t="s">
        <v>35</v>
      </c>
      <c r="B617" t="n">
        <v>30.21809855159102</v>
      </c>
      <c r="C617" t="n">
        <v>27.65881365319143</v>
      </c>
    </row>
    <row r="618" spans="1:25">
      <c r="A618" s="50" t="s">
        <v>39</v>
      </c>
      <c r="B618" t="n">
        <v>7.635537460901634</v>
      </c>
      <c r="C618" t="n">
        <v>31.83667220563276</v>
      </c>
    </row>
    <row r="619" spans="1:25">
      <c r="A619" s="50" t="s">
        <v>43</v>
      </c>
      <c r="B619" t="n">
        <v>9.027580915981218</v>
      </c>
      <c r="C619" t="n">
        <v>15.93932127985924</v>
      </c>
    </row>
    <row r="627" spans="1:25">
      <c r="B627" s="50" t="s">
        <v>171</v>
      </c>
    </row>
    <row r="628" spans="1:25">
      <c r="A628" s="50" t="n"/>
      <c r="B628" s="50" t="s">
        <v>16</v>
      </c>
      <c r="C628" s="50" t="s">
        <v>10</v>
      </c>
    </row>
    <row r="629" spans="1:25">
      <c r="A629" s="50" t="s">
        <v>29</v>
      </c>
      <c r="B629" t="n">
        <v>2.491319253186842</v>
      </c>
      <c r="C629" t="n">
        <v>6.705346160983994</v>
      </c>
    </row>
    <row r="630" spans="1:25">
      <c r="A630" s="50" t="s">
        <v>35</v>
      </c>
      <c r="B630" t="n">
        <v>25.99162989956563</v>
      </c>
      <c r="C630" t="n">
        <v>13.68637783763885</v>
      </c>
    </row>
    <row r="631" spans="1:25">
      <c r="A631" s="50" t="s">
        <v>39</v>
      </c>
      <c r="B631" t="n">
        <v>9.241723266220395</v>
      </c>
      <c r="C631" t="n">
        <v>10.33330534763568</v>
      </c>
    </row>
    <row r="632" spans="1:25">
      <c r="A632" s="50" t="s">
        <v>43</v>
      </c>
      <c r="B632" t="n">
        <v>5.021702891973265</v>
      </c>
      <c r="C632" t="n">
        <v>6.335461804438585</v>
      </c>
    </row>
    <row r="640" spans="1:25">
      <c r="B640" s="50" t="s">
        <v>172</v>
      </c>
    </row>
    <row r="641" spans="1:25">
      <c r="A641" s="50" t="n"/>
      <c r="B641" s="50" t="s">
        <v>16</v>
      </c>
      <c r="C641" s="50" t="s">
        <v>10</v>
      </c>
    </row>
    <row r="642" spans="1:25">
      <c r="A642" s="50" t="s">
        <v>29</v>
      </c>
      <c r="B642" t="n">
        <v>2.864701497190384</v>
      </c>
      <c r="C642" t="n">
        <v>7.260089576323985</v>
      </c>
    </row>
    <row r="643" spans="1:25">
      <c r="A643" s="50" t="s">
        <v>35</v>
      </c>
      <c r="B643" t="n">
        <v>32.0387155538787</v>
      </c>
      <c r="C643" t="n">
        <v>19.84688061749739</v>
      </c>
    </row>
    <row r="644" spans="1:25">
      <c r="A644" s="50" t="s">
        <v>39</v>
      </c>
      <c r="B644" t="n">
        <v>17.20592687023153</v>
      </c>
      <c r="C644" t="n">
        <v>15.35103501582073</v>
      </c>
    </row>
    <row r="645" spans="1:25">
      <c r="A645" s="50" t="s">
        <v>43</v>
      </c>
      <c r="B645" t="n">
        <v>10.13334094240776</v>
      </c>
      <c r="C645" t="n">
        <v>13.03417925278582</v>
      </c>
    </row>
    <row r="653" spans="1:25">
      <c r="B653" s="50" t="s">
        <v>173</v>
      </c>
    </row>
    <row r="654" spans="1:25">
      <c r="A654" s="50" t="n"/>
      <c r="B654" s="50" t="s">
        <v>16</v>
      </c>
      <c r="C654" s="50" t="s">
        <v>10</v>
      </c>
    </row>
    <row r="655" spans="1:25">
      <c r="A655" s="50" t="s">
        <v>29</v>
      </c>
      <c r="B655" t="n">
        <v>2.713897869421047</v>
      </c>
      <c r="C655" t="n">
        <v>6.802470803385756</v>
      </c>
    </row>
    <row r="656" spans="1:25">
      <c r="A656" s="50" t="s">
        <v>35</v>
      </c>
      <c r="B656" t="n">
        <v>32.18132132959806</v>
      </c>
      <c r="C656" t="n">
        <v>16.59357638322636</v>
      </c>
    </row>
    <row r="657" spans="1:25">
      <c r="A657" s="50" t="s">
        <v>39</v>
      </c>
      <c r="B657" t="n">
        <v>17.67482298161192</v>
      </c>
      <c r="C657" t="n">
        <v>13.7266317404791</v>
      </c>
    </row>
    <row r="658" spans="1:25">
      <c r="A658" s="50" t="s">
        <v>43</v>
      </c>
      <c r="B658" t="n">
        <v>9.973314520584207</v>
      </c>
      <c r="C658" t="n">
        <v>12.10275477418528</v>
      </c>
    </row>
    <row r="666" spans="1:25">
      <c r="B666" s="50" t="s">
        <v>174</v>
      </c>
    </row>
    <row r="667" spans="1:25">
      <c r="A667" s="50" t="n"/>
      <c r="B667" s="50" t="s">
        <v>16</v>
      </c>
      <c r="C667" s="50" t="s">
        <v>10</v>
      </c>
    </row>
    <row r="668" spans="1:25">
      <c r="A668" s="50" t="s">
        <v>29</v>
      </c>
      <c r="B668" t="n">
        <v>4.742898663384045</v>
      </c>
      <c r="C668" t="n">
        <v>8.483098707373262</v>
      </c>
    </row>
    <row r="669" spans="1:25">
      <c r="A669" s="50" t="s">
        <v>35</v>
      </c>
      <c r="B669" t="n">
        <v>42.94526792746856</v>
      </c>
      <c r="C669" t="n">
        <v>44.11201392582546</v>
      </c>
    </row>
    <row r="670" spans="1:25">
      <c r="A670" s="50" t="s">
        <v>39</v>
      </c>
      <c r="B670" t="n">
        <v>10.01781882183549</v>
      </c>
      <c r="C670" t="n">
        <v>43.27816228732802</v>
      </c>
    </row>
    <row r="671" spans="1:25">
      <c r="A671" s="50" t="s">
        <v>43</v>
      </c>
      <c r="B671" t="n">
        <v>11.08007034977536</v>
      </c>
      <c r="C671" t="n">
        <v>26.37828801023252</v>
      </c>
    </row>
    <row r="679" spans="1:25">
      <c r="B679" s="50" t="s">
        <v>175</v>
      </c>
    </row>
    <row r="680" spans="1:25">
      <c r="A680" s="50" t="n"/>
      <c r="B680" s="50" t="s">
        <v>16</v>
      </c>
      <c r="C680" s="50" t="s">
        <v>10</v>
      </c>
    </row>
    <row r="681" spans="1:25">
      <c r="A681" s="50" t="s">
        <v>29</v>
      </c>
      <c r="B681" t="n">
        <v>2.4339500836948</v>
      </c>
      <c r="C681" t="n">
        <v>6.732563519821186</v>
      </c>
    </row>
    <row r="682" spans="1:25">
      <c r="A682" s="50" t="s">
        <v>35</v>
      </c>
      <c r="B682" t="n">
        <v>25.30947468929093</v>
      </c>
      <c r="C682" t="n">
        <v>13.84371598842871</v>
      </c>
    </row>
    <row r="683" spans="1:25">
      <c r="A683" s="50" t="s">
        <v>39</v>
      </c>
      <c r="B683" t="n">
        <v>8.827818903095046</v>
      </c>
      <c r="C683" t="n">
        <v>9.918557237606592</v>
      </c>
    </row>
    <row r="684" spans="1:25">
      <c r="A684" s="50" t="s">
        <v>43</v>
      </c>
      <c r="B684" t="n">
        <v>4.440903902081151</v>
      </c>
      <c r="C684" t="n">
        <v>6.157994660326434</v>
      </c>
    </row>
    <row r="692" spans="1:25">
      <c r="B692" s="50" t="s">
        <v>176</v>
      </c>
    </row>
    <row r="693" spans="1:25">
      <c r="A693" s="50" t="n"/>
      <c r="B693" s="50" t="s">
        <v>16</v>
      </c>
      <c r="C693" s="50" t="s">
        <v>10</v>
      </c>
    </row>
    <row r="694" spans="1:25">
      <c r="A694" s="50" t="s">
        <v>29</v>
      </c>
      <c r="B694" t="n">
        <v>3.362443441557898</v>
      </c>
      <c r="C694" t="n">
        <v>7.647355950764499</v>
      </c>
    </row>
    <row r="695" spans="1:25">
      <c r="A695" s="50" t="s">
        <v>35</v>
      </c>
      <c r="B695" t="n">
        <v>44.51133399234647</v>
      </c>
      <c r="C695" t="n">
        <v>22.50507725500038</v>
      </c>
    </row>
    <row r="696" spans="1:25">
      <c r="A696" s="50" t="s">
        <v>39</v>
      </c>
      <c r="B696" t="n">
        <v>28.00770566789229</v>
      </c>
      <c r="C696" t="n">
        <v>9.653584111932396</v>
      </c>
    </row>
    <row r="697" spans="1:25">
      <c r="A697" s="50" t="s">
        <v>43</v>
      </c>
      <c r="B697" t="n">
        <v>17.5874897176406</v>
      </c>
      <c r="C697" t="n">
        <v>8.852722777537659</v>
      </c>
    </row>
    <row r="705" spans="1:25">
      <c r="B705" s="50" t="s">
        <v>177</v>
      </c>
    </row>
    <row r="706" spans="1:25">
      <c r="A706" s="50" t="n"/>
      <c r="B706" s="50" t="s">
        <v>16</v>
      </c>
      <c r="C706" s="50" t="s">
        <v>10</v>
      </c>
    </row>
    <row r="707" spans="1:25">
      <c r="A707" s="50" t="s">
        <v>29</v>
      </c>
      <c r="B707" t="n">
        <v>3.128040307150497</v>
      </c>
      <c r="C707" t="n">
        <v>7.48037085877879</v>
      </c>
    </row>
    <row r="708" spans="1:25">
      <c r="A708" s="50" t="s">
        <v>35</v>
      </c>
      <c r="B708" t="n">
        <v>35.13763791611426</v>
      </c>
      <c r="C708" t="n">
        <v>19.43303025240354</v>
      </c>
    </row>
    <row r="709" spans="1:25">
      <c r="A709" s="50" t="s">
        <v>39</v>
      </c>
      <c r="B709" t="n">
        <v>22.0906472589513</v>
      </c>
      <c r="C709" t="n">
        <v>8.611388588095423</v>
      </c>
    </row>
    <row r="710" spans="1:25">
      <c r="A710" s="50" t="s">
        <v>43</v>
      </c>
      <c r="B710" t="n">
        <v>12.45414046807055</v>
      </c>
      <c r="C710" t="n">
        <v>7.004921819049165</v>
      </c>
    </row>
    <row r="718" spans="1:25">
      <c r="B718" s="50" t="s">
        <v>178</v>
      </c>
    </row>
    <row r="719" spans="1:25">
      <c r="A719" s="50" t="n"/>
      <c r="B719" s="50" t="s">
        <v>16</v>
      </c>
      <c r="C719" s="50" t="s">
        <v>10</v>
      </c>
    </row>
    <row r="720" spans="1:25">
      <c r="A720" s="50" t="s">
        <v>29</v>
      </c>
      <c r="B720" t="n">
        <v>3.040849769303109</v>
      </c>
      <c r="C720" t="n">
        <v>7.142529405911747</v>
      </c>
    </row>
    <row r="721" spans="1:25">
      <c r="A721" s="50" t="s">
        <v>35</v>
      </c>
      <c r="B721" t="n">
        <v>31.12480826984897</v>
      </c>
      <c r="C721" t="n">
        <v>19.68139864069912</v>
      </c>
    </row>
    <row r="722" spans="1:25">
      <c r="A722" s="50" t="s">
        <v>39</v>
      </c>
      <c r="B722" t="n">
        <v>15.39334662223317</v>
      </c>
      <c r="C722" t="n">
        <v>15.4289787181435</v>
      </c>
    </row>
    <row r="723" spans="1:25">
      <c r="A723" s="50" t="s">
        <v>43</v>
      </c>
      <c r="B723" t="n">
        <v>9.267799284596977</v>
      </c>
      <c r="C723" t="n">
        <v>11.65859036100136</v>
      </c>
    </row>
    <row r="734" spans="1:25">
      <c r="B734" s="50" t="s">
        <v>89</v>
      </c>
    </row>
    <row r="735" spans="1:25">
      <c r="A735" s="50" t="n"/>
      <c r="B735" s="50" t="s">
        <v>16</v>
      </c>
      <c r="C735" s="50" t="s">
        <v>10</v>
      </c>
    </row>
    <row r="736" spans="1:25">
      <c r="A736" s="50" t="s">
        <v>29</v>
      </c>
      <c r="B736" t="n">
        <v>2.670542077126599</v>
      </c>
      <c r="C736" t="n">
        <v>7.395038800772112</v>
      </c>
    </row>
    <row r="737" spans="1:25">
      <c r="A737" s="50" t="s">
        <v>35</v>
      </c>
      <c r="B737" t="n">
        <v>9.260676417456775</v>
      </c>
      <c r="C737" t="n">
        <v>6.826235146710101</v>
      </c>
    </row>
    <row r="738" spans="1:25">
      <c r="A738" s="50" t="s">
        <v>39</v>
      </c>
      <c r="B738" t="n">
        <v>3.512033707860263</v>
      </c>
      <c r="C738" t="n">
        <v>5.144334824160361</v>
      </c>
    </row>
    <row r="739" spans="1:25">
      <c r="A739" s="50" t="s">
        <v>43</v>
      </c>
      <c r="B739" t="n">
        <v>2.612352723855504</v>
      </c>
      <c r="C739" t="n">
        <v>2.618224329813108</v>
      </c>
    </row>
  </sheetData>
  <mergeCells count="18">
    <mergeCell ref="B546:C546"/>
    <mergeCell ref="D546:E546"/>
    <mergeCell ref="B569:C569"/>
    <mergeCell ref="D569:E569"/>
    <mergeCell ref="B592:C592"/>
    <mergeCell ref="D592:E592"/>
    <mergeCell ref="B477:C477"/>
    <mergeCell ref="D477:E477"/>
    <mergeCell ref="B500:C500"/>
    <mergeCell ref="D500:E500"/>
    <mergeCell ref="B523:C523"/>
    <mergeCell ref="D523:E523"/>
    <mergeCell ref="B408:C408"/>
    <mergeCell ref="D408:E408"/>
    <mergeCell ref="B431:C431"/>
    <mergeCell ref="D431:E431"/>
    <mergeCell ref="B454:C454"/>
    <mergeCell ref="D454:E454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739"/>
  <sheetViews>
    <sheetView workbookViewId="0">
      <selection activeCell="K5" sqref="K5"/>
    </sheetView>
  </sheetViews>
  <sheetFormatPr baseColWidth="10" defaultRowHeight="15"/>
  <sheetData>
    <row r="1" spans="1:25">
      <c r="A1" s="50" t="s">
        <v>0</v>
      </c>
      <c r="B1" s="1" t="s">
        <v>1</v>
      </c>
      <c r="C1" s="50" t="s">
        <v>2</v>
      </c>
      <c r="D1" s="1" t="n">
        <v>159</v>
      </c>
    </row>
    <row r="2" spans="1:25">
      <c r="A2" s="50" t="s">
        <v>3</v>
      </c>
      <c r="B2" s="1" t="n">
        <v>45</v>
      </c>
      <c r="C2" s="50" t="s">
        <v>4</v>
      </c>
      <c r="D2" s="1" t="n">
        <v>61</v>
      </c>
      <c r="H2" t="s">
        <v>184</v>
      </c>
    </row>
    <row r="3" spans="1:25">
      <c r="A3" s="50" t="s">
        <v>5</v>
      </c>
      <c r="B3" s="1" t="s">
        <v>185</v>
      </c>
      <c r="C3" s="50" t="s">
        <v>7</v>
      </c>
      <c r="D3" s="1" t="s">
        <v>8</v>
      </c>
    </row>
    <row r="4" spans="1:25">
      <c r="A4" s="50" t="s">
        <v>9</v>
      </c>
      <c r="B4" s="1" t="s">
        <v>10</v>
      </c>
    </row>
    <row r="6" spans="1:25">
      <c r="B6" s="50" t="s">
        <v>11</v>
      </c>
      <c r="H6" s="50" t="s">
        <v>12</v>
      </c>
      <c r="P6" s="50" t="s">
        <v>13</v>
      </c>
    </row>
    <row r="7" spans="1:25">
      <c r="A7" s="50" t="n"/>
      <c r="B7" s="50" t="s">
        <v>16</v>
      </c>
      <c r="C7" s="50" t="s">
        <v>10</v>
      </c>
      <c r="H7" s="27" t="n"/>
      <c r="I7" s="27" t="s">
        <v>17</v>
      </c>
      <c r="J7" s="27" t="s">
        <v>18</v>
      </c>
      <c r="P7" s="27" t="n"/>
      <c r="Q7" s="27" t="s">
        <v>17</v>
      </c>
      <c r="R7" s="27" t="s">
        <v>18</v>
      </c>
    </row>
    <row r="8" spans="1:25">
      <c r="A8" s="50" t="s">
        <v>29</v>
      </c>
      <c r="B8" t="n">
        <v>3.561318463899112</v>
      </c>
      <c r="C8" t="n">
        <v>4.403685465562003</v>
      </c>
      <c r="H8" s="27" t="s">
        <v>30</v>
      </c>
      <c r="I8" t="n">
        <v>0.1029114777033347</v>
      </c>
      <c r="J8" t="n">
        <v>0.06575416231681203</v>
      </c>
      <c r="P8" s="27" t="s">
        <v>31</v>
      </c>
      <c r="Q8" t="n">
        <v>-0.01440213780661447</v>
      </c>
      <c r="R8" t="n">
        <v>0.09628189936066954</v>
      </c>
    </row>
    <row r="9" spans="1:25">
      <c r="A9" s="50" t="s">
        <v>35</v>
      </c>
      <c r="B9" t="n">
        <v>8.425525772401715</v>
      </c>
      <c r="C9" t="n">
        <v>10.3332423743436</v>
      </c>
      <c r="H9" s="27" t="s">
        <v>36</v>
      </c>
      <c r="I9" t="n">
        <v>0.06214538308338084</v>
      </c>
      <c r="J9" t="n">
        <v>0.07420193887326286</v>
      </c>
      <c r="P9" s="27" t="s">
        <v>37</v>
      </c>
      <c r="Q9" t="n">
        <v>4.257438834385166</v>
      </c>
      <c r="R9" t="n">
        <v>4.837636865683931</v>
      </c>
    </row>
    <row r="10" spans="1:25">
      <c r="A10" s="50" t="s">
        <v>39</v>
      </c>
      <c r="B10" t="n">
        <v>24.34500271383119</v>
      </c>
      <c r="C10" t="n">
        <v>14.17064586530339</v>
      </c>
      <c r="H10" s="27" t="s">
        <v>40</v>
      </c>
      <c r="I10" t="n">
        <v>0.1475755608773912</v>
      </c>
      <c r="J10" t="n">
        <v>0.2002527787805141</v>
      </c>
      <c r="P10" s="27" t="s">
        <v>41</v>
      </c>
      <c r="Q10" t="n">
        <v>24.62670885056407</v>
      </c>
      <c r="R10" t="n">
        <v>31.94137632911971</v>
      </c>
    </row>
    <row r="11" spans="1:25">
      <c r="A11" s="50" t="s">
        <v>43</v>
      </c>
      <c r="B11" t="n">
        <v>98.17405462759584</v>
      </c>
      <c r="C11" t="n">
        <v>5.285356378291812</v>
      </c>
      <c r="H11" s="27" t="s">
        <v>44</v>
      </c>
      <c r="I11" t="n">
        <v>0.05903969956159614</v>
      </c>
      <c r="J11" t="n">
        <v>0.06315525581887936</v>
      </c>
    </row>
    <row r="12" spans="1:25">
      <c r="H12" s="27" t="s">
        <v>46</v>
      </c>
      <c r="I12" t="n">
        <v>0.05776980232348444</v>
      </c>
      <c r="J12" t="n">
        <v>0.08902451420877305</v>
      </c>
    </row>
    <row r="13" spans="1:25">
      <c r="H13" s="27" t="s">
        <v>48</v>
      </c>
      <c r="I13" t="n">
        <v>0.1799010526337635</v>
      </c>
      <c r="J13" t="n">
        <v>0.09304334561937357</v>
      </c>
      <c r="P13" s="27" t="s">
        <v>49</v>
      </c>
      <c r="Q13" t="n">
        <v>339.8652819784576</v>
      </c>
    </row>
    <row r="14" spans="1:25">
      <c r="H14" s="27" t="s">
        <v>51</v>
      </c>
      <c r="I14" t="n">
        <v>0.07713037086653601</v>
      </c>
      <c r="J14" t="n">
        <v>0.07529629538300384</v>
      </c>
    </row>
    <row r="15" spans="1:25">
      <c r="H15" s="27" t="s">
        <v>53</v>
      </c>
      <c r="I15" t="n">
        <v>0.08333414554999583</v>
      </c>
      <c r="J15" t="n">
        <v>0.08960762548405089</v>
      </c>
    </row>
    <row r="19" spans="1:25">
      <c r="B19" s="50" t="s">
        <v>58</v>
      </c>
      <c r="H19" s="50" t="s">
        <v>59</v>
      </c>
      <c r="P19" s="50" t="s">
        <v>60</v>
      </c>
    </row>
    <row r="20" spans="1:25">
      <c r="A20" s="50" t="n"/>
      <c r="B20" s="50" t="s">
        <v>16</v>
      </c>
      <c r="C20" s="50" t="s">
        <v>10</v>
      </c>
      <c r="H20" s="27" t="n"/>
      <c r="I20" s="27" t="s">
        <v>17</v>
      </c>
      <c r="J20" s="27" t="s">
        <v>18</v>
      </c>
      <c r="P20" s="27" t="n"/>
      <c r="Q20" s="27" t="s">
        <v>17</v>
      </c>
      <c r="R20" s="27" t="s">
        <v>18</v>
      </c>
    </row>
    <row r="21" spans="1:25">
      <c r="A21" s="50" t="s">
        <v>29</v>
      </c>
      <c r="B21" t="n">
        <v>4.610688650122675</v>
      </c>
      <c r="C21" t="n">
        <v>5.530269664031414</v>
      </c>
      <c r="H21" s="27" t="s">
        <v>30</v>
      </c>
      <c r="I21" t="n">
        <v>0.4059354781675676</v>
      </c>
      <c r="J21" t="n">
        <v>0.2964842780752564</v>
      </c>
      <c r="P21" s="27" t="s">
        <v>31</v>
      </c>
      <c r="Q21" t="n">
        <v>-0.1509068240117783</v>
      </c>
      <c r="R21" t="n">
        <v>0.09042683554104494</v>
      </c>
    </row>
    <row r="22" spans="1:25">
      <c r="A22" s="50" t="s">
        <v>35</v>
      </c>
      <c r="B22" t="n">
        <v>9.581044589165314</v>
      </c>
      <c r="C22" t="n">
        <v>9.791737584117154</v>
      </c>
      <c r="H22" s="27" t="s">
        <v>36</v>
      </c>
      <c r="I22" t="n">
        <v>0.4806256891865293</v>
      </c>
      <c r="J22" t="n">
        <v>0.4687730780454992</v>
      </c>
      <c r="P22" s="27" t="s">
        <v>37</v>
      </c>
      <c r="Q22" t="n">
        <v>11.11132383446565</v>
      </c>
      <c r="R22" t="n">
        <v>13.41818750270498</v>
      </c>
    </row>
    <row r="23" spans="1:25">
      <c r="A23" s="50" t="s">
        <v>39</v>
      </c>
      <c r="B23" t="n">
        <v>27.47020808171021</v>
      </c>
      <c r="C23" t="n">
        <v>37.07764880840165</v>
      </c>
      <c r="H23" s="27" t="s">
        <v>40</v>
      </c>
      <c r="I23" t="n">
        <v>0.7181497231404163</v>
      </c>
      <c r="J23" t="n">
        <v>0.6737640767614723</v>
      </c>
      <c r="P23" s="27" t="s">
        <v>41</v>
      </c>
      <c r="Q23" t="n">
        <v>101.1230698139173</v>
      </c>
      <c r="R23" t="n">
        <v>142.4490842202988</v>
      </c>
    </row>
    <row r="24" spans="1:25">
      <c r="A24" s="50" t="s">
        <v>43</v>
      </c>
      <c r="B24" t="n">
        <v>104.884183972029</v>
      </c>
      <c r="C24" t="n">
        <v>17.52581554607132</v>
      </c>
      <c r="H24" s="27" t="s">
        <v>44</v>
      </c>
      <c r="I24" t="n">
        <v>0.4105133000844291</v>
      </c>
      <c r="J24" t="n">
        <v>0.3460590169050088</v>
      </c>
    </row>
    <row r="25" spans="1:25">
      <c r="H25" s="27" t="s">
        <v>46</v>
      </c>
      <c r="I25" t="n">
        <v>0.3326048997367766</v>
      </c>
      <c r="J25" t="n">
        <v>0.3618799080814615</v>
      </c>
    </row>
    <row r="26" spans="1:25">
      <c r="H26" s="27" t="s">
        <v>48</v>
      </c>
      <c r="I26" t="n">
        <v>0.8304458769336009</v>
      </c>
      <c r="J26" t="n">
        <v>0.6215644413613588</v>
      </c>
      <c r="P26" s="27" t="s">
        <v>49</v>
      </c>
      <c r="Q26" t="n">
        <v>5887.724906970798</v>
      </c>
    </row>
    <row r="27" spans="1:25">
      <c r="H27" s="27" t="s">
        <v>51</v>
      </c>
      <c r="I27" t="n">
        <v>0.579969716394797</v>
      </c>
      <c r="J27" t="n">
        <v>0.510395823703135</v>
      </c>
    </row>
    <row r="28" spans="1:25">
      <c r="H28" s="27" t="s">
        <v>53</v>
      </c>
      <c r="I28" t="n">
        <v>0.4733033543452042</v>
      </c>
      <c r="J28" t="n">
        <v>0.3032453003213781</v>
      </c>
    </row>
    <row r="32" spans="1:25">
      <c r="B32" s="50" t="s">
        <v>66</v>
      </c>
      <c r="H32" s="50" t="s">
        <v>67</v>
      </c>
      <c r="P32" s="50" t="s">
        <v>68</v>
      </c>
    </row>
    <row r="33" spans="1:25">
      <c r="A33" s="50" t="n"/>
      <c r="B33" s="50" t="s">
        <v>16</v>
      </c>
      <c r="C33" s="50" t="s">
        <v>10</v>
      </c>
      <c r="H33" s="27" t="n"/>
      <c r="I33" s="27" t="s">
        <v>17</v>
      </c>
      <c r="J33" s="27" t="s">
        <v>18</v>
      </c>
      <c r="P33" s="27" t="n"/>
      <c r="Q33" s="27" t="s">
        <v>17</v>
      </c>
      <c r="R33" s="27" t="s">
        <v>18</v>
      </c>
    </row>
    <row r="34" spans="1:25">
      <c r="A34" s="50" t="s">
        <v>29</v>
      </c>
      <c r="B34" t="n">
        <v>5.465162750857967</v>
      </c>
      <c r="C34" t="n">
        <v>6.887375882967206</v>
      </c>
      <c r="H34" s="27" t="s">
        <v>30</v>
      </c>
      <c r="I34" t="n">
        <v>0.2284069681878041</v>
      </c>
      <c r="J34" t="n">
        <v>0.4630148962021145</v>
      </c>
      <c r="P34" s="27" t="s">
        <v>31</v>
      </c>
      <c r="Q34" t="n">
        <v>-0.3290074620998473</v>
      </c>
      <c r="R34" t="n">
        <v>0.7233945117272785</v>
      </c>
    </row>
    <row r="35" spans="1:25">
      <c r="A35" s="50" t="s">
        <v>35</v>
      </c>
      <c r="B35" t="n">
        <v>12.86360087136928</v>
      </c>
      <c r="C35" t="n">
        <v>33.26079336469454</v>
      </c>
      <c r="H35" s="27" t="s">
        <v>36</v>
      </c>
      <c r="I35" t="n">
        <v>0.4343517654871169</v>
      </c>
      <c r="J35" t="n">
        <v>0.2901297585493265</v>
      </c>
      <c r="P35" s="27" t="s">
        <v>37</v>
      </c>
      <c r="Q35" t="n">
        <v>19.33534358528089</v>
      </c>
      <c r="R35" t="n">
        <v>13.0404670215275</v>
      </c>
    </row>
    <row r="36" spans="1:25">
      <c r="A36" s="50" t="s">
        <v>39</v>
      </c>
      <c r="B36" t="n">
        <v>98.49020607762262</v>
      </c>
      <c r="C36" t="n">
        <v>50.50124182959925</v>
      </c>
      <c r="H36" s="27" t="s">
        <v>40</v>
      </c>
      <c r="I36" t="n">
        <v>0.6813469362207054</v>
      </c>
      <c r="J36" t="n">
        <v>0.3210715675369297</v>
      </c>
      <c r="P36" s="27" t="s">
        <v>41</v>
      </c>
      <c r="Q36" t="n">
        <v>77.11143850906367</v>
      </c>
      <c r="R36" t="n">
        <v>64.42788052282989</v>
      </c>
    </row>
    <row r="37" spans="1:25">
      <c r="A37" s="50" t="s">
        <v>43</v>
      </c>
      <c r="B37" t="n">
        <v>107.9620734995662</v>
      </c>
      <c r="C37" t="n">
        <v>17.10237340079806</v>
      </c>
      <c r="H37" s="27" t="s">
        <v>44</v>
      </c>
      <c r="I37" t="n">
        <v>0.3510017734737807</v>
      </c>
      <c r="J37" t="n">
        <v>0.3907172304327035</v>
      </c>
    </row>
    <row r="38" spans="1:25">
      <c r="H38" s="27" t="s">
        <v>46</v>
      </c>
      <c r="I38" t="n">
        <v>0.3866426783315901</v>
      </c>
      <c r="J38" t="n">
        <v>0.3781180691758092</v>
      </c>
    </row>
    <row r="39" spans="1:25">
      <c r="H39" s="27" t="s">
        <v>48</v>
      </c>
      <c r="I39" t="n">
        <v>0.3933801630396577</v>
      </c>
      <c r="J39" t="n">
        <v>0.4020837432373546</v>
      </c>
      <c r="P39" s="27" t="s">
        <v>49</v>
      </c>
      <c r="Q39" t="n">
        <v>1442.844954979818</v>
      </c>
    </row>
    <row r="40" spans="1:25">
      <c r="H40" s="27" t="s">
        <v>51</v>
      </c>
      <c r="I40" t="n">
        <v>0.8023211340406861</v>
      </c>
      <c r="J40" t="n">
        <v>0.4346368079028956</v>
      </c>
    </row>
    <row r="41" spans="1:25">
      <c r="H41" s="27" t="s">
        <v>53</v>
      </c>
      <c r="I41" t="n">
        <v>0.3349374672819677</v>
      </c>
      <c r="J41" t="n">
        <v>0.1746768569938117</v>
      </c>
    </row>
    <row r="45" spans="1:25">
      <c r="B45" s="50" t="s">
        <v>71</v>
      </c>
      <c r="H45" s="50" t="s">
        <v>72</v>
      </c>
      <c r="P45" s="50" t="s">
        <v>73</v>
      </c>
    </row>
    <row r="46" spans="1:25">
      <c r="A46" s="50" t="n"/>
      <c r="B46" s="50" t="s">
        <v>16</v>
      </c>
      <c r="C46" s="50" t="s">
        <v>10</v>
      </c>
      <c r="H46" s="27" t="n"/>
      <c r="I46" s="27" t="s">
        <v>17</v>
      </c>
      <c r="J46" s="27" t="s">
        <v>18</v>
      </c>
      <c r="P46" s="27" t="n"/>
      <c r="Q46" s="27" t="s">
        <v>17</v>
      </c>
      <c r="R46" s="27" t="s">
        <v>18</v>
      </c>
    </row>
    <row r="47" spans="1:25">
      <c r="A47" s="50" t="s">
        <v>29</v>
      </c>
      <c r="B47" t="n">
        <v>3.781872233322265</v>
      </c>
      <c r="C47" t="n">
        <v>5.869835076925413</v>
      </c>
      <c r="H47" s="27" t="s">
        <v>30</v>
      </c>
      <c r="I47" t="n">
        <v>0.1140742996421642</v>
      </c>
      <c r="J47" t="n">
        <v>0.05686433869355945</v>
      </c>
      <c r="P47" s="27" t="s">
        <v>31</v>
      </c>
      <c r="Q47" t="n">
        <v>0.238125779444922</v>
      </c>
      <c r="R47" t="n">
        <v>-0.6123697095383374</v>
      </c>
    </row>
    <row r="48" spans="1:25">
      <c r="A48" s="50" t="s">
        <v>35</v>
      </c>
      <c r="B48" t="n">
        <v>12.00560798674943</v>
      </c>
      <c r="C48" t="n">
        <v>13.24811467496753</v>
      </c>
      <c r="H48" s="27" t="s">
        <v>36</v>
      </c>
      <c r="I48" t="n">
        <v>0.06484555231096206</v>
      </c>
      <c r="J48" t="n">
        <v>0.09041140997957527</v>
      </c>
      <c r="P48" s="27" t="s">
        <v>37</v>
      </c>
      <c r="Q48" t="n">
        <v>8.03459499897202</v>
      </c>
      <c r="R48" t="n">
        <v>24.90525191772168</v>
      </c>
    </row>
    <row r="49" spans="1:25">
      <c r="A49" s="50" t="s">
        <v>39</v>
      </c>
      <c r="B49" t="n">
        <v>48.53543364743878</v>
      </c>
      <c r="C49" t="n">
        <v>26.91868155248098</v>
      </c>
      <c r="H49" s="27" t="s">
        <v>40</v>
      </c>
      <c r="I49" t="n">
        <v>0.1931801800690701</v>
      </c>
      <c r="J49" t="n">
        <v>0.1974388097716287</v>
      </c>
      <c r="P49" s="27" t="s">
        <v>41</v>
      </c>
      <c r="Q49" t="n">
        <v>38.32843677690883</v>
      </c>
      <c r="R49" t="n">
        <v>112.2268577479182</v>
      </c>
    </row>
    <row r="50" spans="1:25">
      <c r="A50" s="50" t="s">
        <v>43</v>
      </c>
      <c r="B50" t="n">
        <v>108.0830074153923</v>
      </c>
      <c r="C50" t="n">
        <v>21.9884776797664</v>
      </c>
      <c r="H50" s="27" t="s">
        <v>44</v>
      </c>
      <c r="I50" t="n">
        <v>0.07155500676749901</v>
      </c>
      <c r="J50" t="n">
        <v>0.04948490992738019</v>
      </c>
    </row>
    <row r="51" spans="1:25">
      <c r="H51" s="27" t="s">
        <v>46</v>
      </c>
      <c r="I51" t="n">
        <v>0.06239612610747727</v>
      </c>
      <c r="J51" t="n">
        <v>0.08796621225038523</v>
      </c>
    </row>
    <row r="52" spans="1:25">
      <c r="H52" s="27" t="s">
        <v>48</v>
      </c>
      <c r="I52" t="n">
        <v>0.1042448255931463</v>
      </c>
      <c r="J52" t="n">
        <v>0.1010709550827613</v>
      </c>
      <c r="P52" s="27" t="s">
        <v>49</v>
      </c>
      <c r="Q52" t="n">
        <v>2643.440877817118</v>
      </c>
    </row>
    <row r="53" spans="1:25">
      <c r="H53" s="27" t="s">
        <v>51</v>
      </c>
      <c r="I53" t="n">
        <v>0.128398690499216</v>
      </c>
      <c r="J53" t="n">
        <v>0.07324159507826405</v>
      </c>
    </row>
    <row r="54" spans="1:25">
      <c r="H54" s="27" t="s">
        <v>53</v>
      </c>
      <c r="I54" t="n">
        <v>0.09593264155566206</v>
      </c>
      <c r="J54" t="n">
        <v>0.07811445122569825</v>
      </c>
    </row>
    <row r="58" spans="1:25">
      <c r="B58" s="50" t="s">
        <v>74</v>
      </c>
      <c r="H58" s="50" t="s">
        <v>75</v>
      </c>
      <c r="P58" s="50" t="s">
        <v>76</v>
      </c>
    </row>
    <row r="59" spans="1:25">
      <c r="A59" s="50" t="n"/>
      <c r="B59" s="50" t="s">
        <v>16</v>
      </c>
      <c r="C59" s="50" t="s">
        <v>10</v>
      </c>
      <c r="H59" s="27" t="n"/>
      <c r="I59" s="27" t="s">
        <v>17</v>
      </c>
      <c r="J59" s="27" t="s">
        <v>18</v>
      </c>
      <c r="P59" s="27" t="n"/>
      <c r="Q59" s="27" t="s">
        <v>17</v>
      </c>
      <c r="R59" s="27" t="s">
        <v>18</v>
      </c>
    </row>
    <row r="60" spans="1:25">
      <c r="A60" s="50" t="s">
        <v>29</v>
      </c>
      <c r="B60" t="n">
        <v>3.961548881454598</v>
      </c>
      <c r="C60" t="n">
        <v>4.576395892638434</v>
      </c>
      <c r="H60" s="27" t="s">
        <v>30</v>
      </c>
      <c r="I60" t="n">
        <v>0.08954720489790736</v>
      </c>
      <c r="J60" t="n">
        <v>0.05477391464499071</v>
      </c>
      <c r="P60" s="27" t="s">
        <v>31</v>
      </c>
      <c r="Q60" t="n">
        <v>0.8886407662952377</v>
      </c>
      <c r="R60" t="n">
        <v>0.9813642907149526</v>
      </c>
    </row>
    <row r="61" spans="1:25">
      <c r="A61" s="50" t="s">
        <v>35</v>
      </c>
      <c r="B61" t="n">
        <v>7.7606851292923</v>
      </c>
      <c r="C61" t="n">
        <v>9.199666041139235</v>
      </c>
      <c r="H61" s="27" t="s">
        <v>36</v>
      </c>
      <c r="I61" t="n">
        <v>0.08642678060368124</v>
      </c>
      <c r="J61" t="n">
        <v>0.06741297255901103</v>
      </c>
      <c r="P61" s="27" t="s">
        <v>37</v>
      </c>
      <c r="Q61" t="n">
        <v>8.35034361211722</v>
      </c>
      <c r="R61" t="n">
        <v>11.21385128036073</v>
      </c>
    </row>
    <row r="62" spans="1:25">
      <c r="A62" s="50" t="s">
        <v>39</v>
      </c>
      <c r="B62" t="n">
        <v>22.43559399701066</v>
      </c>
      <c r="C62" t="n">
        <v>21.11513876496079</v>
      </c>
      <c r="H62" s="27" t="s">
        <v>40</v>
      </c>
      <c r="I62" t="n">
        <v>0.1014322328613973</v>
      </c>
      <c r="J62" t="n">
        <v>0.06182538907934582</v>
      </c>
      <c r="P62" s="27" t="s">
        <v>41</v>
      </c>
      <c r="Q62" t="n">
        <v>60.54735147201588</v>
      </c>
      <c r="R62" t="n">
        <v>71.99551401446615</v>
      </c>
    </row>
    <row r="63" spans="1:25">
      <c r="A63" s="50" t="s">
        <v>43</v>
      </c>
      <c r="B63" t="n">
        <v>102.5620841965851</v>
      </c>
      <c r="C63" t="n">
        <v>6.421436217257632</v>
      </c>
      <c r="H63" s="27" t="s">
        <v>44</v>
      </c>
      <c r="I63" t="n">
        <v>0.1106622843529909</v>
      </c>
      <c r="J63" t="n">
        <v>0.0878231912910445</v>
      </c>
    </row>
    <row r="64" spans="1:25">
      <c r="H64" s="27" t="s">
        <v>46</v>
      </c>
      <c r="I64" t="n">
        <v>0.08901379756585567</v>
      </c>
      <c r="J64" t="n">
        <v>0.06011353029433511</v>
      </c>
    </row>
    <row r="65" spans="1:25">
      <c r="H65" s="27" t="s">
        <v>48</v>
      </c>
      <c r="I65" t="n">
        <v>0.05215589008842017</v>
      </c>
      <c r="J65" t="n">
        <v>0.06190045382212523</v>
      </c>
      <c r="P65" s="27" t="s">
        <v>49</v>
      </c>
      <c r="Q65" t="n">
        <v>2587.098552836259</v>
      </c>
    </row>
    <row r="66" spans="1:25">
      <c r="H66" s="27" t="s">
        <v>51</v>
      </c>
      <c r="I66" t="n">
        <v>0.08064396724795238</v>
      </c>
      <c r="J66" t="n">
        <v>0.1023353195407782</v>
      </c>
    </row>
    <row r="67" spans="1:25">
      <c r="H67" s="27" t="s">
        <v>53</v>
      </c>
      <c r="I67" t="n">
        <v>0.1265741221772074</v>
      </c>
      <c r="J67" t="n">
        <v>0.1288659678097042</v>
      </c>
    </row>
    <row r="71" spans="1:25">
      <c r="B71" s="50" t="s">
        <v>77</v>
      </c>
      <c r="H71" s="50" t="s">
        <v>78</v>
      </c>
      <c r="P71" s="50" t="s">
        <v>79</v>
      </c>
    </row>
    <row r="72" spans="1:25">
      <c r="A72" s="50" t="n"/>
      <c r="B72" s="50" t="s">
        <v>16</v>
      </c>
      <c r="C72" s="50" t="s">
        <v>10</v>
      </c>
      <c r="H72" s="27" t="n"/>
      <c r="I72" s="27" t="s">
        <v>17</v>
      </c>
      <c r="J72" s="27" t="s">
        <v>18</v>
      </c>
      <c r="P72" s="27" t="n"/>
      <c r="Q72" s="27" t="s">
        <v>17</v>
      </c>
      <c r="R72" s="27" t="s">
        <v>18</v>
      </c>
    </row>
    <row r="73" spans="1:25">
      <c r="A73" s="50" t="s">
        <v>29</v>
      </c>
      <c r="B73" t="n">
        <v>3.770363291200082</v>
      </c>
      <c r="C73" t="n">
        <v>5.280192216041801</v>
      </c>
      <c r="H73" s="27" t="s">
        <v>30</v>
      </c>
      <c r="I73" t="n">
        <v>0.07822981354114419</v>
      </c>
      <c r="J73" t="n">
        <v>0.07855366167602183</v>
      </c>
      <c r="P73" s="27" t="s">
        <v>31</v>
      </c>
      <c r="Q73" t="n">
        <v>-0.03958163519749881</v>
      </c>
      <c r="R73" t="n">
        <v>-0.0491615419384161</v>
      </c>
    </row>
    <row r="74" spans="1:25">
      <c r="A74" s="50" t="s">
        <v>35</v>
      </c>
      <c r="B74" t="n">
        <v>7.429250075774371</v>
      </c>
      <c r="C74" t="n">
        <v>7.797169715028479</v>
      </c>
      <c r="H74" s="27" t="s">
        <v>36</v>
      </c>
      <c r="I74" t="n">
        <v>0.1024735401652101</v>
      </c>
      <c r="J74" t="n">
        <v>0.07190334775476109</v>
      </c>
      <c r="P74" s="27" t="s">
        <v>37</v>
      </c>
      <c r="Q74" t="n">
        <v>2.221127955223357</v>
      </c>
      <c r="R74" t="n">
        <v>3.055304529062191</v>
      </c>
    </row>
    <row r="75" spans="1:25">
      <c r="A75" s="50" t="s">
        <v>39</v>
      </c>
      <c r="B75" t="n">
        <v>8.820130331507841</v>
      </c>
      <c r="C75" t="n">
        <v>9.645190958569087</v>
      </c>
      <c r="H75" s="27" t="s">
        <v>40</v>
      </c>
      <c r="I75" t="n">
        <v>0.5476185540505336</v>
      </c>
      <c r="J75" t="n">
        <v>0.4759230499830733</v>
      </c>
      <c r="P75" s="27" t="s">
        <v>41</v>
      </c>
      <c r="Q75" t="n">
        <v>10.73297387592586</v>
      </c>
      <c r="R75" t="n">
        <v>17.86245442975076</v>
      </c>
    </row>
    <row r="76" spans="1:25">
      <c r="A76" s="50" t="s">
        <v>43</v>
      </c>
      <c r="B76" t="n">
        <v>99.83742072382654</v>
      </c>
      <c r="C76" t="n">
        <v>5.393405628519711</v>
      </c>
      <c r="H76" s="27" t="s">
        <v>44</v>
      </c>
      <c r="I76" t="n">
        <v>0.06768314880607475</v>
      </c>
      <c r="J76" t="n">
        <v>0.06899445829496581</v>
      </c>
    </row>
    <row r="77" spans="1:25">
      <c r="H77" s="27" t="s">
        <v>46</v>
      </c>
      <c r="I77" t="n">
        <v>0.09428357275416085</v>
      </c>
      <c r="J77" t="n">
        <v>0.09065602300265568</v>
      </c>
    </row>
    <row r="78" spans="1:25">
      <c r="H78" s="27" t="s">
        <v>48</v>
      </c>
      <c r="I78" t="n">
        <v>0.1013017817281505</v>
      </c>
      <c r="J78" t="n">
        <v>0.07130998774024799</v>
      </c>
      <c r="P78" s="27" t="s">
        <v>49</v>
      </c>
      <c r="Q78" t="n">
        <v>129.613760221174</v>
      </c>
    </row>
    <row r="79" spans="1:25">
      <c r="H79" s="27" t="s">
        <v>51</v>
      </c>
      <c r="I79" t="n">
        <v>0.5426469746382521</v>
      </c>
      <c r="J79" t="n">
        <v>0.5247679954764423</v>
      </c>
    </row>
    <row r="80" spans="1:25">
      <c r="H80" s="27" t="s">
        <v>53</v>
      </c>
      <c r="I80" t="n">
        <v>0.3395482311301622</v>
      </c>
      <c r="J80" t="n">
        <v>0.2762423594505462</v>
      </c>
    </row>
    <row r="84" spans="1:25">
      <c r="B84" s="50" t="s">
        <v>80</v>
      </c>
      <c r="H84" s="50" t="s">
        <v>81</v>
      </c>
      <c r="P84" s="50" t="s">
        <v>82</v>
      </c>
    </row>
    <row r="85" spans="1:25">
      <c r="A85" s="50" t="n"/>
      <c r="B85" s="50" t="s">
        <v>16</v>
      </c>
      <c r="C85" s="50" t="s">
        <v>10</v>
      </c>
      <c r="H85" s="27" t="n"/>
      <c r="I85" s="27" t="s">
        <v>17</v>
      </c>
      <c r="J85" s="27" t="s">
        <v>18</v>
      </c>
      <c r="P85" s="27" t="n"/>
      <c r="Q85" s="27" t="s">
        <v>17</v>
      </c>
      <c r="R85" s="27" t="s">
        <v>18</v>
      </c>
    </row>
    <row r="86" spans="1:25">
      <c r="A86" s="50" t="s">
        <v>29</v>
      </c>
      <c r="B86" t="n">
        <v>4.383062580110418</v>
      </c>
      <c r="C86" t="n">
        <v>5.299898548866111</v>
      </c>
      <c r="H86" s="27" t="s">
        <v>30</v>
      </c>
      <c r="I86" t="n">
        <v>0.2340681794004281</v>
      </c>
      <c r="J86" t="n">
        <v>0.3804746069870047</v>
      </c>
      <c r="P86" s="27" t="s">
        <v>31</v>
      </c>
      <c r="Q86" t="n">
        <v>-1.607322199238017</v>
      </c>
      <c r="R86" t="n">
        <v>2.205153988694029</v>
      </c>
    </row>
    <row r="87" spans="1:25">
      <c r="A87" s="50" t="s">
        <v>35</v>
      </c>
      <c r="B87" t="n">
        <v>20.87811176471232</v>
      </c>
      <c r="C87" t="n">
        <v>26.76387406703717</v>
      </c>
      <c r="H87" s="27" t="s">
        <v>36</v>
      </c>
      <c r="I87" t="n">
        <v>0.3012881200428538</v>
      </c>
      <c r="J87" t="n">
        <v>0.2535109850999906</v>
      </c>
      <c r="P87" s="27" t="s">
        <v>37</v>
      </c>
      <c r="Q87" t="n">
        <v>9.056270563017952</v>
      </c>
      <c r="R87" t="n">
        <v>13.60158228200788</v>
      </c>
    </row>
    <row r="88" spans="1:25">
      <c r="A88" s="50" t="s">
        <v>39</v>
      </c>
      <c r="B88" t="n">
        <v>25.5968883033655</v>
      </c>
      <c r="C88" t="n">
        <v>17.69328654620966</v>
      </c>
      <c r="H88" s="27" t="s">
        <v>40</v>
      </c>
      <c r="I88" t="n">
        <v>0.6112889179847769</v>
      </c>
      <c r="J88" t="n">
        <v>0.3168186672878415</v>
      </c>
      <c r="P88" s="27" t="s">
        <v>41</v>
      </c>
      <c r="Q88" t="n">
        <v>69.3867972842029</v>
      </c>
      <c r="R88" t="n">
        <v>100.3236758977256</v>
      </c>
    </row>
    <row r="89" spans="1:25">
      <c r="A89" s="50" t="s">
        <v>43</v>
      </c>
      <c r="B89" t="n">
        <v>99.39224605899892</v>
      </c>
      <c r="C89" t="n">
        <v>26.16120911801849</v>
      </c>
      <c r="H89" s="27" t="s">
        <v>44</v>
      </c>
      <c r="I89" t="n">
        <v>0.6313430095543918</v>
      </c>
      <c r="J89" t="n">
        <v>0.8157353396356899</v>
      </c>
    </row>
    <row r="90" spans="1:25">
      <c r="H90" s="27" t="s">
        <v>46</v>
      </c>
      <c r="I90" t="n">
        <v>0.2798091071394241</v>
      </c>
      <c r="J90" t="n">
        <v>0.3901392430425465</v>
      </c>
    </row>
    <row r="91" spans="1:25">
      <c r="H91" s="27" t="s">
        <v>48</v>
      </c>
      <c r="I91" t="n">
        <v>0.2565461390344573</v>
      </c>
      <c r="J91" t="n">
        <v>0.3943631516387163</v>
      </c>
      <c r="P91" s="27" t="s">
        <v>49</v>
      </c>
      <c r="Q91" t="n">
        <v>1749.08912602714</v>
      </c>
    </row>
    <row r="92" spans="1:25">
      <c r="H92" s="27" t="s">
        <v>51</v>
      </c>
      <c r="I92" t="n">
        <v>0.3859247726017381</v>
      </c>
      <c r="J92" t="n">
        <v>0.5146490168704636</v>
      </c>
    </row>
    <row r="93" spans="1:25">
      <c r="H93" s="27" t="s">
        <v>53</v>
      </c>
      <c r="I93" t="n">
        <v>0.3609688600071185</v>
      </c>
      <c r="J93" t="n">
        <v>0.4451491563756871</v>
      </c>
    </row>
    <row r="97" spans="1:25">
      <c r="B97" s="50" t="s">
        <v>83</v>
      </c>
      <c r="H97" s="50" t="s">
        <v>84</v>
      </c>
      <c r="P97" s="50" t="s">
        <v>85</v>
      </c>
    </row>
    <row r="98" spans="1:25">
      <c r="A98" s="50" t="n"/>
      <c r="B98" s="50" t="s">
        <v>16</v>
      </c>
      <c r="C98" s="50" t="s">
        <v>10</v>
      </c>
      <c r="H98" s="27" t="n"/>
      <c r="I98" s="27" t="s">
        <v>17</v>
      </c>
      <c r="J98" s="27" t="s">
        <v>18</v>
      </c>
      <c r="P98" s="27" t="n"/>
      <c r="Q98" s="27" t="s">
        <v>17</v>
      </c>
      <c r="R98" s="27" t="s">
        <v>18</v>
      </c>
    </row>
    <row r="99" spans="1:25">
      <c r="A99" s="50" t="s">
        <v>29</v>
      </c>
      <c r="B99" t="n">
        <v>3.791529503558294</v>
      </c>
      <c r="C99" t="n">
        <v>4.764469528528567</v>
      </c>
      <c r="H99" s="27" t="s">
        <v>30</v>
      </c>
      <c r="I99" t="n">
        <v>0.2265306050807503</v>
      </c>
      <c r="J99" t="n">
        <v>0.1484362886795148</v>
      </c>
      <c r="P99" s="27" t="s">
        <v>31</v>
      </c>
      <c r="Q99" t="n">
        <v>-0.1845999526917295</v>
      </c>
      <c r="R99" t="n">
        <v>-0.1979954258141086</v>
      </c>
    </row>
    <row r="100" spans="1:25">
      <c r="A100" s="50" t="s">
        <v>35</v>
      </c>
      <c r="B100" t="n">
        <v>8.339542949267072</v>
      </c>
      <c r="C100" t="n">
        <v>9.984632059164737</v>
      </c>
      <c r="H100" s="27" t="s">
        <v>36</v>
      </c>
      <c r="I100" t="n">
        <v>0.1391123235508446</v>
      </c>
      <c r="J100" t="n">
        <v>0.1067795418078297</v>
      </c>
      <c r="P100" s="27" t="s">
        <v>37</v>
      </c>
      <c r="Q100" t="n">
        <v>3.361764823648056</v>
      </c>
      <c r="R100" t="n">
        <v>5.500299414746546</v>
      </c>
    </row>
    <row r="101" spans="1:25">
      <c r="A101" s="50" t="s">
        <v>39</v>
      </c>
      <c r="B101" t="n">
        <v>13.21885190308539</v>
      </c>
      <c r="C101" t="n">
        <v>14.08794973355824</v>
      </c>
      <c r="H101" s="27" t="s">
        <v>40</v>
      </c>
      <c r="I101" t="n">
        <v>0.2334568440676373</v>
      </c>
      <c r="J101" t="n">
        <v>0.1797653118339476</v>
      </c>
      <c r="P101" s="27" t="s">
        <v>41</v>
      </c>
      <c r="Q101" t="n">
        <v>18.44477459830164</v>
      </c>
      <c r="R101" t="n">
        <v>34.87823550116119</v>
      </c>
    </row>
    <row r="102" spans="1:25">
      <c r="A102" s="50" t="s">
        <v>43</v>
      </c>
      <c r="B102" t="n">
        <v>99.044190215059</v>
      </c>
      <c r="C102" t="n">
        <v>11.59329532574623</v>
      </c>
      <c r="H102" s="27" t="s">
        <v>44</v>
      </c>
      <c r="I102" t="n">
        <v>0.06320527334818191</v>
      </c>
      <c r="J102" t="n">
        <v>0.06560553914083343</v>
      </c>
    </row>
    <row r="103" spans="1:25">
      <c r="H103" s="27" t="s">
        <v>46</v>
      </c>
      <c r="I103" t="n">
        <v>0.2143085864945371</v>
      </c>
      <c r="J103" t="n">
        <v>0.1480609161351968</v>
      </c>
    </row>
    <row r="104" spans="1:25">
      <c r="H104" s="27" t="s">
        <v>48</v>
      </c>
      <c r="I104" t="n">
        <v>0.174060601429909</v>
      </c>
      <c r="J104" t="n">
        <v>0.09766134448002337</v>
      </c>
      <c r="P104" s="27" t="s">
        <v>49</v>
      </c>
      <c r="Q104" t="n">
        <v>293.5313929570009</v>
      </c>
    </row>
    <row r="105" spans="1:25">
      <c r="H105" s="27" t="s">
        <v>51</v>
      </c>
      <c r="I105" t="n">
        <v>0.1581501386238893</v>
      </c>
      <c r="J105" t="n">
        <v>0.1223615841770847</v>
      </c>
    </row>
    <row r="106" spans="1:25">
      <c r="H106" s="27" t="s">
        <v>53</v>
      </c>
      <c r="I106" t="n">
        <v>0.2226270840147578</v>
      </c>
      <c r="J106" t="n">
        <v>0.1536519544848181</v>
      </c>
    </row>
    <row r="110" spans="1:25">
      <c r="B110" s="50" t="s">
        <v>86</v>
      </c>
      <c r="H110" s="50" t="s">
        <v>87</v>
      </c>
      <c r="P110" s="50" t="s">
        <v>88</v>
      </c>
    </row>
    <row r="111" spans="1:25">
      <c r="A111" s="50" t="n"/>
      <c r="B111" s="50" t="s">
        <v>16</v>
      </c>
      <c r="C111" s="50" t="s">
        <v>10</v>
      </c>
      <c r="H111" s="27" t="n"/>
      <c r="I111" s="27" t="s">
        <v>17</v>
      </c>
      <c r="J111" s="27" t="s">
        <v>18</v>
      </c>
      <c r="P111" s="27" t="n"/>
      <c r="Q111" s="27" t="s">
        <v>17</v>
      </c>
      <c r="R111" s="27" t="s">
        <v>18</v>
      </c>
    </row>
    <row r="112" spans="1:25">
      <c r="A112" s="50" t="s">
        <v>29</v>
      </c>
      <c r="B112" t="n">
        <v>5.536499381424822</v>
      </c>
      <c r="C112" t="n">
        <v>5.644096750141768</v>
      </c>
      <c r="H112" s="27" t="s">
        <v>30</v>
      </c>
      <c r="I112" t="n">
        <v>0.05260630647540825</v>
      </c>
      <c r="J112" t="n">
        <v>0.04663232730970703</v>
      </c>
      <c r="P112" s="27" t="s">
        <v>31</v>
      </c>
      <c r="Q112" t="n">
        <v>-2.289034828130116</v>
      </c>
      <c r="R112" t="n">
        <v>0.8644046060064828</v>
      </c>
    </row>
    <row r="113" spans="1:25">
      <c r="A113" s="50" t="s">
        <v>35</v>
      </c>
      <c r="B113" t="n">
        <v>7.146189580074423</v>
      </c>
      <c r="C113" t="n">
        <v>8.593310496105818</v>
      </c>
      <c r="H113" s="27" t="s">
        <v>36</v>
      </c>
      <c r="I113" t="n">
        <v>0.05341319680904558</v>
      </c>
      <c r="J113" t="n">
        <v>0.1164270343690924</v>
      </c>
      <c r="P113" s="27" t="s">
        <v>37</v>
      </c>
      <c r="Q113" t="n">
        <v>11.18323907868844</v>
      </c>
      <c r="R113" t="n">
        <v>22.14943479530915</v>
      </c>
    </row>
    <row r="114" spans="1:25">
      <c r="A114" s="50" t="s">
        <v>39</v>
      </c>
      <c r="B114" t="n">
        <v>25.9884604330606</v>
      </c>
      <c r="C114" t="n">
        <v>40.35461256057439</v>
      </c>
      <c r="H114" s="27" t="s">
        <v>40</v>
      </c>
      <c r="I114" t="n">
        <v>0.09145397762167015</v>
      </c>
      <c r="J114" t="n">
        <v>0.123485210441668</v>
      </c>
      <c r="P114" s="27" t="s">
        <v>41</v>
      </c>
      <c r="Q114" t="n">
        <v>50.52563469491077</v>
      </c>
      <c r="R114" t="n">
        <v>109.8108760120108</v>
      </c>
    </row>
    <row r="115" spans="1:25">
      <c r="A115" s="50" t="s">
        <v>43</v>
      </c>
      <c r="B115" t="n">
        <v>1347.487262836318</v>
      </c>
      <c r="C115" t="n">
        <v>32.75537411819338</v>
      </c>
      <c r="H115" s="27" t="s">
        <v>44</v>
      </c>
      <c r="I115" t="n">
        <v>0.05924748899239456</v>
      </c>
      <c r="J115" t="n">
        <v>0.07838671968560279</v>
      </c>
    </row>
    <row r="116" spans="1:25">
      <c r="H116" s="27" t="s">
        <v>46</v>
      </c>
      <c r="I116" t="n">
        <v>0.07984158855739677</v>
      </c>
      <c r="J116" t="n">
        <v>0.08552566683865084</v>
      </c>
    </row>
    <row r="117" spans="1:25">
      <c r="H117" s="27" t="s">
        <v>48</v>
      </c>
      <c r="I117" t="n">
        <v>0.09037333288817746</v>
      </c>
      <c r="J117" t="n">
        <v>0.1383662855952365</v>
      </c>
      <c r="P117" s="27" t="s">
        <v>49</v>
      </c>
      <c r="Q117" t="n">
        <v>3294.129152292285</v>
      </c>
    </row>
    <row r="118" spans="1:25">
      <c r="H118" s="27" t="s">
        <v>51</v>
      </c>
      <c r="I118" t="n">
        <v>0.08949114998549254</v>
      </c>
      <c r="J118" t="n">
        <v>0.1299537158088808</v>
      </c>
    </row>
    <row r="119" spans="1:25">
      <c r="H119" s="27" t="s">
        <v>53</v>
      </c>
      <c r="I119" t="n">
        <v>0.1292661065400459</v>
      </c>
      <c r="J119" t="n">
        <v>0.1258178807853233</v>
      </c>
    </row>
    <row r="144" spans="1:25">
      <c r="B144" s="50" t="s">
        <v>89</v>
      </c>
    </row>
    <row r="145" spans="1:25">
      <c r="A145" s="50" t="n"/>
      <c r="B145" s="50" t="s">
        <v>16</v>
      </c>
      <c r="C145" s="50" t="s">
        <v>10</v>
      </c>
    </row>
    <row r="146" spans="1:25">
      <c r="A146" s="50" t="s">
        <v>29</v>
      </c>
      <c r="B146" t="n">
        <v>6.889467753191555</v>
      </c>
      <c r="C146" t="n">
        <v>6.172327504870348</v>
      </c>
    </row>
    <row r="147" spans="1:25">
      <c r="A147" s="50" t="s">
        <v>35</v>
      </c>
      <c r="B147" t="n">
        <v>11.4892631968475</v>
      </c>
      <c r="C147" t="n">
        <v>9.874745942716808</v>
      </c>
    </row>
    <row r="148" spans="1:25">
      <c r="A148" s="50" t="s">
        <v>39</v>
      </c>
      <c r="B148" t="n">
        <v>9.44001625721147</v>
      </c>
      <c r="C148" t="n">
        <v>12.37766854814426</v>
      </c>
    </row>
    <row r="149" spans="1:25">
      <c r="A149" s="50" t="s">
        <v>43</v>
      </c>
      <c r="B149" t="n">
        <v>5944.31862831341</v>
      </c>
      <c r="C149" t="n">
        <v>16.60953402710856</v>
      </c>
    </row>
    <row r="151" spans="1:25">
      <c r="A151" s="50" t="s">
        <v>90</v>
      </c>
    </row>
    <row r="154" spans="1:25">
      <c r="A154" t="s">
        <v>91</v>
      </c>
      <c r="H154" t="s">
        <v>92</v>
      </c>
      <c r="O154" t="s">
        <v>93</v>
      </c>
    </row>
    <row r="155" spans="1:25">
      <c r="A155" t="s">
        <v>94</v>
      </c>
      <c r="H155" t="s">
        <v>95</v>
      </c>
      <c r="O155" t="s">
        <v>95</v>
      </c>
    </row>
    <row r="158" spans="1:25">
      <c r="A158" s="50" t="s">
        <v>96</v>
      </c>
      <c r="H158" s="50" t="s">
        <v>96</v>
      </c>
      <c r="O158" s="50" t="s">
        <v>96</v>
      </c>
      <c r="W158" s="50" t="s">
        <v>97</v>
      </c>
    </row>
    <row r="159" spans="1:25">
      <c r="A159" s="28" t="n"/>
      <c r="B159" s="28" t="s">
        <v>17</v>
      </c>
      <c r="C159" s="28" t="s">
        <v>98</v>
      </c>
      <c r="D159" s="28" t="s">
        <v>99</v>
      </c>
      <c r="H159" s="28" t="n"/>
      <c r="I159" s="28" t="s">
        <v>18</v>
      </c>
      <c r="J159" s="28" t="s">
        <v>100</v>
      </c>
      <c r="K159" s="28" t="s">
        <v>101</v>
      </c>
      <c r="O159" s="28" t="n"/>
      <c r="P159" s="28" t="s">
        <v>17</v>
      </c>
      <c r="Q159" s="28" t="s">
        <v>18</v>
      </c>
      <c r="W159" s="28" t="n"/>
      <c r="X159" s="28" t="s">
        <v>17</v>
      </c>
      <c r="Y159" s="28" t="s">
        <v>18</v>
      </c>
    </row>
    <row r="160" spans="1:25">
      <c r="A160" s="28" t="s">
        <v>29</v>
      </c>
      <c r="B160" t="n">
        <v>0.008033815161123307</v>
      </c>
      <c r="C160" t="n">
        <v>-0.00326189781616343</v>
      </c>
      <c r="D160" t="n">
        <v>0.01127296510675632</v>
      </c>
      <c r="H160" s="28" t="s">
        <v>102</v>
      </c>
      <c r="I160" t="n">
        <v>0.0295126202697868</v>
      </c>
      <c r="J160" t="n">
        <v>-0.03091168576284997</v>
      </c>
      <c r="K160" t="n">
        <v>-0.02876272061016482</v>
      </c>
      <c r="O160" s="28" t="s">
        <v>103</v>
      </c>
      <c r="P160" t="n">
        <v>-0.01202722066841761</v>
      </c>
      <c r="Q160" t="n">
        <v>-0.07383738957651288</v>
      </c>
      <c r="W160" s="28" t="s">
        <v>30</v>
      </c>
      <c r="X160" t="n">
        <v>-0.007219866583005405</v>
      </c>
      <c r="Y160" t="n">
        <v>-0.05282938898563184</v>
      </c>
    </row>
    <row r="161" spans="1:25">
      <c r="A161" s="28" t="s">
        <v>35</v>
      </c>
      <c r="B161" t="n">
        <v>-0.04409738058079034</v>
      </c>
      <c r="C161" t="n">
        <v>0.03332734218365837</v>
      </c>
      <c r="D161" t="n">
        <v>0.04637000202151063</v>
      </c>
      <c r="H161" s="28" t="s">
        <v>104</v>
      </c>
      <c r="I161" t="n">
        <v>-0.02093901769144704</v>
      </c>
      <c r="J161" t="n">
        <v>0.008127049958473881</v>
      </c>
      <c r="K161" t="n">
        <v>0.01137375980934667</v>
      </c>
      <c r="O161" s="28" t="s">
        <v>105</v>
      </c>
      <c r="P161" t="n">
        <v>-0.001920816589501982</v>
      </c>
      <c r="Q161" t="n">
        <v>0.03001140698115729</v>
      </c>
      <c r="W161" s="28" t="s">
        <v>36</v>
      </c>
      <c r="X161" t="n">
        <v>0.04884554013695568</v>
      </c>
      <c r="Y161" t="n">
        <v>0.04141805765342232</v>
      </c>
    </row>
    <row r="162" spans="1:25">
      <c r="A162" s="28" t="s">
        <v>39</v>
      </c>
      <c r="B162" t="n">
        <v>-0.01437363754625282</v>
      </c>
      <c r="C162" t="n">
        <v>-0.05363085299282538</v>
      </c>
      <c r="D162" t="n">
        <v>-0.04751061945490487</v>
      </c>
      <c r="H162" s="28" t="s">
        <v>106</v>
      </c>
      <c r="I162" t="n">
        <v>-0.05658396278029985</v>
      </c>
      <c r="J162" t="n">
        <v>0.04043342930915275</v>
      </c>
      <c r="K162" t="n">
        <v>0.06884734766480576</v>
      </c>
      <c r="O162" s="28" t="s">
        <v>107</v>
      </c>
      <c r="P162" t="n">
        <v>0.04950555337731662</v>
      </c>
      <c r="Q162" t="n">
        <v>-0.02568406636717829</v>
      </c>
      <c r="W162" s="28" t="s">
        <v>40</v>
      </c>
      <c r="X162" t="n">
        <v>-0.05822388741288088</v>
      </c>
      <c r="Y162" t="n">
        <v>-0.04630547699668805</v>
      </c>
    </row>
    <row r="163" spans="1:25">
      <c r="A163" s="28" t="s">
        <v>43</v>
      </c>
      <c r="B163" t="n">
        <v>-0.000157562964633775</v>
      </c>
      <c r="C163" t="n">
        <v>-0.07942285268529571</v>
      </c>
      <c r="D163" t="n">
        <v>-0.07117935098737542</v>
      </c>
      <c r="H163" s="28" t="s">
        <v>108</v>
      </c>
      <c r="I163" t="n">
        <v>0.01661240647093288</v>
      </c>
      <c r="J163" t="n">
        <v>0.0009106818617024682</v>
      </c>
      <c r="K163" t="n">
        <v>0.02196417162316007</v>
      </c>
      <c r="O163" s="28" t="s">
        <v>109</v>
      </c>
      <c r="P163" t="n">
        <v>-0.02771374441018816</v>
      </c>
      <c r="Q163" t="n">
        <v>-0.02287130930184095</v>
      </c>
      <c r="W163" s="28" t="s">
        <v>44</v>
      </c>
      <c r="X163" t="n">
        <v>-0.00289675705420801</v>
      </c>
      <c r="Y163" t="n">
        <v>0.01020885503096728</v>
      </c>
    </row>
    <row r="164" spans="1:25">
      <c r="W164" s="28" t="s">
        <v>46</v>
      </c>
      <c r="X164" t="n">
        <v>-0.002943423658184571</v>
      </c>
      <c r="Y164" t="n">
        <v>-0.05213486859969791</v>
      </c>
    </row>
    <row r="165" spans="1:25">
      <c r="W165" s="28" t="s">
        <v>48</v>
      </c>
      <c r="X165" t="n">
        <v>-0.0373770403764408</v>
      </c>
      <c r="Y165" t="n">
        <v>-0.01150653048607194</v>
      </c>
    </row>
    <row r="166" spans="1:25">
      <c r="A166" s="50" t="s">
        <v>110</v>
      </c>
      <c r="H166" s="50" t="s">
        <v>110</v>
      </c>
      <c r="O166" s="50" t="s">
        <v>110</v>
      </c>
      <c r="W166" s="28" t="s">
        <v>51</v>
      </c>
      <c r="X166" t="n">
        <v>0.08271552192073379</v>
      </c>
      <c r="Y166" t="n">
        <v>0.0006062012024502849</v>
      </c>
    </row>
    <row r="167" spans="1:25">
      <c r="A167" s="28" t="n"/>
      <c r="B167" s="28" t="s">
        <v>17</v>
      </c>
      <c r="C167" s="28" t="s">
        <v>98</v>
      </c>
      <c r="D167" s="28" t="s">
        <v>99</v>
      </c>
      <c r="H167" s="28" t="n"/>
      <c r="I167" s="28" t="s">
        <v>18</v>
      </c>
      <c r="J167" s="28" t="s">
        <v>100</v>
      </c>
      <c r="K167" s="28" t="s">
        <v>101</v>
      </c>
      <c r="O167" s="28" t="n"/>
      <c r="P167" s="28" t="s">
        <v>17</v>
      </c>
      <c r="Q167" s="28" t="s">
        <v>18</v>
      </c>
      <c r="W167" s="28" t="s">
        <v>53</v>
      </c>
      <c r="X167" t="n">
        <v>-0.005256536215342285</v>
      </c>
      <c r="Y167" t="n">
        <v>-0.06001525985047691</v>
      </c>
    </row>
    <row r="168" spans="1:25">
      <c r="A168" s="28" t="s">
        <v>29</v>
      </c>
      <c r="B168" t="n">
        <v>-0.0932335954691673</v>
      </c>
      <c r="C168" t="n">
        <v>0.001126017529292296</v>
      </c>
      <c r="D168" t="n">
        <v>-0.005395246220173665</v>
      </c>
      <c r="H168" s="28" t="s">
        <v>102</v>
      </c>
      <c r="I168" t="n">
        <v>-0.01193714991719156</v>
      </c>
      <c r="J168" t="n">
        <v>-0.1150999108722609</v>
      </c>
      <c r="K168" t="n">
        <v>-0.1196716917242146</v>
      </c>
      <c r="O168" s="28" t="s">
        <v>103</v>
      </c>
      <c r="P168" t="n">
        <v>0.4689861600613869</v>
      </c>
      <c r="Q168" t="n">
        <v>0.2744426684130614</v>
      </c>
    </row>
    <row r="169" spans="1:25">
      <c r="A169" s="28" t="s">
        <v>35</v>
      </c>
      <c r="B169" t="n">
        <v>0.106634527861089</v>
      </c>
      <c r="C169" t="n">
        <v>0.2334403031243712</v>
      </c>
      <c r="D169" t="n">
        <v>0.2155984124153062</v>
      </c>
      <c r="H169" s="28" t="s">
        <v>104</v>
      </c>
      <c r="I169" t="n">
        <v>0.2911701553470033</v>
      </c>
      <c r="J169" t="n">
        <v>0.2331573394451794</v>
      </c>
      <c r="K169" t="n">
        <v>0.2181329763804081</v>
      </c>
      <c r="O169" s="28" t="s">
        <v>105</v>
      </c>
      <c r="P169" t="n">
        <v>-0.1021222075949566</v>
      </c>
      <c r="Q169" t="n">
        <v>0.02897828760220328</v>
      </c>
    </row>
    <row r="170" spans="1:25">
      <c r="A170" s="28" t="s">
        <v>39</v>
      </c>
      <c r="B170" t="n">
        <v>0.3619531373774657</v>
      </c>
      <c r="C170" t="n">
        <v>0.4615513355243328</v>
      </c>
      <c r="D170" t="n">
        <v>0.4471684599045934</v>
      </c>
      <c r="H170" s="28" t="s">
        <v>106</v>
      </c>
      <c r="I170" t="n">
        <v>0.1098949928978521</v>
      </c>
      <c r="J170" t="n">
        <v>0.1445274087392805</v>
      </c>
      <c r="K170" t="n">
        <v>0.1565064795531231</v>
      </c>
      <c r="O170" s="28" t="s">
        <v>107</v>
      </c>
      <c r="P170" t="n">
        <v>0.6300858502383317</v>
      </c>
      <c r="Q170" t="n">
        <v>0.4382542967942055</v>
      </c>
      <c r="W170" s="50" t="s">
        <v>111</v>
      </c>
    </row>
    <row r="171" spans="1:25">
      <c r="A171" s="28" t="s">
        <v>43</v>
      </c>
      <c r="B171" t="n">
        <v>-0.5437428851429315</v>
      </c>
      <c r="C171" t="n">
        <v>-0.3890101859929278</v>
      </c>
      <c r="D171" t="n">
        <v>-0.370126944049989</v>
      </c>
      <c r="H171" s="28" t="s">
        <v>108</v>
      </c>
      <c r="I171" t="n">
        <v>0.4954236680925007</v>
      </c>
      <c r="J171" t="n">
        <v>0.4651401213213121</v>
      </c>
      <c r="K171" t="n">
        <v>0.4633592261479876</v>
      </c>
      <c r="O171" s="28" t="s">
        <v>109</v>
      </c>
      <c r="P171" t="n">
        <v>0.2891151855855881</v>
      </c>
      <c r="Q171" t="n">
        <v>0.1578320834981652</v>
      </c>
      <c r="W171" s="28" t="n"/>
      <c r="X171" s="28" t="s">
        <v>17</v>
      </c>
      <c r="Y171" s="28" t="s">
        <v>18</v>
      </c>
    </row>
    <row r="172" spans="1:25">
      <c r="W172" s="28" t="s">
        <v>30</v>
      </c>
      <c r="X172" t="n">
        <v>0.2060825332818108</v>
      </c>
      <c r="Y172" t="n">
        <v>0.1610564974137458</v>
      </c>
    </row>
    <row r="173" spans="1:25">
      <c r="W173" s="28" t="s">
        <v>36</v>
      </c>
      <c r="X173" t="n">
        <v>0.501672070661735</v>
      </c>
      <c r="Y173" t="n">
        <v>0.3432158331490056</v>
      </c>
    </row>
    <row r="174" spans="1:25">
      <c r="A174" s="50" t="s">
        <v>112</v>
      </c>
      <c r="H174" s="50" t="s">
        <v>112</v>
      </c>
      <c r="O174" s="50" t="s">
        <v>112</v>
      </c>
      <c r="W174" s="28" t="s">
        <v>40</v>
      </c>
      <c r="X174" t="n">
        <v>0.2621961605463131</v>
      </c>
      <c r="Y174" t="n">
        <v>0.1479840247497619</v>
      </c>
    </row>
    <row r="175" spans="1:25">
      <c r="A175" s="28" t="n"/>
      <c r="B175" s="28" t="s">
        <v>17</v>
      </c>
      <c r="C175" s="28" t="s">
        <v>98</v>
      </c>
      <c r="D175" s="28" t="s">
        <v>99</v>
      </c>
      <c r="H175" s="28" t="n"/>
      <c r="I175" s="28" t="s">
        <v>18</v>
      </c>
      <c r="J175" s="28" t="s">
        <v>100</v>
      </c>
      <c r="K175" s="28" t="s">
        <v>101</v>
      </c>
      <c r="O175" s="28" t="n"/>
      <c r="P175" s="28" t="s">
        <v>17</v>
      </c>
      <c r="Q175" s="28" t="s">
        <v>18</v>
      </c>
      <c r="W175" s="28" t="s">
        <v>44</v>
      </c>
      <c r="X175" t="n">
        <v>-0.009593031543625218</v>
      </c>
      <c r="Y175" t="n">
        <v>0.08899656725531412</v>
      </c>
    </row>
    <row r="176" spans="1:25">
      <c r="A176" s="28" t="s">
        <v>29</v>
      </c>
      <c r="B176" t="n">
        <v>0.1099297742040274</v>
      </c>
      <c r="C176" t="n">
        <v>0.07316874912439345</v>
      </c>
      <c r="D176" t="n">
        <v>0.07745323545617952</v>
      </c>
      <c r="H176" s="28" t="s">
        <v>102</v>
      </c>
      <c r="I176" t="n">
        <v>-0.009133282100334808</v>
      </c>
      <c r="J176" t="n">
        <v>-0.1379595370555771</v>
      </c>
      <c r="K176" t="n">
        <v>-0.1282838778739887</v>
      </c>
      <c r="O176" s="28" t="s">
        <v>103</v>
      </c>
      <c r="P176" t="n">
        <v>-0.5816511051186555</v>
      </c>
      <c r="Q176" t="n">
        <v>-0.3661398719168047</v>
      </c>
      <c r="W176" s="28" t="s">
        <v>46</v>
      </c>
      <c r="X176" t="n">
        <v>0.1380906581266274</v>
      </c>
      <c r="Y176" t="n">
        <v>0.08041345818161665</v>
      </c>
    </row>
    <row r="177" spans="1:25">
      <c r="A177" s="28" t="s">
        <v>35</v>
      </c>
      <c r="B177" t="n">
        <v>-0.3097967739084508</v>
      </c>
      <c r="C177" t="n">
        <v>0.1470238034060729</v>
      </c>
      <c r="D177" t="n">
        <v>0.1553628157746842</v>
      </c>
      <c r="H177" s="28" t="s">
        <v>104</v>
      </c>
      <c r="I177" t="n">
        <v>-0.3787727623278965</v>
      </c>
      <c r="J177" t="n">
        <v>-0.2953051634336911</v>
      </c>
      <c r="K177" t="n">
        <v>-0.2216911338946377</v>
      </c>
      <c r="O177" s="28" t="s">
        <v>105</v>
      </c>
      <c r="P177" t="n">
        <v>0.02359764250108971</v>
      </c>
      <c r="Q177" t="n">
        <v>-0.04212687338624242</v>
      </c>
      <c r="W177" s="28" t="s">
        <v>48</v>
      </c>
      <c r="X177" t="n">
        <v>0.08725414531326052</v>
      </c>
      <c r="Y177" t="n">
        <v>0.02082789947033641</v>
      </c>
    </row>
    <row r="178" spans="1:25">
      <c r="A178" s="28" t="s">
        <v>39</v>
      </c>
      <c r="B178" t="n">
        <v>0.1560157160318755</v>
      </c>
      <c r="C178" t="n">
        <v>0.3816110401815713</v>
      </c>
      <c r="D178" t="n">
        <v>0.3900296099051457</v>
      </c>
      <c r="H178" s="28" t="s">
        <v>106</v>
      </c>
      <c r="I178" t="n">
        <v>0.3548035093408865</v>
      </c>
      <c r="J178" t="n">
        <v>0.4350539698678425</v>
      </c>
      <c r="K178" t="n">
        <v>0.3874429713939957</v>
      </c>
      <c r="O178" s="28" t="s">
        <v>107</v>
      </c>
      <c r="P178" t="n">
        <v>0.1443462977225632</v>
      </c>
      <c r="Q178" t="n">
        <v>0.3205364320165898</v>
      </c>
      <c r="W178" s="28" t="s">
        <v>51</v>
      </c>
      <c r="X178" t="n">
        <v>0.6448720715443726</v>
      </c>
      <c r="Y178" t="n">
        <v>0.4545987714545356</v>
      </c>
    </row>
    <row r="179" spans="1:25">
      <c r="A179" s="28" t="s">
        <v>43</v>
      </c>
      <c r="B179" t="n">
        <v>0.5565791023835233</v>
      </c>
      <c r="C179" t="n">
        <v>0.02583385697166845</v>
      </c>
      <c r="D179" t="n">
        <v>-0.03025758738354107</v>
      </c>
      <c r="H179" s="28" t="s">
        <v>108</v>
      </c>
      <c r="I179" t="n">
        <v>0.3711887649214496</v>
      </c>
      <c r="J179" t="n">
        <v>0.4368502424498135</v>
      </c>
      <c r="K179" t="n">
        <v>0.3893304883181934</v>
      </c>
      <c r="O179" s="28" t="s">
        <v>109</v>
      </c>
      <c r="P179" t="n">
        <v>0.1188033122975081</v>
      </c>
      <c r="Q179" t="n">
        <v>0.3775543163753797</v>
      </c>
      <c r="W179" s="28" t="s">
        <v>53</v>
      </c>
      <c r="X179" t="n">
        <v>0.5051549152707343</v>
      </c>
      <c r="Y179" t="n">
        <v>0.314279248533192</v>
      </c>
    </row>
    <row r="182" spans="1:25">
      <c r="A182" s="50" t="s">
        <v>113</v>
      </c>
      <c r="H182" s="50" t="s">
        <v>113</v>
      </c>
      <c r="O182" s="50" t="s">
        <v>113</v>
      </c>
      <c r="W182" s="50" t="s">
        <v>114</v>
      </c>
    </row>
    <row r="183" spans="1:25">
      <c r="A183" s="28" t="n"/>
      <c r="B183" s="28" t="s">
        <v>17</v>
      </c>
      <c r="C183" s="28" t="s">
        <v>98</v>
      </c>
      <c r="D183" s="28" t="s">
        <v>99</v>
      </c>
      <c r="H183" s="28" t="n"/>
      <c r="I183" s="28" t="s">
        <v>18</v>
      </c>
      <c r="J183" s="28" t="s">
        <v>100</v>
      </c>
      <c r="K183" s="28" t="s">
        <v>101</v>
      </c>
      <c r="O183" s="28" t="n"/>
      <c r="P183" s="28" t="s">
        <v>17</v>
      </c>
      <c r="Q183" s="28" t="s">
        <v>18</v>
      </c>
      <c r="W183" s="28" t="n"/>
      <c r="X183" s="28" t="s">
        <v>17</v>
      </c>
      <c r="Y183" s="28" t="s">
        <v>18</v>
      </c>
    </row>
    <row r="184" spans="1:25">
      <c r="A184" s="28" t="s">
        <v>29</v>
      </c>
      <c r="B184" t="n">
        <v>0.009271503790692663</v>
      </c>
      <c r="C184" t="n">
        <v>-0.07575796508246135</v>
      </c>
      <c r="D184" t="n">
        <v>-0.06714393361240244</v>
      </c>
      <c r="H184" s="28" t="s">
        <v>102</v>
      </c>
      <c r="I184" t="n">
        <v>-0.1169452074775796</v>
      </c>
      <c r="J184" t="n">
        <v>0.0214885811586263</v>
      </c>
      <c r="K184" t="n">
        <v>-0.002360481469971906</v>
      </c>
      <c r="O184" s="28" t="s">
        <v>103</v>
      </c>
      <c r="P184" t="n">
        <v>0.283638910749793</v>
      </c>
      <c r="Q184" t="n">
        <v>0.08021342098593802</v>
      </c>
      <c r="W184" s="28" t="s">
        <v>30</v>
      </c>
      <c r="X184" t="n">
        <v>-0.05925225891705925</v>
      </c>
      <c r="Y184" t="n">
        <v>-0.02755898529717347</v>
      </c>
    </row>
    <row r="185" spans="1:25">
      <c r="A185" s="28" t="s">
        <v>35</v>
      </c>
      <c r="B185" t="n">
        <v>0.05732510363546126</v>
      </c>
      <c r="C185" t="n">
        <v>0.0739693268981463</v>
      </c>
      <c r="D185" t="n">
        <v>0.09977025944687859</v>
      </c>
      <c r="H185" s="28" t="s">
        <v>104</v>
      </c>
      <c r="I185" t="n">
        <v>0.06807126339246047</v>
      </c>
      <c r="J185" t="n">
        <v>-0.00343342988049527</v>
      </c>
      <c r="K185" t="n">
        <v>-0.0003860654403236156</v>
      </c>
      <c r="O185" s="28" t="s">
        <v>105</v>
      </c>
      <c r="P185" t="n">
        <v>-0.04855154391504717</v>
      </c>
      <c r="Q185" t="n">
        <v>-0.1245294509819683</v>
      </c>
      <c r="W185" s="28" t="s">
        <v>36</v>
      </c>
      <c r="X185" t="n">
        <v>-0.1999086033930457</v>
      </c>
      <c r="Y185" t="n">
        <v>0.00618649105062204</v>
      </c>
    </row>
    <row r="186" spans="1:25">
      <c r="A186" s="28" t="s">
        <v>39</v>
      </c>
      <c r="B186" t="n">
        <v>0.1464838610617983</v>
      </c>
      <c r="C186" t="n">
        <v>-0.03161000629884247</v>
      </c>
      <c r="D186" t="n">
        <v>-0.03527286205862588</v>
      </c>
      <c r="H186" s="28" t="s">
        <v>106</v>
      </c>
      <c r="I186" t="n">
        <v>0.1062532851807289</v>
      </c>
      <c r="J186" t="n">
        <v>0.003834025547344853</v>
      </c>
      <c r="K186" t="n">
        <v>-0.0131467125648669</v>
      </c>
      <c r="O186" s="28" t="s">
        <v>107</v>
      </c>
      <c r="P186" t="n">
        <v>0.2906068447122883</v>
      </c>
      <c r="Q186" t="n">
        <v>0.1219962631012128</v>
      </c>
      <c r="W186" s="28" t="s">
        <v>40</v>
      </c>
      <c r="X186" t="n">
        <v>0.06172135133932299</v>
      </c>
      <c r="Y186" t="n">
        <v>0.3360284599329192</v>
      </c>
    </row>
    <row r="187" spans="1:25">
      <c r="A187" s="28" t="s">
        <v>43</v>
      </c>
      <c r="B187" t="n">
        <v>-0.1007250126327395</v>
      </c>
      <c r="C187" t="n">
        <v>0.04602285471205927</v>
      </c>
      <c r="D187" t="n">
        <v>0.03619246830936195</v>
      </c>
      <c r="H187" s="28" t="s">
        <v>108</v>
      </c>
      <c r="I187" t="n">
        <v>0.08487586216023169</v>
      </c>
      <c r="J187" t="n">
        <v>-0.02431566415773738</v>
      </c>
      <c r="K187" t="n">
        <v>-0.06385030190530974</v>
      </c>
      <c r="O187" s="28" t="s">
        <v>109</v>
      </c>
      <c r="P187" t="n">
        <v>0.1399204017929616</v>
      </c>
      <c r="Q187" t="n">
        <v>0.0727669628094416</v>
      </c>
      <c r="W187" s="28" t="s">
        <v>44</v>
      </c>
      <c r="X187" t="n">
        <v>0.01780710733370231</v>
      </c>
      <c r="Y187" t="n">
        <v>-0.02141707396180754</v>
      </c>
    </row>
    <row r="188" spans="1:25">
      <c r="W188" s="28" t="s">
        <v>46</v>
      </c>
      <c r="X188" t="n">
        <v>-0.006409604610287003</v>
      </c>
      <c r="Y188" t="n">
        <v>0.03009107517826776</v>
      </c>
    </row>
    <row r="189" spans="1:25">
      <c r="W189" s="28" t="s">
        <v>48</v>
      </c>
      <c r="X189" t="n">
        <v>-0.3233388630093197</v>
      </c>
      <c r="Y189" t="n">
        <v>-0.1910416183331015</v>
      </c>
    </row>
    <row r="190" spans="1:25">
      <c r="A190" s="50" t="s">
        <v>115</v>
      </c>
      <c r="H190" s="50" t="s">
        <v>115</v>
      </c>
      <c r="O190" s="50" t="s">
        <v>115</v>
      </c>
      <c r="W190" s="28" t="s">
        <v>51</v>
      </c>
      <c r="X190" t="n">
        <v>0.09426420135516758</v>
      </c>
      <c r="Y190" t="n">
        <v>0.3305764578848071</v>
      </c>
    </row>
    <row r="191" spans="1:25">
      <c r="A191" s="28" t="n"/>
      <c r="B191" s="28" t="s">
        <v>17</v>
      </c>
      <c r="C191" s="28" t="s">
        <v>98</v>
      </c>
      <c r="D191" s="28" t="s">
        <v>99</v>
      </c>
      <c r="H191" s="28" t="n"/>
      <c r="I191" s="28" t="s">
        <v>18</v>
      </c>
      <c r="J191" s="28" t="s">
        <v>100</v>
      </c>
      <c r="K191" s="28" t="s">
        <v>101</v>
      </c>
      <c r="O191" s="28" t="n"/>
      <c r="P191" s="28" t="s">
        <v>17</v>
      </c>
      <c r="Q191" s="28" t="s">
        <v>18</v>
      </c>
      <c r="W191" s="28" t="s">
        <v>53</v>
      </c>
      <c r="X191" t="n">
        <v>-0.5404980859940953</v>
      </c>
      <c r="Y191" t="n">
        <v>-0.3343191377914679</v>
      </c>
    </row>
    <row r="192" spans="1:25">
      <c r="A192" s="28" t="s">
        <v>29</v>
      </c>
      <c r="B192" t="n">
        <v>0.07816193249336495</v>
      </c>
      <c r="C192" t="n">
        <v>0.08330349037291258</v>
      </c>
      <c r="D192" t="n">
        <v>0.101700224294532</v>
      </c>
      <c r="H192" s="28" t="s">
        <v>102</v>
      </c>
      <c r="I192" t="n">
        <v>-0.02785671218063398</v>
      </c>
      <c r="J192" t="n">
        <v>-0.1013479395496938</v>
      </c>
      <c r="K192" t="n">
        <v>-0.09795831395286531</v>
      </c>
      <c r="O192" s="28" t="s">
        <v>103</v>
      </c>
      <c r="P192" t="n">
        <v>-0.2348394162167475</v>
      </c>
      <c r="Q192" t="n">
        <v>-0.09508935840021718</v>
      </c>
    </row>
    <row r="193" spans="1:25">
      <c r="A193" s="28" t="s">
        <v>35</v>
      </c>
      <c r="B193" t="n">
        <v>0.05464827516995976</v>
      </c>
      <c r="C193" t="n">
        <v>0.07333923392355778</v>
      </c>
      <c r="D193" t="n">
        <v>0.05643916946248039</v>
      </c>
      <c r="H193" s="28" t="s">
        <v>104</v>
      </c>
      <c r="I193" t="n">
        <v>-0.09836170699765705</v>
      </c>
      <c r="J193" t="n">
        <v>-0.007992144879412818</v>
      </c>
      <c r="K193" t="n">
        <v>-0.009031801659900866</v>
      </c>
      <c r="O193" s="28" t="s">
        <v>105</v>
      </c>
      <c r="P193" t="n">
        <v>0.0385222515743159</v>
      </c>
      <c r="Q193" t="n">
        <v>-0.03518789783113105</v>
      </c>
    </row>
    <row r="194" spans="1:25">
      <c r="A194" s="28" t="s">
        <v>39</v>
      </c>
      <c r="B194" t="n">
        <v>-0.1523006134047353</v>
      </c>
      <c r="C194" t="n">
        <v>0.02467657133182665</v>
      </c>
      <c r="D194" t="n">
        <v>0.03843027812565644</v>
      </c>
      <c r="H194" s="28" t="s">
        <v>106</v>
      </c>
      <c r="I194" t="n">
        <v>0.06083322101714961</v>
      </c>
      <c r="J194" t="n">
        <v>-0.00445577524593911</v>
      </c>
      <c r="K194" t="n">
        <v>-0.01020261348728536</v>
      </c>
      <c r="O194" s="28" t="s">
        <v>107</v>
      </c>
      <c r="P194" t="n">
        <v>-0.1439777711217407</v>
      </c>
      <c r="Q194" t="n">
        <v>-0.03248557327783405</v>
      </c>
      <c r="W194" s="50" t="s">
        <v>116</v>
      </c>
    </row>
    <row r="195" spans="1:25">
      <c r="A195" s="28" t="s">
        <v>43</v>
      </c>
      <c r="B195" t="n">
        <v>0.1919039791899164</v>
      </c>
      <c r="C195" t="n">
        <v>-0.05782992959636893</v>
      </c>
      <c r="D195" t="n">
        <v>-0.05356868955513646</v>
      </c>
      <c r="H195" s="28" t="s">
        <v>108</v>
      </c>
      <c r="I195" t="n">
        <v>0.01768656757218382</v>
      </c>
      <c r="J195" t="n">
        <v>0.09479499289013334</v>
      </c>
      <c r="K195" t="n">
        <v>0.08335998283231173</v>
      </c>
      <c r="O195" s="28" t="s">
        <v>109</v>
      </c>
      <c r="P195" t="n">
        <v>0.02913862634168593</v>
      </c>
      <c r="Q195" t="n">
        <v>-0.005828399333537728</v>
      </c>
      <c r="W195" s="28" t="n"/>
      <c r="X195" s="28" t="s">
        <v>17</v>
      </c>
      <c r="Y195" s="28" t="s">
        <v>18</v>
      </c>
    </row>
    <row r="196" spans="1:25">
      <c r="W196" s="28" t="s">
        <v>30</v>
      </c>
      <c r="X196" t="n">
        <v>0.02316636423540443</v>
      </c>
      <c r="Y196" t="n">
        <v>0.04669035762419892</v>
      </c>
    </row>
    <row r="197" spans="1:25">
      <c r="W197" s="28" t="s">
        <v>36</v>
      </c>
      <c r="X197" t="n">
        <v>-0.02642197548529272</v>
      </c>
      <c r="Y197" t="n">
        <v>-0.03489844352063298</v>
      </c>
    </row>
    <row r="198" spans="1:25">
      <c r="A198" s="50" t="s">
        <v>117</v>
      </c>
      <c r="H198" s="50" t="s">
        <v>117</v>
      </c>
      <c r="O198" s="50" t="s">
        <v>117</v>
      </c>
      <c r="W198" s="28" t="s">
        <v>40</v>
      </c>
      <c r="X198" t="n">
        <v>0.1194627099237687</v>
      </c>
      <c r="Y198" t="n">
        <v>0.07267537866751714</v>
      </c>
    </row>
    <row r="199" spans="1:25">
      <c r="A199" s="28" t="n"/>
      <c r="B199" s="28" t="s">
        <v>17</v>
      </c>
      <c r="C199" s="28" t="s">
        <v>98</v>
      </c>
      <c r="D199" s="28" t="s">
        <v>99</v>
      </c>
      <c r="H199" s="28" t="n"/>
      <c r="I199" s="28" t="s">
        <v>18</v>
      </c>
      <c r="J199" s="28" t="s">
        <v>100</v>
      </c>
      <c r="K199" s="28" t="s">
        <v>101</v>
      </c>
      <c r="O199" s="28" t="n"/>
      <c r="P199" s="28" t="s">
        <v>17</v>
      </c>
      <c r="Q199" s="28" t="s">
        <v>18</v>
      </c>
      <c r="W199" s="28" t="s">
        <v>44</v>
      </c>
      <c r="X199" t="n">
        <v>-0.03820755270497452</v>
      </c>
      <c r="Y199" t="n">
        <v>-0.09700944430644345</v>
      </c>
    </row>
    <row r="200" spans="1:25">
      <c r="A200" s="28" t="s">
        <v>29</v>
      </c>
      <c r="B200" t="n">
        <v>0.02261036037855683</v>
      </c>
      <c r="C200" t="n">
        <v>0.002776943856436978</v>
      </c>
      <c r="D200" t="n">
        <v>0.007416279167868038</v>
      </c>
      <c r="H200" s="28" t="s">
        <v>102</v>
      </c>
      <c r="I200" t="n">
        <v>-0.391489765883314</v>
      </c>
      <c r="J200" t="n">
        <v>-0.09005111824109092</v>
      </c>
      <c r="K200" t="n">
        <v>-0.009878662978774584</v>
      </c>
      <c r="O200" s="28" t="s">
        <v>103</v>
      </c>
      <c r="P200" t="n">
        <v>0.6132857642186498</v>
      </c>
      <c r="Q200" t="n">
        <v>0.6209440311968156</v>
      </c>
      <c r="W200" s="28" t="s">
        <v>46</v>
      </c>
      <c r="X200" t="n">
        <v>0.02251598765384338</v>
      </c>
      <c r="Y200" t="n">
        <v>0.06501994811793479</v>
      </c>
    </row>
    <row r="201" spans="1:25">
      <c r="A201" s="28" t="s">
        <v>35</v>
      </c>
      <c r="B201" t="n">
        <v>0.2254706242179577</v>
      </c>
      <c r="C201" t="n">
        <v>0.03783358261657942</v>
      </c>
      <c r="D201" t="n">
        <v>0.02681720007324519</v>
      </c>
      <c r="H201" s="28" t="s">
        <v>104</v>
      </c>
      <c r="I201" t="n">
        <v>0.6211373356592594</v>
      </c>
      <c r="J201" t="n">
        <v>0.14705056808654</v>
      </c>
      <c r="K201" t="n">
        <v>0.05395936779253744</v>
      </c>
      <c r="O201" s="28" t="s">
        <v>105</v>
      </c>
      <c r="P201" t="n">
        <v>-0.3890316899398994</v>
      </c>
      <c r="Q201" t="n">
        <v>-0.393493246752403</v>
      </c>
      <c r="W201" s="28" t="s">
        <v>48</v>
      </c>
      <c r="X201" t="n">
        <v>0.02904698691039536</v>
      </c>
      <c r="Y201" t="n">
        <v>0.04412844471157155</v>
      </c>
    </row>
    <row r="202" spans="1:25">
      <c r="A202" s="28" t="s">
        <v>39</v>
      </c>
      <c r="B202" t="n">
        <v>0.3872364722632359</v>
      </c>
      <c r="C202" t="n">
        <v>0.1922362455690706</v>
      </c>
      <c r="D202" t="n">
        <v>0.01951093666952001</v>
      </c>
      <c r="H202" s="28" t="s">
        <v>106</v>
      </c>
      <c r="I202" t="n">
        <v>0.4984152516557213</v>
      </c>
      <c r="J202" t="n">
        <v>0.1513346665255292</v>
      </c>
      <c r="K202" t="n">
        <v>0.08268799333964388</v>
      </c>
      <c r="O202" s="28" t="s">
        <v>107</v>
      </c>
      <c r="P202" t="n">
        <v>0.6830020742640365</v>
      </c>
      <c r="Q202" t="n">
        <v>0.550735109835213</v>
      </c>
      <c r="W202" s="28" t="s">
        <v>51</v>
      </c>
      <c r="X202" t="n">
        <v>0.2689634309787781</v>
      </c>
      <c r="Y202" t="n">
        <v>0.09664004077987545</v>
      </c>
    </row>
    <row r="203" spans="1:25">
      <c r="A203" s="28" t="s">
        <v>43</v>
      </c>
      <c r="B203" t="n">
        <v>-0.575316908038929</v>
      </c>
      <c r="C203" t="n">
        <v>-0.1366306584009614</v>
      </c>
      <c r="D203" t="n">
        <v>-0.03158973582177685</v>
      </c>
      <c r="H203" s="28" t="s">
        <v>108</v>
      </c>
      <c r="I203" t="n">
        <v>0.5813157916844455</v>
      </c>
      <c r="J203" t="n">
        <v>0.1732825438306259</v>
      </c>
      <c r="K203" t="n">
        <v>0.0358302174953819</v>
      </c>
      <c r="O203" s="28" t="s">
        <v>109</v>
      </c>
      <c r="P203" t="n">
        <v>0.6447530648849368</v>
      </c>
      <c r="Q203" t="n">
        <v>0.5351949659355721</v>
      </c>
      <c r="W203" s="28" t="s">
        <v>53</v>
      </c>
      <c r="X203" t="n">
        <v>0.1461876064950338</v>
      </c>
      <c r="Y203" t="n">
        <v>0.069257347836575</v>
      </c>
    </row>
    <row r="206" spans="1:25">
      <c r="A206" s="50" t="s">
        <v>118</v>
      </c>
      <c r="H206" s="50" t="s">
        <v>118</v>
      </c>
      <c r="O206" s="50" t="s">
        <v>118</v>
      </c>
      <c r="W206" s="50" t="s">
        <v>119</v>
      </c>
    </row>
    <row r="207" spans="1:25">
      <c r="A207" s="28" t="n"/>
      <c r="B207" s="28" t="s">
        <v>17</v>
      </c>
      <c r="C207" s="28" t="s">
        <v>98</v>
      </c>
      <c r="D207" s="28" t="s">
        <v>99</v>
      </c>
      <c r="H207" s="28" t="n"/>
      <c r="I207" s="28" t="s">
        <v>18</v>
      </c>
      <c r="J207" s="28" t="s">
        <v>100</v>
      </c>
      <c r="K207" s="28" t="s">
        <v>101</v>
      </c>
      <c r="O207" s="28" t="n"/>
      <c r="P207" s="28" t="s">
        <v>17</v>
      </c>
      <c r="Q207" s="28" t="s">
        <v>18</v>
      </c>
      <c r="W207" s="28" t="n"/>
      <c r="X207" s="28" t="s">
        <v>17</v>
      </c>
      <c r="Y207" s="28" t="s">
        <v>18</v>
      </c>
    </row>
    <row r="208" spans="1:25">
      <c r="A208" s="28" t="s">
        <v>29</v>
      </c>
      <c r="B208" t="n">
        <v>0.207113683817812</v>
      </c>
      <c r="C208" t="n">
        <v>0.1214358569056367</v>
      </c>
      <c r="D208" t="n">
        <v>0.1268545793688293</v>
      </c>
      <c r="H208" s="28" t="s">
        <v>102</v>
      </c>
      <c r="I208" t="n">
        <v>0.0901859227422382</v>
      </c>
      <c r="J208" t="n">
        <v>0.2750562598610557</v>
      </c>
      <c r="K208" t="n">
        <v>0.2006866264370667</v>
      </c>
      <c r="O208" s="28" t="s">
        <v>103</v>
      </c>
      <c r="P208" t="n">
        <v>0.3999889227182393</v>
      </c>
      <c r="Q208" t="n">
        <v>0.6110673501123558</v>
      </c>
      <c r="W208" s="28" t="s">
        <v>30</v>
      </c>
      <c r="X208" t="n">
        <v>0.02991177670927023</v>
      </c>
      <c r="Y208" t="n">
        <v>0.03940486048043371</v>
      </c>
    </row>
    <row r="209" spans="1:25">
      <c r="A209" s="28" t="s">
        <v>35</v>
      </c>
      <c r="B209" t="n">
        <v>-0.06040256214619685</v>
      </c>
      <c r="C209" t="n">
        <v>0.2477679297336733</v>
      </c>
      <c r="D209" t="n">
        <v>0.2269874564378637</v>
      </c>
      <c r="H209" s="28" t="s">
        <v>104</v>
      </c>
      <c r="I209" t="n">
        <v>0.6069328443962895</v>
      </c>
      <c r="J209" t="n">
        <v>0.4589861082556879</v>
      </c>
      <c r="K209" t="n">
        <v>0.4009783228992065</v>
      </c>
      <c r="O209" s="28" t="s">
        <v>105</v>
      </c>
      <c r="P209" t="n">
        <v>0.04725232041666469</v>
      </c>
      <c r="Q209" t="n">
        <v>0.09035013283041886</v>
      </c>
      <c r="W209" s="28" t="s">
        <v>36</v>
      </c>
      <c r="X209" t="n">
        <v>0.05080743003222894</v>
      </c>
      <c r="Y209" t="n">
        <v>0.1566931901883299</v>
      </c>
    </row>
    <row r="210" spans="1:25">
      <c r="A210" s="28" t="s">
        <v>39</v>
      </c>
      <c r="B210" t="n">
        <v>0.4931267636939967</v>
      </c>
      <c r="C210" t="n">
        <v>0.1918490614219481</v>
      </c>
      <c r="D210" t="n">
        <v>0.1774399562651404</v>
      </c>
      <c r="H210" s="28" t="s">
        <v>106</v>
      </c>
      <c r="I210" t="n">
        <v>0.4267638805721554</v>
      </c>
      <c r="J210" t="n">
        <v>0.4398420916858948</v>
      </c>
      <c r="K210" t="n">
        <v>0.3752086173444816</v>
      </c>
      <c r="O210" s="28" t="s">
        <v>107</v>
      </c>
      <c r="P210" t="n">
        <v>0.3828716330612528</v>
      </c>
      <c r="Q210" t="n">
        <v>0.7249032063437504</v>
      </c>
      <c r="W210" s="28" t="s">
        <v>40</v>
      </c>
      <c r="X210" t="n">
        <v>0.04239110548637991</v>
      </c>
      <c r="Y210" t="n">
        <v>0.1112662727965384</v>
      </c>
    </row>
    <row r="211" spans="1:25">
      <c r="A211" s="28" t="s">
        <v>43</v>
      </c>
      <c r="B211" t="n">
        <v>0.03379133137042684</v>
      </c>
      <c r="C211" t="n">
        <v>0.06951668508630381</v>
      </c>
      <c r="D211" t="n">
        <v>0.02909732853666747</v>
      </c>
      <c r="H211" s="28" t="s">
        <v>108</v>
      </c>
      <c r="I211" t="n">
        <v>0.7438088817383636</v>
      </c>
      <c r="J211" t="n">
        <v>0.5976432740368655</v>
      </c>
      <c r="K211" t="n">
        <v>0.5319618706336895</v>
      </c>
      <c r="O211" s="28" t="s">
        <v>109</v>
      </c>
      <c r="P211" t="n">
        <v>0.0603252466364511</v>
      </c>
      <c r="Q211" t="n">
        <v>0.4535634798704307</v>
      </c>
      <c r="W211" s="28" t="s">
        <v>44</v>
      </c>
      <c r="X211" t="n">
        <v>0.05073155950759182</v>
      </c>
      <c r="Y211" t="n">
        <v>-0.008743589470867013</v>
      </c>
    </row>
    <row r="212" spans="1:25">
      <c r="W212" s="28" t="s">
        <v>46</v>
      </c>
      <c r="X212" t="n">
        <v>0.04512237112829265</v>
      </c>
      <c r="Y212" t="n">
        <v>0.05244028021928177</v>
      </c>
    </row>
    <row r="213" spans="1:25">
      <c r="W213" s="28" t="s">
        <v>48</v>
      </c>
      <c r="X213" t="n">
        <v>0.1043181863401515</v>
      </c>
      <c r="Y213" t="n">
        <v>0.07233655017749506</v>
      </c>
    </row>
    <row r="214" spans="1:25">
      <c r="A214" s="50" t="s">
        <v>120</v>
      </c>
      <c r="H214" s="50" t="s">
        <v>120</v>
      </c>
      <c r="O214" s="50" t="s">
        <v>120</v>
      </c>
      <c r="W214" s="28" t="s">
        <v>51</v>
      </c>
      <c r="X214" t="n">
        <v>-0.09914064082067993</v>
      </c>
      <c r="Y214" t="n">
        <v>0.06300636952603601</v>
      </c>
    </row>
    <row r="215" spans="1:25">
      <c r="A215" s="28" t="n"/>
      <c r="B215" s="28" t="s">
        <v>17</v>
      </c>
      <c r="C215" s="28" t="s">
        <v>98</v>
      </c>
      <c r="D215" s="28" t="s">
        <v>99</v>
      </c>
      <c r="H215" s="28" t="n"/>
      <c r="I215" s="28" t="s">
        <v>18</v>
      </c>
      <c r="J215" s="28" t="s">
        <v>100</v>
      </c>
      <c r="K215" s="28" t="s">
        <v>101</v>
      </c>
      <c r="O215" s="28" t="n"/>
      <c r="P215" s="28" t="s">
        <v>17</v>
      </c>
      <c r="Q215" s="28" t="s">
        <v>18</v>
      </c>
      <c r="W215" s="28" t="s">
        <v>53</v>
      </c>
      <c r="X215" t="n">
        <v>-0.1843963937514871</v>
      </c>
      <c r="Y215" t="n">
        <v>-0.0608122544916304</v>
      </c>
    </row>
    <row r="216" spans="1:25">
      <c r="A216" s="28" t="s">
        <v>29</v>
      </c>
      <c r="B216" t="n">
        <v>0.0858303058781634</v>
      </c>
      <c r="C216" t="n">
        <v>0.008663170152834297</v>
      </c>
      <c r="D216" t="n">
        <v>0.01455088335989177</v>
      </c>
      <c r="H216" s="28" t="s">
        <v>102</v>
      </c>
      <c r="I216" t="n">
        <v>-0.08362760466587643</v>
      </c>
      <c r="J216" t="n">
        <v>-0.1264376826544713</v>
      </c>
      <c r="K216" t="n">
        <v>-0.1221893411695418</v>
      </c>
      <c r="O216" s="28" t="s">
        <v>103</v>
      </c>
      <c r="P216" t="n">
        <v>-0.0190092930261127</v>
      </c>
      <c r="Q216" t="n">
        <v>-0.1296843492159235</v>
      </c>
    </row>
    <row r="217" spans="1:25">
      <c r="A217" s="28" t="s">
        <v>35</v>
      </c>
      <c r="B217" t="n">
        <v>0.02845642250731535</v>
      </c>
      <c r="C217" t="n">
        <v>0.01150802670301226</v>
      </c>
      <c r="D217" t="n">
        <v>0.002239905081742983</v>
      </c>
      <c r="H217" s="28" t="s">
        <v>104</v>
      </c>
      <c r="I217" t="n">
        <v>-0.1040859369905933</v>
      </c>
      <c r="J217" t="n">
        <v>-0.05594847408901722</v>
      </c>
      <c r="K217" t="n">
        <v>-0.04438388925572982</v>
      </c>
      <c r="O217" s="28" t="s">
        <v>105</v>
      </c>
      <c r="P217" t="n">
        <v>-0.007136352916452413</v>
      </c>
      <c r="Q217" t="n">
        <v>-0.08222796861525859</v>
      </c>
    </row>
    <row r="218" spans="1:25">
      <c r="A218" s="28" t="s">
        <v>39</v>
      </c>
      <c r="B218" t="n">
        <v>0.08460773939057555</v>
      </c>
      <c r="C218" t="n">
        <v>-0.005548625561683061</v>
      </c>
      <c r="D218" t="n">
        <v>-0.0007955502431631943</v>
      </c>
      <c r="H218" s="28" t="s">
        <v>106</v>
      </c>
      <c r="I218" t="n">
        <v>-0.03761746704174265</v>
      </c>
      <c r="J218" t="n">
        <v>0.03040822736684451</v>
      </c>
      <c r="K218" t="n">
        <v>0.03771749470951174</v>
      </c>
      <c r="O218" s="28" t="s">
        <v>107</v>
      </c>
      <c r="P218" t="n">
        <v>0.08503343547185378</v>
      </c>
      <c r="Q218" t="n">
        <v>0.1316819435906901</v>
      </c>
      <c r="W218" s="50" t="s">
        <v>121</v>
      </c>
    </row>
    <row r="219" spans="1:25">
      <c r="A219" s="28" t="s">
        <v>43</v>
      </c>
      <c r="B219" t="n">
        <v>0.001839380726586273</v>
      </c>
      <c r="C219" t="n">
        <v>-0.08167433241273783</v>
      </c>
      <c r="D219" t="n">
        <v>-0.07432484151717947</v>
      </c>
      <c r="H219" s="28" t="s">
        <v>108</v>
      </c>
      <c r="I219" t="n">
        <v>0.02305396549167612</v>
      </c>
      <c r="J219" t="n">
        <v>0.07869007658996932</v>
      </c>
      <c r="K219" t="n">
        <v>0.07180304559954243</v>
      </c>
      <c r="O219" s="28" t="s">
        <v>109</v>
      </c>
      <c r="P219" t="n">
        <v>0.1584976569581944</v>
      </c>
      <c r="Q219" t="n">
        <v>0.06203878420487773</v>
      </c>
      <c r="W219" s="28" t="n"/>
      <c r="X219" s="28" t="s">
        <v>17</v>
      </c>
      <c r="Y219" s="28" t="s">
        <v>18</v>
      </c>
    </row>
    <row r="220" spans="1:25">
      <c r="W220" s="28" t="s">
        <v>30</v>
      </c>
      <c r="X220" t="n">
        <v>0.0839610048633103</v>
      </c>
      <c r="Y220" t="n">
        <v>0.09326429494813009</v>
      </c>
    </row>
    <row r="221" spans="1:25">
      <c r="W221" s="28" t="s">
        <v>36</v>
      </c>
      <c r="X221" t="n">
        <v>-0.04466822954198675</v>
      </c>
      <c r="Y221" t="n">
        <v>0.02444290495246035</v>
      </c>
    </row>
    <row r="222" spans="1:25">
      <c r="A222" s="50" t="s">
        <v>122</v>
      </c>
      <c r="H222" s="50" t="s">
        <v>122</v>
      </c>
      <c r="O222" s="50" t="s">
        <v>122</v>
      </c>
      <c r="W222" s="28" t="s">
        <v>40</v>
      </c>
      <c r="X222" t="n">
        <v>0.5643677666314951</v>
      </c>
      <c r="Y222" t="n">
        <v>0.4674277585162432</v>
      </c>
    </row>
    <row r="223" spans="1:25">
      <c r="A223" s="28" t="n"/>
      <c r="B223" s="28" t="s">
        <v>17</v>
      </c>
      <c r="C223" s="28" t="s">
        <v>98</v>
      </c>
      <c r="D223" s="28" t="s">
        <v>99</v>
      </c>
      <c r="H223" s="28" t="n"/>
      <c r="I223" s="28" t="s">
        <v>18</v>
      </c>
      <c r="J223" s="28" t="s">
        <v>100</v>
      </c>
      <c r="K223" s="28" t="s">
        <v>101</v>
      </c>
      <c r="O223" s="28" t="n"/>
      <c r="P223" s="28" t="s">
        <v>17</v>
      </c>
      <c r="Q223" s="28" t="s">
        <v>18</v>
      </c>
      <c r="W223" s="28" t="s">
        <v>44</v>
      </c>
      <c r="X223" t="n">
        <v>-0.3132417126631511</v>
      </c>
      <c r="Y223" t="n">
        <v>-0.3144457949396586</v>
      </c>
    </row>
    <row r="224" spans="1:25">
      <c r="A224" s="28" t="s">
        <v>29</v>
      </c>
      <c r="B224" t="n">
        <v>-0.04851319381700552</v>
      </c>
      <c r="C224" t="n">
        <v>0.04819973977654151</v>
      </c>
      <c r="D224" t="n">
        <v>0.04055302943080117</v>
      </c>
      <c r="H224" s="28" t="s">
        <v>102</v>
      </c>
      <c r="I224" t="n">
        <v>-0.04552817625858593</v>
      </c>
      <c r="J224" t="n">
        <v>-0.04693781421100291</v>
      </c>
      <c r="K224" t="n">
        <v>-0.03983921706066097</v>
      </c>
      <c r="O224" s="28" t="s">
        <v>103</v>
      </c>
      <c r="P224" t="n">
        <v>-0.09319553119267063</v>
      </c>
      <c r="Q224" t="n">
        <v>-0.1338157610511489</v>
      </c>
      <c r="W224" s="28" t="s">
        <v>46</v>
      </c>
      <c r="X224" t="n">
        <v>0.09052661136675363</v>
      </c>
      <c r="Y224" t="n">
        <v>0.104346656826923</v>
      </c>
    </row>
    <row r="225" spans="1:25">
      <c r="A225" s="28" t="s">
        <v>35</v>
      </c>
      <c r="B225" t="n">
        <v>-0.02653081844149827</v>
      </c>
      <c r="C225" t="n">
        <v>0.0765048968270693</v>
      </c>
      <c r="D225" t="n">
        <v>0.03698523808754089</v>
      </c>
      <c r="H225" s="28" t="s">
        <v>104</v>
      </c>
      <c r="I225" t="n">
        <v>-0.1308800508754112</v>
      </c>
      <c r="J225" t="n">
        <v>0.01373869005035291</v>
      </c>
      <c r="K225" t="n">
        <v>-0.002048718076915045</v>
      </c>
      <c r="O225" s="28" t="s">
        <v>105</v>
      </c>
      <c r="P225" t="n">
        <v>-0.006267202581925699</v>
      </c>
      <c r="Q225" t="n">
        <v>-0.04046999884419586</v>
      </c>
      <c r="W225" s="28" t="s">
        <v>48</v>
      </c>
      <c r="X225" t="n">
        <v>-0.05431181743225522</v>
      </c>
      <c r="Y225" t="n">
        <v>-0.0338211640645809</v>
      </c>
    </row>
    <row r="226" spans="1:25">
      <c r="A226" s="28" t="s">
        <v>39</v>
      </c>
      <c r="B226" t="n">
        <v>-0.09676836751746044</v>
      </c>
      <c r="C226" t="n">
        <v>0.07161525766120137</v>
      </c>
      <c r="D226" t="n">
        <v>0.07986835113541535</v>
      </c>
      <c r="H226" s="28" t="s">
        <v>106</v>
      </c>
      <c r="I226" t="n">
        <v>0.04370033953933527</v>
      </c>
      <c r="J226" t="n">
        <v>0.06741791232237834</v>
      </c>
      <c r="K226" t="n">
        <v>0.03601291352262912</v>
      </c>
      <c r="O226" s="28" t="s">
        <v>107</v>
      </c>
      <c r="P226" t="n">
        <v>-0.0755997247133714</v>
      </c>
      <c r="Q226" t="n">
        <v>-0.2162058851340214</v>
      </c>
      <c r="W226" s="28" t="s">
        <v>51</v>
      </c>
      <c r="X226" t="n">
        <v>0.6781150455239132</v>
      </c>
      <c r="Y226" t="n">
        <v>0.56232184771364</v>
      </c>
    </row>
    <row r="227" spans="1:25">
      <c r="A227" s="28" t="s">
        <v>43</v>
      </c>
      <c r="B227" t="n">
        <v>0.08021476917640677</v>
      </c>
      <c r="C227" t="n">
        <v>-0.01439281550946784</v>
      </c>
      <c r="D227" t="n">
        <v>-0.002716316007393511</v>
      </c>
      <c r="H227" s="28" t="s">
        <v>108</v>
      </c>
      <c r="I227" t="n">
        <v>-0.0918947769681808</v>
      </c>
      <c r="J227" t="n">
        <v>0.06112505067664721</v>
      </c>
      <c r="K227" t="n">
        <v>0.07253817477233876</v>
      </c>
      <c r="O227" s="28" t="s">
        <v>109</v>
      </c>
      <c r="P227" t="n">
        <v>-0.02990578616620257</v>
      </c>
      <c r="Q227" t="n">
        <v>0.07690318877676704</v>
      </c>
      <c r="W227" s="28" t="s">
        <v>53</v>
      </c>
      <c r="X227" t="n">
        <v>0.5583157277613735</v>
      </c>
      <c r="Y227" t="n">
        <v>0.5644461463655223</v>
      </c>
    </row>
    <row r="230" spans="1:25">
      <c r="W230" s="50" t="s">
        <v>123</v>
      </c>
    </row>
    <row r="231" spans="1:25">
      <c r="W231" s="28" t="n"/>
      <c r="X231" s="28" t="s">
        <v>17</v>
      </c>
      <c r="Y231" s="28" t="s">
        <v>18</v>
      </c>
    </row>
    <row r="232" spans="1:25">
      <c r="W232" s="28" t="s">
        <v>30</v>
      </c>
      <c r="X232" t="n">
        <v>0.1286588966323962</v>
      </c>
      <c r="Y232" t="n">
        <v>0.1861828202874679</v>
      </c>
    </row>
    <row r="233" spans="1:25">
      <c r="W233" s="28" t="s">
        <v>36</v>
      </c>
      <c r="X233" t="n">
        <v>0.1689143683967401</v>
      </c>
      <c r="Y233" t="n">
        <v>0.1348114524067586</v>
      </c>
    </row>
    <row r="234" spans="1:25">
      <c r="W234" s="28" t="s">
        <v>40</v>
      </c>
      <c r="X234" t="n">
        <v>0.005278456047518277</v>
      </c>
      <c r="Y234" t="n">
        <v>0.3906636010928136</v>
      </c>
    </row>
    <row r="235" spans="1:25">
      <c r="W235" s="28" t="s">
        <v>44</v>
      </c>
      <c r="X235" t="n">
        <v>0.04994598220961434</v>
      </c>
      <c r="Y235" t="n">
        <v>0.0727838985484123</v>
      </c>
    </row>
    <row r="236" spans="1:25">
      <c r="W236" s="28" t="s">
        <v>46</v>
      </c>
      <c r="X236" t="n">
        <v>0.1772314949540444</v>
      </c>
      <c r="Y236" t="n">
        <v>0.154865906790267</v>
      </c>
    </row>
    <row r="237" spans="1:25">
      <c r="W237" s="28" t="s">
        <v>48</v>
      </c>
      <c r="X237" t="n">
        <v>0.007132306290704958</v>
      </c>
      <c r="Y237" t="n">
        <v>0.1464548527558148</v>
      </c>
    </row>
    <row r="238" spans="1:25">
      <c r="W238" s="28" t="s">
        <v>51</v>
      </c>
      <c r="X238" t="n">
        <v>0.3829308481675111</v>
      </c>
      <c r="Y238" t="n">
        <v>0.712120721071837</v>
      </c>
    </row>
    <row r="239" spans="1:25">
      <c r="W239" s="28" t="s">
        <v>53</v>
      </c>
      <c r="X239" t="n">
        <v>0.3872028235640417</v>
      </c>
      <c r="Y239" t="n">
        <v>0.5980812635878255</v>
      </c>
    </row>
    <row r="242" spans="1:25">
      <c r="W242" s="50" t="s">
        <v>124</v>
      </c>
    </row>
    <row r="243" spans="1:25">
      <c r="W243" s="28" t="n"/>
      <c r="X243" s="28" t="s">
        <v>17</v>
      </c>
      <c r="Y243" s="28" t="s">
        <v>18</v>
      </c>
    </row>
    <row r="244" spans="1:25">
      <c r="W244" s="28" t="s">
        <v>30</v>
      </c>
      <c r="X244" t="n">
        <v>-0.009220255557660921</v>
      </c>
      <c r="Y244" t="n">
        <v>-0.008552077587493503</v>
      </c>
    </row>
    <row r="245" spans="1:25">
      <c r="W245" s="28" t="s">
        <v>36</v>
      </c>
      <c r="X245" t="n">
        <v>-0.08054436421373475</v>
      </c>
      <c r="Y245" t="n">
        <v>-0.1011402520410258</v>
      </c>
    </row>
    <row r="246" spans="1:25">
      <c r="W246" s="28" t="s">
        <v>40</v>
      </c>
      <c r="X246" t="n">
        <v>-0.06330344910985566</v>
      </c>
      <c r="Y246" t="n">
        <v>-0.05439321813480927</v>
      </c>
    </row>
    <row r="247" spans="1:25">
      <c r="W247" s="28" t="s">
        <v>44</v>
      </c>
      <c r="X247" t="n">
        <v>-0.005323571188161216</v>
      </c>
      <c r="Y247" t="n">
        <v>-0.07467309718294969</v>
      </c>
    </row>
    <row r="248" spans="1:25">
      <c r="W248" s="28" t="s">
        <v>46</v>
      </c>
      <c r="X248" t="n">
        <v>0.005199752932634093</v>
      </c>
      <c r="Y248" t="n">
        <v>-0.01621854027808174</v>
      </c>
    </row>
    <row r="249" spans="1:25">
      <c r="W249" s="28" t="s">
        <v>48</v>
      </c>
      <c r="X249" t="n">
        <v>0.02262025079225397</v>
      </c>
      <c r="Y249" t="n">
        <v>-0.006258347464765644</v>
      </c>
    </row>
    <row r="250" spans="1:25">
      <c r="W250" s="28" t="s">
        <v>51</v>
      </c>
      <c r="X250" t="n">
        <v>-0.01433350250486428</v>
      </c>
      <c r="Y250" t="n">
        <v>0.009765313376955602</v>
      </c>
    </row>
    <row r="251" spans="1:25">
      <c r="W251" s="28" t="s">
        <v>53</v>
      </c>
      <c r="X251" t="n">
        <v>-0.01705945028475039</v>
      </c>
      <c r="Y251" t="n">
        <v>-0.05699005552375738</v>
      </c>
    </row>
    <row r="252" spans="1:25">
      <c r="A252" t="s">
        <v>125</v>
      </c>
    </row>
    <row r="254" spans="1:25">
      <c r="W254" s="50" t="s">
        <v>126</v>
      </c>
    </row>
    <row r="255" spans="1:25">
      <c r="W255" s="28" t="n"/>
      <c r="X255" s="28" t="s">
        <v>17</v>
      </c>
      <c r="Y255" s="28" t="s">
        <v>18</v>
      </c>
    </row>
    <row r="256" spans="1:25">
      <c r="W256" s="28" t="s">
        <v>30</v>
      </c>
      <c r="X256" t="n">
        <v>0.02687081043125092</v>
      </c>
      <c r="Y256" t="n">
        <v>0.01164946781115897</v>
      </c>
    </row>
    <row r="257" spans="1:25">
      <c r="W257" s="28" t="s">
        <v>36</v>
      </c>
      <c r="X257" t="n">
        <v>0.03774359051198203</v>
      </c>
      <c r="Y257" t="n">
        <v>0.08200307101150041</v>
      </c>
    </row>
    <row r="258" spans="1:25">
      <c r="A258" s="50" t="s">
        <v>127</v>
      </c>
      <c r="J258" s="50" t="s">
        <v>128</v>
      </c>
      <c r="W258" s="28" t="s">
        <v>40</v>
      </c>
      <c r="X258" t="n">
        <v>0.03032340533107336</v>
      </c>
      <c r="Y258" t="n">
        <v>0.02323119565887765</v>
      </c>
    </row>
    <row r="259" spans="1:25">
      <c r="A259" s="56" t="n"/>
      <c r="B259" s="56" t="s">
        <v>129</v>
      </c>
      <c r="C259" s="56" t="s">
        <v>130</v>
      </c>
      <c r="D259" s="56" t="s">
        <v>131</v>
      </c>
      <c r="E259" s="56" t="s">
        <v>132</v>
      </c>
      <c r="J259" s="56" t="n"/>
      <c r="K259" s="56" t="s">
        <v>129</v>
      </c>
      <c r="L259" s="56" t="s">
        <v>130</v>
      </c>
      <c r="M259" s="56" t="s">
        <v>131</v>
      </c>
      <c r="N259" s="56" t="s">
        <v>132</v>
      </c>
      <c r="W259" s="28" t="s">
        <v>44</v>
      </c>
      <c r="X259" t="n">
        <v>0.00220770420618335</v>
      </c>
      <c r="Y259" t="n">
        <v>-0.03258926050990559</v>
      </c>
    </row>
    <row r="260" spans="1:25">
      <c r="A260" s="56" t="s">
        <v>30</v>
      </c>
      <c r="B260" t="n">
        <v>49.8046875</v>
      </c>
      <c r="C260" t="n">
        <v>92.26759282519745</v>
      </c>
      <c r="D260" t="n">
        <v>49.8046875</v>
      </c>
      <c r="E260" t="n">
        <v>139.6484375</v>
      </c>
      <c r="J260" s="56" t="s">
        <v>17</v>
      </c>
      <c r="K260" t="n">
        <v>0.1666666666666667</v>
      </c>
      <c r="L260" t="n">
        <v>2.407814588572466</v>
      </c>
      <c r="M260" t="n">
        <v>0.3666666666666666</v>
      </c>
      <c r="N260" t="n">
        <v>1</v>
      </c>
      <c r="W260" s="28" t="s">
        <v>46</v>
      </c>
      <c r="X260" t="n">
        <v>0.01389815024478748</v>
      </c>
      <c r="Y260" t="n">
        <v>0.002862647336636896</v>
      </c>
    </row>
    <row r="261" spans="1:25">
      <c r="A261" s="56" t="s">
        <v>46</v>
      </c>
      <c r="B261" t="n">
        <v>32.2265625</v>
      </c>
      <c r="C261" t="n">
        <v>115.0770510757358</v>
      </c>
      <c r="D261" t="n">
        <v>77.1484375</v>
      </c>
      <c r="E261" t="n">
        <v>187.5</v>
      </c>
      <c r="J261" s="56" t="s">
        <v>19</v>
      </c>
      <c r="K261" t="n">
        <v>0.1666666666666667</v>
      </c>
      <c r="L261" t="n">
        <v>3.272206879677403</v>
      </c>
      <c r="M261" t="n">
        <v>0.1666666666666667</v>
      </c>
      <c r="N261" t="n">
        <v>0.7666666666666666</v>
      </c>
      <c r="W261" s="28" t="s">
        <v>48</v>
      </c>
      <c r="X261" t="n">
        <v>-0.02763528634188725</v>
      </c>
      <c r="Y261" t="n">
        <v>0.02055561517854172</v>
      </c>
    </row>
    <row r="262" spans="1:25">
      <c r="A262" s="56" t="s">
        <v>36</v>
      </c>
      <c r="B262" t="n">
        <v>40.0390625</v>
      </c>
      <c r="C262" t="n">
        <v>70.97515908384021</v>
      </c>
      <c r="D262" t="n">
        <v>51.7578125</v>
      </c>
      <c r="E262" t="n">
        <v>89.84375</v>
      </c>
      <c r="W262" s="28" t="s">
        <v>51</v>
      </c>
      <c r="X262" t="n">
        <v>-0.01629840510202108</v>
      </c>
      <c r="Y262" t="n">
        <v>-0.08967820547580678</v>
      </c>
    </row>
    <row r="263" spans="1:25">
      <c r="A263" s="56" t="s">
        <v>48</v>
      </c>
      <c r="B263" t="n">
        <v>33.203125</v>
      </c>
      <c r="C263" t="n">
        <v>91.14337775649962</v>
      </c>
      <c r="D263" t="n">
        <v>61.5234375</v>
      </c>
      <c r="E263" t="n">
        <v>123.046875</v>
      </c>
      <c r="W263" s="28" t="s">
        <v>53</v>
      </c>
      <c r="X263" t="n">
        <v>-0.08254817813740899</v>
      </c>
      <c r="Y263" t="n">
        <v>-0.122725892525929</v>
      </c>
    </row>
    <row r="264" spans="1:25">
      <c r="A264" s="56" t="s">
        <v>40</v>
      </c>
      <c r="B264" t="n">
        <v>53.7109375</v>
      </c>
      <c r="C264" t="n">
        <v>83.63833601284722</v>
      </c>
      <c r="D264" t="n">
        <v>63.4765625</v>
      </c>
      <c r="E264" t="n">
        <v>115.234375</v>
      </c>
    </row>
    <row r="265" spans="1:25">
      <c r="A265" s="56" t="s">
        <v>51</v>
      </c>
      <c r="B265" t="n">
        <v>65.4296875</v>
      </c>
      <c r="C265" t="n">
        <v>131.4047936201705</v>
      </c>
      <c r="D265" t="n">
        <v>107.421875</v>
      </c>
      <c r="E265" t="n">
        <v>191.40625</v>
      </c>
    </row>
    <row r="266" spans="1:25">
      <c r="A266" s="56" t="s">
        <v>44</v>
      </c>
      <c r="B266" t="n">
        <v>199.21875</v>
      </c>
      <c r="C266" t="n">
        <v>191.3580898621243</v>
      </c>
      <c r="D266" t="n">
        <v>199.21875</v>
      </c>
      <c r="E266" t="n">
        <v>200.1953125</v>
      </c>
    </row>
    <row r="267" spans="1:25">
      <c r="A267" s="56" t="s">
        <v>53</v>
      </c>
      <c r="B267" t="n">
        <v>18.5546875</v>
      </c>
      <c r="C267" t="n">
        <v>114.061179467047</v>
      </c>
      <c r="D267" t="n">
        <v>56.640625</v>
      </c>
      <c r="E267" t="n">
        <v>214.84375</v>
      </c>
    </row>
    <row r="270" spans="1:25">
      <c r="A270" s="50" t="s">
        <v>133</v>
      </c>
      <c r="J270" s="50" t="s">
        <v>134</v>
      </c>
    </row>
    <row r="271" spans="1:25">
      <c r="A271" s="56" t="n"/>
      <c r="B271" s="56" t="s">
        <v>129</v>
      </c>
      <c r="C271" s="56" t="s">
        <v>130</v>
      </c>
      <c r="D271" s="56" t="s">
        <v>131</v>
      </c>
      <c r="E271" s="56" t="s">
        <v>132</v>
      </c>
      <c r="J271" s="56" t="n"/>
      <c r="K271" s="56" t="s">
        <v>129</v>
      </c>
      <c r="L271" s="56" t="s">
        <v>130</v>
      </c>
      <c r="M271" s="56" t="s">
        <v>131</v>
      </c>
      <c r="N271" s="56" t="s">
        <v>132</v>
      </c>
    </row>
    <row r="272" spans="1:25">
      <c r="A272" s="56" t="s">
        <v>30</v>
      </c>
      <c r="B272" t="n">
        <v>34.1796875</v>
      </c>
      <c r="C272" t="n">
        <v>88.89145516772061</v>
      </c>
      <c r="D272" t="n">
        <v>46.875</v>
      </c>
      <c r="E272" t="n">
        <v>128.90625</v>
      </c>
      <c r="J272" s="56" t="s">
        <v>17</v>
      </c>
      <c r="K272" t="n">
        <v>0.1428571428571428</v>
      </c>
      <c r="L272" t="n">
        <v>0.4462215410061851</v>
      </c>
      <c r="M272" t="n">
        <v>0.1428571428571428</v>
      </c>
      <c r="N272" t="n">
        <v>0.4285714285714285</v>
      </c>
    </row>
    <row r="273" spans="1:25">
      <c r="A273" s="56" t="s">
        <v>46</v>
      </c>
      <c r="B273" t="n">
        <v>29.296875</v>
      </c>
      <c r="C273" t="n">
        <v>188.5077394776417</v>
      </c>
      <c r="D273" t="n">
        <v>165.0390625</v>
      </c>
      <c r="E273" t="n">
        <v>347.65625</v>
      </c>
      <c r="J273" s="56" t="s">
        <v>19</v>
      </c>
      <c r="K273" t="n">
        <v>0.1428571428571428</v>
      </c>
      <c r="L273" t="n">
        <v>0.8480087256632836</v>
      </c>
      <c r="M273" t="n">
        <v>0.1428571428571428</v>
      </c>
      <c r="N273" t="n">
        <v>0.5714285714285714</v>
      </c>
    </row>
    <row r="274" spans="1:25">
      <c r="A274" s="56" t="s">
        <v>36</v>
      </c>
      <c r="B274" t="n">
        <v>57.6171875</v>
      </c>
      <c r="C274" t="n">
        <v>78.38812720386511</v>
      </c>
      <c r="D274" t="n">
        <v>58.59375</v>
      </c>
      <c r="E274" t="n">
        <v>101.5625</v>
      </c>
    </row>
    <row r="275" spans="1:25">
      <c r="A275" s="56" t="s">
        <v>48</v>
      </c>
      <c r="B275" t="n">
        <v>49.8046875</v>
      </c>
      <c r="C275" t="n">
        <v>96.48515147856955</v>
      </c>
      <c r="D275" t="n">
        <v>56.640625</v>
      </c>
      <c r="E275" t="n">
        <v>133.7890625</v>
      </c>
    </row>
    <row r="276" spans="1:25">
      <c r="A276" s="56" t="s">
        <v>40</v>
      </c>
      <c r="B276" t="n">
        <v>48.828125</v>
      </c>
      <c r="C276" t="n">
        <v>88.08193275544141</v>
      </c>
      <c r="D276" t="n">
        <v>64.453125</v>
      </c>
      <c r="E276" t="n">
        <v>121.09375</v>
      </c>
    </row>
    <row r="277" spans="1:25">
      <c r="A277" s="56" t="s">
        <v>51</v>
      </c>
      <c r="B277" t="n">
        <v>54.6875</v>
      </c>
      <c r="C277" t="n">
        <v>190.4691042264072</v>
      </c>
      <c r="D277" t="n">
        <v>173.828125</v>
      </c>
      <c r="E277" t="n">
        <v>303.7109375</v>
      </c>
    </row>
    <row r="278" spans="1:25">
      <c r="A278" s="56" t="s">
        <v>44</v>
      </c>
      <c r="B278" t="n">
        <v>191.40625</v>
      </c>
      <c r="C278" t="n">
        <v>171.8907579065828</v>
      </c>
      <c r="D278" t="n">
        <v>190.4296875</v>
      </c>
      <c r="E278" t="n">
        <v>192.3828125</v>
      </c>
    </row>
    <row r="279" spans="1:25">
      <c r="A279" s="56" t="s">
        <v>53</v>
      </c>
      <c r="B279" t="n">
        <v>49.8046875</v>
      </c>
      <c r="C279" t="n">
        <v>100.384323100017</v>
      </c>
      <c r="D279" t="n">
        <v>66.40625</v>
      </c>
      <c r="E279" t="n">
        <v>147.4609375</v>
      </c>
    </row>
    <row r="282" spans="1:25">
      <c r="A282" s="50" t="s">
        <v>135</v>
      </c>
      <c r="J282" s="50" t="s">
        <v>136</v>
      </c>
    </row>
    <row r="283" spans="1:25">
      <c r="A283" s="56" t="n"/>
      <c r="B283" s="56" t="s">
        <v>129</v>
      </c>
      <c r="C283" s="56" t="s">
        <v>130</v>
      </c>
      <c r="D283" s="56" t="s">
        <v>131</v>
      </c>
      <c r="E283" s="56" t="s">
        <v>132</v>
      </c>
      <c r="J283" s="56" t="n"/>
      <c r="K283" s="56" t="s">
        <v>129</v>
      </c>
      <c r="L283" s="56" t="s">
        <v>130</v>
      </c>
      <c r="M283" s="56" t="s">
        <v>131</v>
      </c>
      <c r="N283" s="56" t="s">
        <v>132</v>
      </c>
    </row>
    <row r="284" spans="1:25">
      <c r="A284" s="56" t="s">
        <v>30</v>
      </c>
      <c r="B284" t="n">
        <v>33.203125</v>
      </c>
      <c r="C284" t="n">
        <v>65.93981833344057</v>
      </c>
      <c r="D284" t="n">
        <v>39.0625</v>
      </c>
      <c r="E284" t="n">
        <v>80.078125</v>
      </c>
      <c r="J284" s="56" t="s">
        <v>17</v>
      </c>
      <c r="K284" t="n">
        <v>0.1428571428571428</v>
      </c>
      <c r="L284" t="n">
        <v>0.8522690824005773</v>
      </c>
      <c r="M284" t="n">
        <v>0.1428571428571428</v>
      </c>
      <c r="N284" t="n">
        <v>0.4285714285714285</v>
      </c>
    </row>
    <row r="285" spans="1:25">
      <c r="A285" s="56" t="s">
        <v>46</v>
      </c>
      <c r="B285" t="n">
        <v>30.2734375</v>
      </c>
      <c r="C285" t="n">
        <v>135.8102268161888</v>
      </c>
      <c r="D285" t="n">
        <v>62.5</v>
      </c>
      <c r="E285" t="n">
        <v>251.953125</v>
      </c>
      <c r="J285" s="56" t="s">
        <v>19</v>
      </c>
      <c r="K285" t="n">
        <v>0.1428571428571428</v>
      </c>
      <c r="L285" t="n">
        <v>0.5208929131575558</v>
      </c>
      <c r="M285" t="n">
        <v>0.2857142857142857</v>
      </c>
      <c r="N285" t="n">
        <v>0.5714285714285714</v>
      </c>
    </row>
    <row r="286" spans="1:25">
      <c r="A286" s="56" t="s">
        <v>36</v>
      </c>
      <c r="B286" t="n">
        <v>31.25</v>
      </c>
      <c r="C286" t="n">
        <v>83.30636477118314</v>
      </c>
      <c r="D286" t="n">
        <v>57.6171875</v>
      </c>
      <c r="E286" t="n">
        <v>112.3046875</v>
      </c>
    </row>
    <row r="287" spans="1:25">
      <c r="A287" s="56" t="s">
        <v>48</v>
      </c>
      <c r="B287" t="n">
        <v>39.0625</v>
      </c>
      <c r="C287" t="n">
        <v>62.81464229142957</v>
      </c>
      <c r="D287" t="n">
        <v>47.8515625</v>
      </c>
      <c r="E287" t="n">
        <v>83.0078125</v>
      </c>
    </row>
    <row r="288" spans="1:25">
      <c r="A288" s="56" t="s">
        <v>40</v>
      </c>
      <c r="B288" t="n">
        <v>25.390625</v>
      </c>
      <c r="C288" t="n">
        <v>55.05265839066561</v>
      </c>
      <c r="D288" t="n">
        <v>36.1328125</v>
      </c>
      <c r="E288" t="n">
        <v>75.1953125</v>
      </c>
    </row>
    <row r="289" spans="1:25">
      <c r="A289" s="56" t="s">
        <v>51</v>
      </c>
      <c r="B289" t="n">
        <v>38.0859375</v>
      </c>
      <c r="C289" t="n">
        <v>127.401423774049</v>
      </c>
      <c r="D289" t="n">
        <v>93.75</v>
      </c>
      <c r="E289" t="n">
        <v>198.2421875</v>
      </c>
    </row>
    <row r="290" spans="1:25">
      <c r="A290" s="56" t="s">
        <v>44</v>
      </c>
      <c r="B290" t="n">
        <v>375.9765625</v>
      </c>
      <c r="C290" t="n">
        <v>374.2693725818568</v>
      </c>
      <c r="D290" t="n">
        <v>375.9765625</v>
      </c>
      <c r="E290" t="n">
        <v>376.953125</v>
      </c>
    </row>
    <row r="291" spans="1:25">
      <c r="A291" s="56" t="s">
        <v>53</v>
      </c>
      <c r="B291" t="n">
        <v>46.875</v>
      </c>
      <c r="C291" t="n">
        <v>84.98936389696649</v>
      </c>
      <c r="D291" t="n">
        <v>64.453125</v>
      </c>
      <c r="E291" t="n">
        <v>118.1640625</v>
      </c>
    </row>
    <row r="294" spans="1:25">
      <c r="A294" s="50" t="s">
        <v>137</v>
      </c>
      <c r="J294" s="50" t="s">
        <v>138</v>
      </c>
    </row>
    <row r="295" spans="1:25">
      <c r="A295" s="56" t="n"/>
      <c r="B295" s="56" t="s">
        <v>129</v>
      </c>
      <c r="C295" s="56" t="s">
        <v>130</v>
      </c>
      <c r="D295" s="56" t="s">
        <v>131</v>
      </c>
      <c r="E295" s="56" t="s">
        <v>132</v>
      </c>
      <c r="J295" s="56" t="n"/>
      <c r="K295" s="56" t="s">
        <v>129</v>
      </c>
      <c r="L295" s="56" t="s">
        <v>130</v>
      </c>
      <c r="M295" s="56" t="s">
        <v>131</v>
      </c>
      <c r="N295" s="56" t="s">
        <v>132</v>
      </c>
    </row>
    <row r="296" spans="1:25">
      <c r="A296" s="56" t="s">
        <v>30</v>
      </c>
      <c r="B296" t="n">
        <v>35.15625</v>
      </c>
      <c r="C296" t="n">
        <v>78.18794292516543</v>
      </c>
      <c r="D296" t="n">
        <v>43.9453125</v>
      </c>
      <c r="E296" t="n">
        <v>101.5625</v>
      </c>
      <c r="J296" s="56" t="s">
        <v>17</v>
      </c>
      <c r="K296" t="n">
        <v>0.2666666666666667</v>
      </c>
      <c r="L296" t="n">
        <v>1.216325180742323</v>
      </c>
      <c r="M296" t="n">
        <v>0.3666666666666666</v>
      </c>
      <c r="N296" t="n">
        <v>0.8666666666666667</v>
      </c>
    </row>
    <row r="297" spans="1:25">
      <c r="A297" s="56" t="s">
        <v>46</v>
      </c>
      <c r="B297" t="n">
        <v>33.203125</v>
      </c>
      <c r="C297" t="n">
        <v>163.4341839080823</v>
      </c>
      <c r="D297" t="n">
        <v>85.9375</v>
      </c>
      <c r="E297" t="n">
        <v>313.4765625</v>
      </c>
      <c r="J297" s="56" t="s">
        <v>19</v>
      </c>
      <c r="K297" t="n">
        <v>0.03333333333333333</v>
      </c>
      <c r="L297" t="n">
        <v>1.038607804619764</v>
      </c>
      <c r="M297" t="n">
        <v>0.2666666666666667</v>
      </c>
      <c r="N297" t="n">
        <v>0.6666666666666666</v>
      </c>
    </row>
    <row r="298" spans="1:25">
      <c r="A298" s="56" t="s">
        <v>36</v>
      </c>
      <c r="B298" t="n">
        <v>54.6875</v>
      </c>
      <c r="C298" t="n">
        <v>78.14551499832078</v>
      </c>
      <c r="D298" t="n">
        <v>57.6171875</v>
      </c>
      <c r="E298" t="n">
        <v>105.46875</v>
      </c>
    </row>
    <row r="299" spans="1:25">
      <c r="A299" s="56" t="s">
        <v>48</v>
      </c>
      <c r="B299" t="n">
        <v>58.59375</v>
      </c>
      <c r="C299" t="n">
        <v>79.67711389511001</v>
      </c>
      <c r="D299" t="n">
        <v>56.640625</v>
      </c>
      <c r="E299" t="n">
        <v>105.46875</v>
      </c>
    </row>
    <row r="300" spans="1:25">
      <c r="A300" s="56" t="s">
        <v>40</v>
      </c>
      <c r="B300" t="n">
        <v>54.6875</v>
      </c>
      <c r="C300" t="n">
        <v>76.79724499406828</v>
      </c>
      <c r="D300" t="n">
        <v>59.5703125</v>
      </c>
      <c r="E300" t="n">
        <v>98.6328125</v>
      </c>
    </row>
    <row r="301" spans="1:25">
      <c r="A301" s="56" t="s">
        <v>51</v>
      </c>
      <c r="B301" t="n">
        <v>59.5703125</v>
      </c>
      <c r="C301" t="n">
        <v>147.227681610861</v>
      </c>
      <c r="D301" t="n">
        <v>91.796875</v>
      </c>
      <c r="E301" t="n">
        <v>268.5546875</v>
      </c>
    </row>
    <row r="302" spans="1:25">
      <c r="A302" s="56" t="s">
        <v>44</v>
      </c>
      <c r="B302" t="n">
        <v>381.8359375</v>
      </c>
      <c r="C302" t="n">
        <v>380.0638202931172</v>
      </c>
      <c r="D302" t="n">
        <v>382.8125</v>
      </c>
      <c r="E302" t="n">
        <v>382.8125</v>
      </c>
    </row>
    <row r="303" spans="1:25">
      <c r="A303" s="56" t="s">
        <v>53</v>
      </c>
      <c r="B303" t="n">
        <v>49.8046875</v>
      </c>
      <c r="C303" t="n">
        <v>90.30736093552714</v>
      </c>
      <c r="D303" t="n">
        <v>69.3359375</v>
      </c>
      <c r="E303" t="n">
        <v>125</v>
      </c>
    </row>
    <row r="306" spans="1:25">
      <c r="A306" s="50" t="s">
        <v>139</v>
      </c>
      <c r="J306" s="50" t="s">
        <v>140</v>
      </c>
    </row>
    <row r="307" spans="1:25">
      <c r="A307" s="56" t="n"/>
      <c r="B307" s="56" t="s">
        <v>129</v>
      </c>
      <c r="C307" s="56" t="s">
        <v>130</v>
      </c>
      <c r="D307" s="56" t="s">
        <v>131</v>
      </c>
      <c r="E307" s="56" t="s">
        <v>132</v>
      </c>
      <c r="J307" s="56" t="n"/>
      <c r="K307" s="56" t="s">
        <v>129</v>
      </c>
      <c r="L307" s="56" t="s">
        <v>130</v>
      </c>
      <c r="M307" s="56" t="s">
        <v>131</v>
      </c>
      <c r="N307" s="56" t="s">
        <v>132</v>
      </c>
    </row>
    <row r="308" spans="1:25">
      <c r="A308" s="56" t="s">
        <v>30</v>
      </c>
      <c r="B308" t="n">
        <v>35.15625</v>
      </c>
      <c r="C308" t="n">
        <v>80.81658911927347</v>
      </c>
      <c r="D308" t="n">
        <v>41.9921875</v>
      </c>
      <c r="E308" t="n">
        <v>111.328125</v>
      </c>
      <c r="J308" s="56" t="s">
        <v>17</v>
      </c>
      <c r="K308" t="n">
        <v>0.1333333333333333</v>
      </c>
      <c r="L308" t="n">
        <v>3.46023814079231</v>
      </c>
      <c r="M308" t="n">
        <v>0.1666666666666667</v>
      </c>
      <c r="N308" t="n">
        <v>0.7</v>
      </c>
    </row>
    <row r="309" spans="1:25">
      <c r="A309" s="56" t="s">
        <v>46</v>
      </c>
      <c r="B309" t="n">
        <v>32.2265625</v>
      </c>
      <c r="C309" t="n">
        <v>144.2630003836231</v>
      </c>
      <c r="D309" t="n">
        <v>97.65625</v>
      </c>
      <c r="E309" t="n">
        <v>254.8828125</v>
      </c>
      <c r="J309" s="56" t="s">
        <v>19</v>
      </c>
      <c r="K309" t="n">
        <v>0.1</v>
      </c>
      <c r="L309" t="n">
        <v>2.396906068220855</v>
      </c>
      <c r="M309" t="n">
        <v>0.1333333333333333</v>
      </c>
      <c r="N309" t="n">
        <v>0.7</v>
      </c>
    </row>
    <row r="310" spans="1:25">
      <c r="A310" s="56" t="s">
        <v>36</v>
      </c>
      <c r="B310" t="n">
        <v>25.390625</v>
      </c>
      <c r="C310" t="n">
        <v>69.85785039866775</v>
      </c>
      <c r="D310" t="n">
        <v>48.828125</v>
      </c>
      <c r="E310" t="n">
        <v>87.890625</v>
      </c>
    </row>
    <row r="311" spans="1:25">
      <c r="A311" s="56" t="s">
        <v>48</v>
      </c>
      <c r="B311" t="n">
        <v>35.15625</v>
      </c>
      <c r="C311" t="n">
        <v>91.0120645103629</v>
      </c>
      <c r="D311" t="n">
        <v>62.5</v>
      </c>
      <c r="E311" t="n">
        <v>121.09375</v>
      </c>
    </row>
    <row r="312" spans="1:25">
      <c r="A312" s="56" t="s">
        <v>40</v>
      </c>
      <c r="B312" t="n">
        <v>51.7578125</v>
      </c>
      <c r="C312" t="n">
        <v>84.60497289640855</v>
      </c>
      <c r="D312" t="n">
        <v>62.5</v>
      </c>
      <c r="E312" t="n">
        <v>117.1875</v>
      </c>
    </row>
    <row r="313" spans="1:25">
      <c r="A313" s="56" t="s">
        <v>51</v>
      </c>
      <c r="B313" t="n">
        <v>47.8515625</v>
      </c>
      <c r="C313" t="n">
        <v>142.2798687065537</v>
      </c>
      <c r="D313" t="n">
        <v>118.1640625</v>
      </c>
      <c r="E313" t="n">
        <v>209.9609375</v>
      </c>
    </row>
    <row r="314" spans="1:25">
      <c r="A314" s="56" t="s">
        <v>44</v>
      </c>
      <c r="B314" t="n">
        <v>201.171875</v>
      </c>
      <c r="C314" t="n">
        <v>192.940086284591</v>
      </c>
      <c r="D314" t="n">
        <v>201.171875</v>
      </c>
      <c r="E314" t="n">
        <v>202.1484375</v>
      </c>
    </row>
    <row r="315" spans="1:25">
      <c r="A315" s="56" t="s">
        <v>53</v>
      </c>
      <c r="B315" t="n">
        <v>18.5546875</v>
      </c>
      <c r="C315" t="n">
        <v>96.96256707021969</v>
      </c>
      <c r="D315" t="n">
        <v>56.640625</v>
      </c>
      <c r="E315" t="n">
        <v>162.109375</v>
      </c>
    </row>
    <row r="318" spans="1:25">
      <c r="A318" s="50" t="s">
        <v>141</v>
      </c>
      <c r="J318" s="50" t="s">
        <v>142</v>
      </c>
    </row>
    <row r="319" spans="1:25">
      <c r="A319" s="56" t="n"/>
      <c r="B319" s="56" t="s">
        <v>129</v>
      </c>
      <c r="C319" s="56" t="s">
        <v>130</v>
      </c>
      <c r="D319" s="56" t="s">
        <v>131</v>
      </c>
      <c r="E319" s="56" t="s">
        <v>132</v>
      </c>
      <c r="J319" s="56" t="n"/>
      <c r="K319" s="56" t="s">
        <v>129</v>
      </c>
      <c r="L319" s="56" t="s">
        <v>130</v>
      </c>
      <c r="M319" s="56" t="s">
        <v>131</v>
      </c>
      <c r="N319" s="56" t="s">
        <v>132</v>
      </c>
    </row>
    <row r="320" spans="1:25">
      <c r="A320" s="56" t="s">
        <v>30</v>
      </c>
      <c r="B320" t="n">
        <v>14.6484375</v>
      </c>
      <c r="C320" t="n">
        <v>85.36213793210146</v>
      </c>
      <c r="D320" t="n">
        <v>43.9453125</v>
      </c>
      <c r="E320" t="n">
        <v>118.1640625</v>
      </c>
      <c r="J320" s="56" t="s">
        <v>17</v>
      </c>
      <c r="K320" t="n">
        <v>0.03333333333333333</v>
      </c>
      <c r="L320" t="n">
        <v>0.887304421975798</v>
      </c>
      <c r="M320" t="n">
        <v>0.6</v>
      </c>
      <c r="N320" t="n">
        <v>1.033333333333333</v>
      </c>
    </row>
    <row r="321" spans="1:25">
      <c r="A321" s="56" t="s">
        <v>46</v>
      </c>
      <c r="B321" t="n">
        <v>28.3203125</v>
      </c>
      <c r="C321" t="n">
        <v>169.2823382633059</v>
      </c>
      <c r="D321" t="n">
        <v>140.625</v>
      </c>
      <c r="E321" t="n">
        <v>305.6640625</v>
      </c>
      <c r="J321" s="56" t="s">
        <v>19</v>
      </c>
      <c r="K321" t="n">
        <v>0.2666666666666667</v>
      </c>
      <c r="L321" t="n">
        <v>0.8919936325693704</v>
      </c>
      <c r="M321" t="n">
        <v>0.3666666666666666</v>
      </c>
      <c r="N321" t="n">
        <v>0.9333333333333333</v>
      </c>
    </row>
    <row r="322" spans="1:25">
      <c r="A322" s="56" t="s">
        <v>36</v>
      </c>
      <c r="B322" t="n">
        <v>34.1796875</v>
      </c>
      <c r="C322" t="n">
        <v>74.59276436015253</v>
      </c>
      <c r="D322" t="n">
        <v>55.6640625</v>
      </c>
      <c r="E322" t="n">
        <v>94.7265625</v>
      </c>
    </row>
    <row r="323" spans="1:25">
      <c r="A323" s="56" t="s">
        <v>48</v>
      </c>
      <c r="B323" t="n">
        <v>22.4609375</v>
      </c>
      <c r="C323" t="n">
        <v>90.69277687151254</v>
      </c>
      <c r="D323" t="n">
        <v>52.734375</v>
      </c>
      <c r="E323" t="n">
        <v>124.0234375</v>
      </c>
    </row>
    <row r="324" spans="1:25">
      <c r="A324" s="56" t="s">
        <v>40</v>
      </c>
      <c r="B324" t="n">
        <v>19.53125</v>
      </c>
      <c r="C324" t="n">
        <v>115.928229161237</v>
      </c>
      <c r="D324" t="n">
        <v>62.5</v>
      </c>
      <c r="E324" t="n">
        <v>170.8984375</v>
      </c>
    </row>
    <row r="325" spans="1:25">
      <c r="A325" s="56" t="s">
        <v>51</v>
      </c>
      <c r="B325" t="n">
        <v>176.7578125</v>
      </c>
      <c r="C325" t="n">
        <v>189.364121073346</v>
      </c>
      <c r="D325" t="n">
        <v>173.828125</v>
      </c>
      <c r="E325" t="n">
        <v>277.34375</v>
      </c>
    </row>
    <row r="326" spans="1:25">
      <c r="A326" s="56" t="s">
        <v>44</v>
      </c>
      <c r="B326" t="n">
        <v>195.3125</v>
      </c>
      <c r="C326" t="n">
        <v>187.1702983371717</v>
      </c>
      <c r="D326" t="n">
        <v>195.3125</v>
      </c>
      <c r="E326" t="n">
        <v>196.2890625</v>
      </c>
    </row>
    <row r="327" spans="1:25">
      <c r="A327" s="56" t="s">
        <v>53</v>
      </c>
      <c r="B327" t="n">
        <v>49.8046875</v>
      </c>
      <c r="C327" t="n">
        <v>123.0672835944047</v>
      </c>
      <c r="D327" t="n">
        <v>70.3125</v>
      </c>
      <c r="E327" t="n">
        <v>228.515625</v>
      </c>
    </row>
    <row r="330" spans="1:25">
      <c r="A330" s="50" t="s">
        <v>143</v>
      </c>
      <c r="J330" s="50" t="s">
        <v>144</v>
      </c>
    </row>
    <row r="331" spans="1:25">
      <c r="A331" s="56" t="n"/>
      <c r="B331" s="56" t="s">
        <v>129</v>
      </c>
      <c r="C331" s="56" t="s">
        <v>130</v>
      </c>
      <c r="D331" s="56" t="s">
        <v>131</v>
      </c>
      <c r="E331" s="56" t="s">
        <v>132</v>
      </c>
      <c r="J331" s="56" t="n"/>
      <c r="K331" s="56" t="s">
        <v>129</v>
      </c>
      <c r="L331" s="56" t="s">
        <v>130</v>
      </c>
      <c r="M331" s="56" t="s">
        <v>131</v>
      </c>
      <c r="N331" s="56" t="s">
        <v>132</v>
      </c>
    </row>
    <row r="332" spans="1:25">
      <c r="A332" s="56" t="s">
        <v>30</v>
      </c>
      <c r="B332" t="n">
        <v>36.1328125</v>
      </c>
      <c r="C332" t="n">
        <v>74.242285323654</v>
      </c>
      <c r="D332" t="n">
        <v>41.015625</v>
      </c>
      <c r="E332" t="n">
        <v>100.5859375</v>
      </c>
      <c r="J332" s="56" t="s">
        <v>17</v>
      </c>
      <c r="K332" t="n">
        <v>0.2857142857142857</v>
      </c>
      <c r="L332" t="n">
        <v>0.7185130445074379</v>
      </c>
      <c r="M332" t="n">
        <v>0.2857142857142857</v>
      </c>
      <c r="N332" t="n">
        <v>0.4285714285714285</v>
      </c>
    </row>
    <row r="333" spans="1:25">
      <c r="A333" s="56" t="s">
        <v>46</v>
      </c>
      <c r="B333" t="n">
        <v>31.25</v>
      </c>
      <c r="C333" t="n">
        <v>137.1206690787248</v>
      </c>
      <c r="D333" t="n">
        <v>75.1953125</v>
      </c>
      <c r="E333" t="n">
        <v>247.0703125</v>
      </c>
      <c r="J333" s="56" t="s">
        <v>19</v>
      </c>
      <c r="K333" t="n">
        <v>0.2857142857142857</v>
      </c>
      <c r="L333" t="n">
        <v>0.6118010934403678</v>
      </c>
      <c r="M333" t="n">
        <v>0.2857142857142857</v>
      </c>
      <c r="N333" t="n">
        <v>0.5714285714285714</v>
      </c>
    </row>
    <row r="334" spans="1:25">
      <c r="A334" s="56" t="s">
        <v>36</v>
      </c>
      <c r="B334" t="n">
        <v>41.015625</v>
      </c>
      <c r="C334" t="n">
        <v>76.06866284902212</v>
      </c>
      <c r="D334" t="n">
        <v>51.7578125</v>
      </c>
      <c r="E334" t="n">
        <v>100.5859375</v>
      </c>
    </row>
    <row r="335" spans="1:25">
      <c r="A335" s="56" t="s">
        <v>48</v>
      </c>
      <c r="B335" t="n">
        <v>41.015625</v>
      </c>
      <c r="C335" t="n">
        <v>70.58917631272743</v>
      </c>
      <c r="D335" t="n">
        <v>49.8046875</v>
      </c>
      <c r="E335" t="n">
        <v>87.890625</v>
      </c>
    </row>
    <row r="336" spans="1:25">
      <c r="A336" s="56" t="s">
        <v>40</v>
      </c>
      <c r="B336" t="n">
        <v>15.625</v>
      </c>
      <c r="C336" t="n">
        <v>102.0784588437764</v>
      </c>
      <c r="D336" t="n">
        <v>64.453125</v>
      </c>
      <c r="E336" t="n">
        <v>162.109375</v>
      </c>
    </row>
    <row r="337" spans="1:25">
      <c r="A337" s="56" t="s">
        <v>51</v>
      </c>
      <c r="B337" t="n">
        <v>54.6875</v>
      </c>
      <c r="C337" t="n">
        <v>170.1067480363143</v>
      </c>
      <c r="D337" t="n">
        <v>124.0234375</v>
      </c>
      <c r="E337" t="n">
        <v>305.6640625</v>
      </c>
    </row>
    <row r="338" spans="1:25">
      <c r="A338" s="56" t="s">
        <v>44</v>
      </c>
      <c r="B338" t="n">
        <v>206.0546875</v>
      </c>
      <c r="C338" t="n">
        <v>197.2578568261681</v>
      </c>
      <c r="D338" t="n">
        <v>206.0546875</v>
      </c>
      <c r="E338" t="n">
        <v>207.03125</v>
      </c>
    </row>
    <row r="339" spans="1:25">
      <c r="A339" s="56" t="s">
        <v>53</v>
      </c>
      <c r="B339" t="n">
        <v>41.9921875</v>
      </c>
      <c r="C339" t="n">
        <v>79.4829908009893</v>
      </c>
      <c r="D339" t="n">
        <v>61.5234375</v>
      </c>
      <c r="E339" t="n">
        <v>105.46875</v>
      </c>
    </row>
    <row r="342" spans="1:25">
      <c r="A342" s="50" t="s">
        <v>145</v>
      </c>
      <c r="J342" s="50" t="s">
        <v>146</v>
      </c>
    </row>
    <row r="343" spans="1:25">
      <c r="A343" s="56" t="n"/>
      <c r="B343" s="56" t="s">
        <v>129</v>
      </c>
      <c r="C343" s="56" t="s">
        <v>130</v>
      </c>
      <c r="D343" s="56" t="s">
        <v>131</v>
      </c>
      <c r="E343" s="56" t="s">
        <v>132</v>
      </c>
      <c r="J343" s="56" t="n"/>
      <c r="K343" s="56" t="s">
        <v>129</v>
      </c>
      <c r="L343" s="56" t="s">
        <v>130</v>
      </c>
      <c r="M343" s="56" t="s">
        <v>131</v>
      </c>
      <c r="N343" s="56" t="s">
        <v>132</v>
      </c>
    </row>
    <row r="344" spans="1:25">
      <c r="A344" s="56" t="s">
        <v>30</v>
      </c>
      <c r="B344" t="n">
        <v>49.8046875</v>
      </c>
      <c r="C344" t="n">
        <v>83.51999234508547</v>
      </c>
      <c r="D344" t="n">
        <v>44.921875</v>
      </c>
      <c r="E344" t="n">
        <v>118.1640625</v>
      </c>
      <c r="J344" s="56" t="s">
        <v>17</v>
      </c>
      <c r="K344" t="n">
        <v>0.06666666666666667</v>
      </c>
      <c r="L344" t="n">
        <v>6.824795161415091</v>
      </c>
      <c r="M344" t="n">
        <v>0.1333333333333333</v>
      </c>
      <c r="N344" t="n">
        <v>0.2333333333333333</v>
      </c>
    </row>
    <row r="345" spans="1:25">
      <c r="A345" s="56" t="s">
        <v>46</v>
      </c>
      <c r="B345" t="n">
        <v>32.2265625</v>
      </c>
      <c r="C345" t="n">
        <v>150.1440489753423</v>
      </c>
      <c r="D345" t="n">
        <v>100.5859375</v>
      </c>
      <c r="E345" t="n">
        <v>274.4140625</v>
      </c>
      <c r="J345" s="56" t="s">
        <v>19</v>
      </c>
      <c r="K345" t="n">
        <v>0.1333333333333333</v>
      </c>
      <c r="L345" t="n">
        <v>6.667453292403665</v>
      </c>
      <c r="M345" t="n">
        <v>0.2</v>
      </c>
      <c r="N345" t="n">
        <v>0.3666666666666666</v>
      </c>
    </row>
    <row r="346" spans="1:25">
      <c r="A346" s="56" t="s">
        <v>36</v>
      </c>
      <c r="B346" t="n">
        <v>27.34375</v>
      </c>
      <c r="C346" t="n">
        <v>93.73869928614265</v>
      </c>
      <c r="D346" t="n">
        <v>68.359375</v>
      </c>
      <c r="E346" t="n">
        <v>138.671875</v>
      </c>
    </row>
    <row r="347" spans="1:25">
      <c r="A347" s="56" t="s">
        <v>48</v>
      </c>
      <c r="B347" t="n">
        <v>49.8046875</v>
      </c>
      <c r="C347" t="n">
        <v>85.15569348105451</v>
      </c>
      <c r="D347" t="n">
        <v>51.7578125</v>
      </c>
      <c r="E347" t="n">
        <v>104.4921875</v>
      </c>
    </row>
    <row r="348" spans="1:25">
      <c r="A348" s="56" t="s">
        <v>40</v>
      </c>
      <c r="B348" t="n">
        <v>17.578125</v>
      </c>
      <c r="C348" t="n">
        <v>100.1291905494464</v>
      </c>
      <c r="D348" t="n">
        <v>57.6171875</v>
      </c>
      <c r="E348" t="n">
        <v>165.0390625</v>
      </c>
    </row>
    <row r="349" spans="1:25">
      <c r="A349" s="56" t="s">
        <v>51</v>
      </c>
      <c r="B349" t="n">
        <v>75.1953125</v>
      </c>
      <c r="C349" t="n">
        <v>167.7049675157212</v>
      </c>
      <c r="D349" t="n">
        <v>145.5078125</v>
      </c>
      <c r="E349" t="n">
        <v>246.09375</v>
      </c>
    </row>
    <row r="350" spans="1:25">
      <c r="A350" s="56" t="s">
        <v>44</v>
      </c>
      <c r="B350" t="n">
        <v>203.125</v>
      </c>
      <c r="C350" t="n">
        <v>195.4595813029145</v>
      </c>
      <c r="D350" t="n">
        <v>203.125</v>
      </c>
      <c r="E350" t="n">
        <v>204.1015625</v>
      </c>
    </row>
    <row r="351" spans="1:25">
      <c r="A351" s="56" t="s">
        <v>53</v>
      </c>
      <c r="B351" t="n">
        <v>56.640625</v>
      </c>
      <c r="C351" t="n">
        <v>84.05474767231269</v>
      </c>
      <c r="D351" t="n">
        <v>65.4296875</v>
      </c>
      <c r="E351" t="n">
        <v>114.2578125</v>
      </c>
    </row>
    <row r="354" spans="1:25">
      <c r="A354" s="50" t="s">
        <v>147</v>
      </c>
      <c r="J354" s="50" t="s">
        <v>148</v>
      </c>
    </row>
    <row r="355" spans="1:25">
      <c r="A355" s="56" t="n"/>
      <c r="B355" s="56" t="s">
        <v>129</v>
      </c>
      <c r="C355" s="56" t="s">
        <v>130</v>
      </c>
      <c r="D355" s="56" t="s">
        <v>131</v>
      </c>
      <c r="E355" s="56" t="s">
        <v>132</v>
      </c>
      <c r="J355" s="56" t="n"/>
      <c r="K355" s="56" t="s">
        <v>129</v>
      </c>
      <c r="L355" s="56" t="s">
        <v>130</v>
      </c>
      <c r="M355" s="56" t="s">
        <v>131</v>
      </c>
      <c r="N355" s="56" t="s">
        <v>132</v>
      </c>
    </row>
    <row r="356" spans="1:25">
      <c r="A356" s="56" t="s">
        <v>30</v>
      </c>
      <c r="B356" t="n">
        <v>49.8046875</v>
      </c>
      <c r="C356" t="n">
        <v>72.43597492636377</v>
      </c>
      <c r="D356" t="n">
        <v>41.015625</v>
      </c>
      <c r="E356" t="n">
        <v>99.609375</v>
      </c>
      <c r="J356" s="56" t="s">
        <v>17</v>
      </c>
      <c r="K356" t="n">
        <v>0.03333333333333333</v>
      </c>
      <c r="L356" t="n">
        <v>1.250425591539496</v>
      </c>
      <c r="M356" t="n">
        <v>0.2333333333333333</v>
      </c>
      <c r="N356" t="n">
        <v>0.8333333333333334</v>
      </c>
    </row>
    <row r="357" spans="1:25">
      <c r="A357" s="56" t="s">
        <v>46</v>
      </c>
      <c r="B357" t="n">
        <v>30.2734375</v>
      </c>
      <c r="C357" t="n">
        <v>158.6496284351865</v>
      </c>
      <c r="D357" t="n">
        <v>90.8203125</v>
      </c>
      <c r="E357" t="n">
        <v>298.828125</v>
      </c>
      <c r="J357" s="56" t="s">
        <v>19</v>
      </c>
      <c r="K357" t="n">
        <v>0.03333333333333333</v>
      </c>
      <c r="L357" t="n">
        <v>0.9694827402806097</v>
      </c>
      <c r="M357" t="n">
        <v>0.1</v>
      </c>
      <c r="N357" t="n">
        <v>0.7333333333333333</v>
      </c>
    </row>
    <row r="358" spans="1:25">
      <c r="A358" s="56" t="s">
        <v>36</v>
      </c>
      <c r="B358" t="n">
        <v>27.34375</v>
      </c>
      <c r="C358" t="n">
        <v>80.9738354423634</v>
      </c>
      <c r="D358" t="n">
        <v>51.7578125</v>
      </c>
      <c r="E358" t="n">
        <v>110.3515625</v>
      </c>
    </row>
    <row r="359" spans="1:25">
      <c r="A359" s="56" t="s">
        <v>48</v>
      </c>
      <c r="B359" t="n">
        <v>32.2265625</v>
      </c>
      <c r="C359" t="n">
        <v>84.2223888345206</v>
      </c>
      <c r="D359" t="n">
        <v>55.6640625</v>
      </c>
      <c r="E359" t="n">
        <v>117.1875</v>
      </c>
    </row>
    <row r="360" spans="1:25">
      <c r="A360" s="56" t="s">
        <v>40</v>
      </c>
      <c r="B360" t="n">
        <v>54.6875</v>
      </c>
      <c r="C360" t="n">
        <v>88.1528545698358</v>
      </c>
      <c r="D360" t="n">
        <v>68.359375</v>
      </c>
      <c r="E360" t="n">
        <v>122.0703125</v>
      </c>
    </row>
    <row r="361" spans="1:25">
      <c r="A361" s="56" t="s">
        <v>51</v>
      </c>
      <c r="B361" t="n">
        <v>53.7109375</v>
      </c>
      <c r="C361" t="n">
        <v>130.2055977317001</v>
      </c>
      <c r="D361" t="n">
        <v>92.7734375</v>
      </c>
      <c r="E361" t="n">
        <v>196.2890625</v>
      </c>
    </row>
    <row r="362" spans="1:25">
      <c r="A362" s="56" t="s">
        <v>44</v>
      </c>
      <c r="B362" t="n">
        <v>3.90625</v>
      </c>
      <c r="C362" t="n">
        <v>74.33433355791759</v>
      </c>
      <c r="D362" t="n">
        <v>22.4609375</v>
      </c>
      <c r="E362" t="n">
        <v>144.53125</v>
      </c>
    </row>
    <row r="363" spans="1:25">
      <c r="A363" s="56" t="s">
        <v>53</v>
      </c>
      <c r="B363" t="n">
        <v>38.0859375</v>
      </c>
      <c r="C363" t="n">
        <v>78.91293046521444</v>
      </c>
      <c r="D363" t="n">
        <v>59.5703125</v>
      </c>
      <c r="E363" t="n">
        <v>105.46875</v>
      </c>
    </row>
    <row r="390" spans="1:25">
      <c r="A390" s="50" t="s">
        <v>149</v>
      </c>
    </row>
    <row r="391" spans="1:25">
      <c r="A391" s="58" t="n"/>
      <c r="B391" s="58" t="s">
        <v>129</v>
      </c>
      <c r="C391" s="58" t="s">
        <v>130</v>
      </c>
      <c r="D391" s="58" t="s">
        <v>131</v>
      </c>
      <c r="E391" s="58" t="s">
        <v>132</v>
      </c>
    </row>
    <row r="392" spans="1:25">
      <c r="A392" s="58" t="s">
        <v>30</v>
      </c>
    </row>
    <row r="393" spans="1:25">
      <c r="A393" s="58" t="s">
        <v>46</v>
      </c>
    </row>
    <row r="394" spans="1:25">
      <c r="A394" s="58" t="s">
        <v>36</v>
      </c>
    </row>
    <row r="395" spans="1:25">
      <c r="A395" s="58" t="s">
        <v>48</v>
      </c>
    </row>
    <row r="396" spans="1:25">
      <c r="A396" s="58" t="s">
        <v>40</v>
      </c>
    </row>
    <row r="397" spans="1:25">
      <c r="A397" s="58" t="s">
        <v>51</v>
      </c>
    </row>
    <row r="398" spans="1:25">
      <c r="A398" s="58" t="s">
        <v>44</v>
      </c>
    </row>
    <row r="399" spans="1:25">
      <c r="A399" s="58" t="s">
        <v>53</v>
      </c>
    </row>
    <row r="407" spans="1:25">
      <c r="A407" s="50" t="s">
        <v>14</v>
      </c>
      <c r="L407" s="50" t="s">
        <v>15</v>
      </c>
    </row>
    <row r="408" spans="1:25">
      <c r="A408" s="48" t="n"/>
      <c r="B408" s="48" t="s">
        <v>17</v>
      </c>
      <c r="D408" s="48" t="s">
        <v>19</v>
      </c>
      <c r="G408" s="48" t="n"/>
      <c r="H408" s="48" t="s">
        <v>20</v>
      </c>
      <c r="L408" s="49" t="n"/>
      <c r="M408" s="49" t="s">
        <v>21</v>
      </c>
      <c r="N408" s="49" t="s">
        <v>22</v>
      </c>
      <c r="O408" s="49" t="s">
        <v>23</v>
      </c>
      <c r="P408" s="49" t="s">
        <v>24</v>
      </c>
      <c r="Q408" s="49" t="s">
        <v>25</v>
      </c>
      <c r="R408" s="49" t="s">
        <v>26</v>
      </c>
      <c r="S408" s="49" t="s">
        <v>27</v>
      </c>
      <c r="T408" s="49" t="s">
        <v>28</v>
      </c>
    </row>
    <row r="409" spans="1:25">
      <c r="A409" s="48" t="n"/>
      <c r="B409" s="48" t="s">
        <v>32</v>
      </c>
      <c r="C409" s="48" t="s">
        <v>33</v>
      </c>
      <c r="D409" s="48" t="s">
        <v>32</v>
      </c>
      <c r="E409" s="48" t="s">
        <v>33</v>
      </c>
      <c r="G409" s="48" t="s">
        <v>34</v>
      </c>
      <c r="H409" t="n">
        <v>219.2700791670286</v>
      </c>
      <c r="L409" s="49" t="s">
        <v>34</v>
      </c>
      <c r="M409" t="n">
        <v>0.9315994383665637</v>
      </c>
      <c r="N409" t="n">
        <v>0.9660195659077152</v>
      </c>
      <c r="O409" t="n">
        <v>0.8403818265961054</v>
      </c>
      <c r="P409" t="n">
        <v>0.7509417286774812</v>
      </c>
      <c r="Q409" t="n">
        <v>1</v>
      </c>
      <c r="R409" t="n">
        <v>0.9848518602573137</v>
      </c>
      <c r="S409" t="n">
        <v>0.9947889154433694</v>
      </c>
      <c r="T409" t="n">
        <v>0.9159778906464227</v>
      </c>
    </row>
    <row r="410" spans="1:25">
      <c r="A410" s="48" t="s">
        <v>34</v>
      </c>
      <c r="B410" t="n">
        <v>6.511673025245692</v>
      </c>
      <c r="C410" t="n">
        <v>2.581569853090391</v>
      </c>
      <c r="D410" t="n">
        <v>4.516945342021282</v>
      </c>
      <c r="E410" t="n">
        <v>0.06877139962142956</v>
      </c>
      <c r="G410" s="48" t="s">
        <v>38</v>
      </c>
      <c r="H410" t="n">
        <v>139.0091532583684</v>
      </c>
      <c r="L410" s="49" t="s">
        <v>38</v>
      </c>
      <c r="M410" t="n">
        <v>0.8881777779714292</v>
      </c>
      <c r="N410" t="n">
        <v>0.9246884129886555</v>
      </c>
      <c r="O410" t="n">
        <v>0.967507680507265</v>
      </c>
      <c r="P410" t="n">
        <v>1</v>
      </c>
      <c r="Q410" t="n">
        <v>0.7283884936591732</v>
      </c>
      <c r="R410" t="n">
        <v>0.7984110428912743</v>
      </c>
      <c r="S410" t="n">
        <v>0.9951749246866775</v>
      </c>
      <c r="T410" t="n">
        <v>0.8930426368337006</v>
      </c>
    </row>
    <row r="411" spans="1:25">
      <c r="A411" s="48" t="s">
        <v>38</v>
      </c>
      <c r="B411" t="n">
        <v>3.304266240612427</v>
      </c>
      <c r="C411" t="n">
        <v>-1.909996714737526</v>
      </c>
      <c r="D411" t="n">
        <v>3.291615926847169</v>
      </c>
      <c r="E411" t="n">
        <v>-0.1552234724220088</v>
      </c>
      <c r="G411" s="48" t="s">
        <v>42</v>
      </c>
      <c r="H411" t="n">
        <v>70.65152734844966</v>
      </c>
      <c r="L411" s="49" t="s">
        <v>42</v>
      </c>
      <c r="M411" t="n">
        <v>1</v>
      </c>
      <c r="N411" t="n">
        <v>0.9346823869405391</v>
      </c>
      <c r="O411" t="n">
        <v>0.937126796169343</v>
      </c>
      <c r="P411" t="n">
        <v>0.9936278657726977</v>
      </c>
      <c r="Q411" t="n">
        <v>0.5900064809296114</v>
      </c>
      <c r="R411" t="n">
        <v>0.7671881211906915</v>
      </c>
      <c r="S411" t="n">
        <v>0.993071409114851</v>
      </c>
      <c r="T411" t="n">
        <v>1</v>
      </c>
    </row>
    <row r="412" spans="1:25">
      <c r="A412" s="48" t="s">
        <v>42</v>
      </c>
      <c r="B412" t="n">
        <v>2.579797770149181</v>
      </c>
      <c r="C412" t="n">
        <v>1.072718608955569</v>
      </c>
      <c r="D412" t="n">
        <v>3.70983914766557</v>
      </c>
      <c r="E412" t="n">
        <v>-1.729504335352099</v>
      </c>
      <c r="G412" s="48" t="s">
        <v>45</v>
      </c>
      <c r="H412" t="n">
        <v>65.69441678138003</v>
      </c>
      <c r="L412" s="49" t="s">
        <v>45</v>
      </c>
      <c r="M412" t="n">
        <v>0.8892006777130503</v>
      </c>
      <c r="N412" t="n">
        <v>0.929409925742287</v>
      </c>
      <c r="O412" t="n">
        <v>1</v>
      </c>
      <c r="P412" t="n">
        <v>0.7528288584271874</v>
      </c>
      <c r="Q412" t="n">
        <v>0.5066228320078644</v>
      </c>
      <c r="R412" t="n">
        <v>0.9760141394158071</v>
      </c>
      <c r="S412" t="n">
        <v>0.9959089885548696</v>
      </c>
      <c r="T412" t="n">
        <v>0.9000153210923743</v>
      </c>
    </row>
    <row r="413" spans="1:25">
      <c r="A413" s="48" t="s">
        <v>45</v>
      </c>
      <c r="B413" t="n">
        <v>3.745398907616795</v>
      </c>
      <c r="C413" t="n">
        <v>2.341821953123554</v>
      </c>
      <c r="D413" t="n">
        <v>3.259705979941503</v>
      </c>
      <c r="E413" t="n">
        <v>-0.2742060175865296</v>
      </c>
      <c r="G413" s="48" t="s">
        <v>47</v>
      </c>
      <c r="H413" t="n">
        <v>173.3322459420182</v>
      </c>
      <c r="L413" s="49" t="s">
        <v>47</v>
      </c>
      <c r="M413" t="n">
        <v>0.91979534941332</v>
      </c>
      <c r="N413" t="n">
        <v>0.9176994143175301</v>
      </c>
      <c r="O413" t="n">
        <v>0.7471150458444079</v>
      </c>
      <c r="P413" t="n">
        <v>0.852442116298191</v>
      </c>
      <c r="Q413" t="n">
        <v>0.590035049679145</v>
      </c>
      <c r="R413" t="n">
        <v>0.8618950232842685</v>
      </c>
      <c r="S413" t="n">
        <v>0.9920654356872955</v>
      </c>
      <c r="T413" t="n">
        <v>0.9366205194756341</v>
      </c>
    </row>
    <row r="414" spans="1:25">
      <c r="A414" s="48" t="s">
        <v>47</v>
      </c>
      <c r="B414" t="n">
        <v>6.302984162446658</v>
      </c>
      <c r="C414" t="n">
        <v>-5.309222449944382</v>
      </c>
      <c r="D414" t="n">
        <v>6.643896566401656</v>
      </c>
      <c r="E414" t="n">
        <v>2.907731806944408</v>
      </c>
      <c r="G414" s="48" t="s">
        <v>50</v>
      </c>
      <c r="H414" t="n">
        <v>95.92532715889703</v>
      </c>
      <c r="L414" s="49" t="s">
        <v>50</v>
      </c>
      <c r="M414" t="n">
        <v>0.887986419654234</v>
      </c>
      <c r="N414" t="n">
        <v>0.8314177964524975</v>
      </c>
      <c r="O414" t="n">
        <v>0.6817249913643496</v>
      </c>
      <c r="P414" t="n">
        <v>0.7519630005813034</v>
      </c>
      <c r="Q414" t="n">
        <v>0.4722776251427536</v>
      </c>
      <c r="R414" t="n">
        <v>0.8098895916828558</v>
      </c>
      <c r="S414" t="n">
        <v>1</v>
      </c>
      <c r="T414" t="n">
        <v>0.928674085710518</v>
      </c>
    </row>
    <row r="415" spans="1:25">
      <c r="A415" s="48" t="s">
        <v>50</v>
      </c>
      <c r="B415" t="n">
        <v>3.92914521945522</v>
      </c>
      <c r="C415" t="n">
        <v>3.150765324540388</v>
      </c>
      <c r="D415" t="n">
        <v>4.320247583014909</v>
      </c>
      <c r="E415" t="n">
        <v>-3.005832850341803</v>
      </c>
      <c r="G415" s="48" t="s">
        <v>52</v>
      </c>
      <c r="H415" t="n">
        <v>45.21736840292314</v>
      </c>
      <c r="L415" s="49" t="s">
        <v>52</v>
      </c>
      <c r="M415" t="n">
        <v>0.8473140340158247</v>
      </c>
      <c r="N415" t="n">
        <v>0.9053358006918347</v>
      </c>
      <c r="O415" t="n">
        <v>0.7352991131762834</v>
      </c>
      <c r="P415" t="n">
        <v>0.6920528189995859</v>
      </c>
      <c r="Q415" t="n">
        <v>0.3948443368531835</v>
      </c>
      <c r="R415" t="n">
        <v>0.6993563115502524</v>
      </c>
      <c r="S415" t="n">
        <v>0.9865358094338642</v>
      </c>
      <c r="T415" t="n">
        <v>0.8819091646612308</v>
      </c>
    </row>
    <row r="416" spans="1:25">
      <c r="A416" s="48" t="s">
        <v>52</v>
      </c>
      <c r="B416" t="n">
        <v>2.607096847882381</v>
      </c>
      <c r="C416" t="n">
        <v>2.223934664024049</v>
      </c>
      <c r="D416" t="n">
        <v>2.524538161715281</v>
      </c>
      <c r="E416" t="n">
        <v>-1.522305978404229</v>
      </c>
      <c r="G416" s="48" t="s">
        <v>54</v>
      </c>
      <c r="H416" t="n">
        <v>74.02357457747216</v>
      </c>
      <c r="L416" s="49" t="s">
        <v>54</v>
      </c>
      <c r="M416" t="n">
        <v>0.8543012881827667</v>
      </c>
      <c r="N416" t="n">
        <v>0.8725419422427749</v>
      </c>
      <c r="O416" t="n">
        <v>0.7788013756146367</v>
      </c>
      <c r="P416" t="n">
        <v>0.850736003162616</v>
      </c>
      <c r="Q416" t="n">
        <v>0.4591313714193183</v>
      </c>
      <c r="R416" t="n">
        <v>0.8019950547863227</v>
      </c>
      <c r="S416" t="n">
        <v>0.9902334284369176</v>
      </c>
      <c r="T416" t="n">
        <v>0.8842280828209447</v>
      </c>
    </row>
    <row r="417" spans="1:25">
      <c r="A417" s="48" t="s">
        <v>54</v>
      </c>
      <c r="B417" t="n">
        <v>2.156661565462358</v>
      </c>
      <c r="C417" t="n">
        <v>-2.868547264949004</v>
      </c>
      <c r="D417" t="n">
        <v>2.054731281090223</v>
      </c>
      <c r="E417" t="n">
        <v>1.409300817474</v>
      </c>
      <c r="G417" s="48" t="s">
        <v>55</v>
      </c>
      <c r="H417" t="n">
        <v>71.89313152612996</v>
      </c>
      <c r="L417" s="49" t="s">
        <v>55</v>
      </c>
      <c r="M417" t="n">
        <v>0.8829218685925594</v>
      </c>
      <c r="N417" t="n">
        <v>0.9399568342537483</v>
      </c>
      <c r="O417" t="n">
        <v>0.8019993841792636</v>
      </c>
      <c r="P417" t="n">
        <v>0.769827700955156</v>
      </c>
      <c r="Q417" t="n">
        <v>0.6166338671690215</v>
      </c>
      <c r="R417" t="n">
        <v>1</v>
      </c>
      <c r="S417" t="n">
        <v>0.9878465701358262</v>
      </c>
      <c r="T417" t="n">
        <v>0.9414428671355015</v>
      </c>
    </row>
    <row r="418" spans="1:25">
      <c r="A418" s="48" t="s">
        <v>55</v>
      </c>
      <c r="B418" t="n">
        <v>3.464995168170682</v>
      </c>
      <c r="C418" t="n">
        <v>0.8003647953510142</v>
      </c>
      <c r="D418" t="n">
        <v>3.041812388030628</v>
      </c>
      <c r="E418" t="n">
        <v>0.04639361833670628</v>
      </c>
      <c r="G418" s="48" t="s">
        <v>56</v>
      </c>
      <c r="H418" t="n">
        <v>79.04643060681133</v>
      </c>
      <c r="L418" s="49" t="s">
        <v>56</v>
      </c>
      <c r="M418" t="n">
        <v>0.8621922862230452</v>
      </c>
      <c r="N418" t="n">
        <v>1</v>
      </c>
      <c r="O418" t="n">
        <v>0.8027062796108774</v>
      </c>
      <c r="P418" t="n">
        <v>0.7839915822146765</v>
      </c>
      <c r="Q418" t="n">
        <v>0.679059712482976</v>
      </c>
      <c r="R418" t="n">
        <v>0.8431324134509273</v>
      </c>
      <c r="S418" t="n">
        <v>0.9864007509449593</v>
      </c>
      <c r="T418" t="n">
        <v>0.8854939311494028</v>
      </c>
    </row>
    <row r="419" spans="1:25">
      <c r="A419" s="48" t="s">
        <v>56</v>
      </c>
      <c r="B419" t="n">
        <v>2.671157593402471</v>
      </c>
      <c r="C419" t="n">
        <v>-0.1215741799708856</v>
      </c>
      <c r="D419" t="n">
        <v>3.170415931638134</v>
      </c>
      <c r="E419" t="n">
        <v>3.064294230698128</v>
      </c>
      <c r="G419" s="48" t="s">
        <v>57</v>
      </c>
      <c r="H419" t="n">
        <v>61.3633609306859</v>
      </c>
      <c r="L419" s="49" t="s">
        <v>57</v>
      </c>
      <c r="M419" t="n">
        <v>0.8457646969879117</v>
      </c>
      <c r="N419" t="n">
        <v>0.952656621878507</v>
      </c>
      <c r="O419" t="n">
        <v>0.9748131816408684</v>
      </c>
      <c r="P419" t="n">
        <v>0.9783275302289269</v>
      </c>
      <c r="Q419" t="n">
        <v>0.5270314556353206</v>
      </c>
      <c r="R419" t="n">
        <v>0.7829823672582706</v>
      </c>
      <c r="S419" t="n">
        <v>0.9899261290349342</v>
      </c>
      <c r="T419" t="n">
        <v>0.8610967151990537</v>
      </c>
    </row>
    <row r="420" spans="1:25">
      <c r="A420" s="48" t="s">
        <v>57</v>
      </c>
      <c r="B420" t="n">
        <v>2.506486788682774</v>
      </c>
      <c r="C420" t="n">
        <v>-0.5635573954258769</v>
      </c>
      <c r="D420" t="n">
        <v>2.324074342812069</v>
      </c>
      <c r="E420" t="n">
        <v>-2.072756920280587</v>
      </c>
      <c r="G420" s="48" t="s">
        <v>61</v>
      </c>
      <c r="H420" t="n">
        <v>44.65890516850467</v>
      </c>
      <c r="L420" s="49" t="s">
        <v>61</v>
      </c>
      <c r="M420" t="n">
        <v>0.8750706973103752</v>
      </c>
      <c r="N420" t="n">
        <v>0.9434919191973077</v>
      </c>
      <c r="O420" t="n">
        <v>0.9418320994047928</v>
      </c>
      <c r="P420" t="n">
        <v>0.8744370478530948</v>
      </c>
      <c r="Q420" t="n">
        <v>0.5699011274450059</v>
      </c>
      <c r="R420" t="n">
        <v>0.8226693961680918</v>
      </c>
      <c r="S420" t="n">
        <v>0.9796396984969644</v>
      </c>
      <c r="T420" t="n">
        <v>0.9006699791470134</v>
      </c>
    </row>
    <row r="421" spans="1:25">
      <c r="A421" s="48" t="s">
        <v>61</v>
      </c>
      <c r="B421" t="n">
        <v>3.111549983580245</v>
      </c>
      <c r="C421" t="n">
        <v>-1.571725777192419</v>
      </c>
      <c r="D421" t="n">
        <v>2.891285032161436</v>
      </c>
      <c r="E421" t="n">
        <v>2.419649840817197</v>
      </c>
    </row>
    <row r="430" spans="1:25">
      <c r="A430" s="50" t="s">
        <v>64</v>
      </c>
      <c r="L430" s="50" t="s">
        <v>65</v>
      </c>
    </row>
    <row r="431" spans="1:25">
      <c r="A431" s="48" t="n"/>
      <c r="B431" s="48" t="s">
        <v>17</v>
      </c>
      <c r="D431" s="48" t="s">
        <v>19</v>
      </c>
      <c r="G431" s="48" t="n"/>
      <c r="H431" s="48" t="s">
        <v>20</v>
      </c>
      <c r="L431" s="49" t="n"/>
      <c r="M431" s="49" t="s">
        <v>21</v>
      </c>
      <c r="N431" s="49" t="s">
        <v>22</v>
      </c>
      <c r="O431" s="49" t="s">
        <v>23</v>
      </c>
      <c r="P431" s="49" t="s">
        <v>24</v>
      </c>
      <c r="Q431" s="49" t="s">
        <v>25</v>
      </c>
      <c r="R431" s="49" t="s">
        <v>26</v>
      </c>
      <c r="S431" s="49" t="s">
        <v>27</v>
      </c>
      <c r="T431" s="49" t="s">
        <v>28</v>
      </c>
    </row>
    <row r="432" spans="1:25">
      <c r="A432" s="48" t="n"/>
      <c r="B432" s="48" t="s">
        <v>32</v>
      </c>
      <c r="C432" s="48" t="s">
        <v>33</v>
      </c>
      <c r="D432" s="48" t="s">
        <v>32</v>
      </c>
      <c r="E432" s="48" t="s">
        <v>33</v>
      </c>
      <c r="G432" s="48" t="s">
        <v>34</v>
      </c>
      <c r="H432" t="n">
        <v>5872.394756616977</v>
      </c>
      <c r="L432" s="49" t="s">
        <v>150</v>
      </c>
      <c r="M432" t="n">
        <v>0.6830288673898701</v>
      </c>
      <c r="N432" t="n">
        <v>0.6803610001857469</v>
      </c>
      <c r="O432" t="n">
        <v>0.4086871805693412</v>
      </c>
      <c r="P432" t="n">
        <v>0.2295990688584991</v>
      </c>
      <c r="Q432" t="n">
        <v>0.09865527353276464</v>
      </c>
      <c r="R432" t="n">
        <v>0.2167807828473761</v>
      </c>
      <c r="S432" t="n">
        <v>0.9710308592303188</v>
      </c>
      <c r="T432" t="n">
        <v>0.636164179759362</v>
      </c>
    </row>
    <row r="433" spans="1:25">
      <c r="A433" s="48" t="s">
        <v>34</v>
      </c>
      <c r="B433" t="n">
        <v>30.08601434817565</v>
      </c>
      <c r="C433" t="n">
        <v>-7.422077344164642</v>
      </c>
      <c r="D433" t="n">
        <v>38.86540191673739</v>
      </c>
      <c r="E433" t="n">
        <v>17.07877760167619</v>
      </c>
      <c r="G433" s="48" t="s">
        <v>38</v>
      </c>
      <c r="H433" t="n">
        <v>192.1580684696784</v>
      </c>
      <c r="L433" s="49" t="s">
        <v>151</v>
      </c>
      <c r="M433" t="n">
        <v>0.7276285010417545</v>
      </c>
      <c r="N433" t="n">
        <v>0.6835990748100195</v>
      </c>
      <c r="O433" t="n">
        <v>1</v>
      </c>
      <c r="P433" t="n">
        <v>1</v>
      </c>
      <c r="Q433" t="n">
        <v>0.1840150216745833</v>
      </c>
      <c r="R433" t="n">
        <v>0.4848403779051704</v>
      </c>
      <c r="S433" t="n">
        <v>0.9722489567269651</v>
      </c>
      <c r="T433" t="n">
        <v>0.538135727433067</v>
      </c>
    </row>
    <row r="434" spans="1:25">
      <c r="A434" s="48" t="s">
        <v>38</v>
      </c>
      <c r="B434" t="n">
        <v>5.472339138328707</v>
      </c>
      <c r="C434" t="n">
        <v>4.796270081142118</v>
      </c>
      <c r="D434" t="n">
        <v>10.25523821574526</v>
      </c>
      <c r="E434" t="n">
        <v>-12.10360112377367</v>
      </c>
      <c r="G434" s="48" t="s">
        <v>42</v>
      </c>
      <c r="H434" t="n">
        <v>19.44830637134955</v>
      </c>
      <c r="L434" s="49" t="s">
        <v>152</v>
      </c>
      <c r="M434" t="n">
        <v>1</v>
      </c>
      <c r="N434" t="n">
        <v>1</v>
      </c>
      <c r="O434" t="n">
        <v>0.7672745627310094</v>
      </c>
      <c r="P434" t="n">
        <v>0.6356516296585617</v>
      </c>
      <c r="Q434" t="n">
        <v>1</v>
      </c>
      <c r="R434" t="n">
        <v>1</v>
      </c>
      <c r="S434" t="n">
        <v>0.9952911043298154</v>
      </c>
      <c r="T434" t="n">
        <v>0.9237181244268456</v>
      </c>
    </row>
    <row r="435" spans="1:25">
      <c r="A435" s="48" t="s">
        <v>42</v>
      </c>
      <c r="B435" t="n">
        <v>0.9217106780427916</v>
      </c>
      <c r="C435" t="n">
        <v>0.7957369703422681</v>
      </c>
      <c r="D435" t="n">
        <v>1.628527193527108</v>
      </c>
      <c r="E435" t="n">
        <v>-2.892238450988605</v>
      </c>
      <c r="G435" s="48" t="s">
        <v>45</v>
      </c>
      <c r="H435" t="n">
        <v>13.63667517685299</v>
      </c>
      <c r="L435" s="49" t="s">
        <v>153</v>
      </c>
      <c r="M435" t="n">
        <v>0.717100469011251</v>
      </c>
      <c r="N435" t="n">
        <v>0.7496501665560225</v>
      </c>
      <c r="O435" t="n">
        <v>0.4612438749259584</v>
      </c>
      <c r="P435" t="n">
        <v>0.190864503858241</v>
      </c>
      <c r="Q435" t="n">
        <v>0.1532488789998521</v>
      </c>
      <c r="R435" t="n">
        <v>0.445326244393386</v>
      </c>
      <c r="S435" t="n">
        <v>1</v>
      </c>
      <c r="T435" t="n">
        <v>0.9999999999999999</v>
      </c>
    </row>
    <row r="436" spans="1:25">
      <c r="A436" s="48" t="s">
        <v>45</v>
      </c>
      <c r="B436" t="n">
        <v>0.5688757387457826</v>
      </c>
      <c r="C436" t="n">
        <v>-0.03041623072467542</v>
      </c>
      <c r="D436" t="n">
        <v>1.193384253857388</v>
      </c>
      <c r="E436" t="n">
        <v>-0.5266070330928957</v>
      </c>
      <c r="G436" s="48" t="s">
        <v>47</v>
      </c>
      <c r="H436" t="n">
        <v>47.71546994233772</v>
      </c>
      <c r="L436" s="49" t="s">
        <v>154</v>
      </c>
      <c r="M436" t="n">
        <v>0.7193742335792117</v>
      </c>
      <c r="N436" t="n">
        <v>0.7186637685411312</v>
      </c>
      <c r="O436" t="n">
        <v>0.5064729260312585</v>
      </c>
      <c r="P436" t="n">
        <v>0.2141470365719664</v>
      </c>
      <c r="Q436" t="n">
        <v>0.1270627852212194</v>
      </c>
      <c r="R436" t="n">
        <v>0.2262858157269808</v>
      </c>
      <c r="S436" t="n">
        <v>0.9794313574931925</v>
      </c>
      <c r="T436" t="n">
        <v>0.4098701585849563</v>
      </c>
    </row>
    <row r="437" spans="1:25">
      <c r="A437" s="48" t="s">
        <v>47</v>
      </c>
      <c r="B437" t="n">
        <v>2.230474762386237</v>
      </c>
      <c r="C437" t="n">
        <v>1.102951029206071</v>
      </c>
      <c r="D437" t="n">
        <v>4.440259099806637</v>
      </c>
      <c r="E437" t="n">
        <v>-2.520714300689801</v>
      </c>
      <c r="G437" s="48" t="s">
        <v>50</v>
      </c>
      <c r="H437" t="n">
        <v>63.07047221951632</v>
      </c>
      <c r="L437" s="49" t="s">
        <v>155</v>
      </c>
      <c r="M437" t="n">
        <v>0.7101301688204738</v>
      </c>
      <c r="N437" t="n">
        <v>0.6508665292534792</v>
      </c>
      <c r="O437" t="n">
        <v>0.4955912469347785</v>
      </c>
      <c r="P437" t="n">
        <v>0.2087134202704966</v>
      </c>
      <c r="Q437" t="n">
        <v>0.1286445685532766</v>
      </c>
      <c r="R437" t="n">
        <v>0.2325710864485556</v>
      </c>
      <c r="S437" t="n">
        <v>0.9842787287463844</v>
      </c>
      <c r="T437" t="n">
        <v>0.5617539248066474</v>
      </c>
    </row>
    <row r="438" spans="1:25">
      <c r="A438" s="48" t="s">
        <v>50</v>
      </c>
      <c r="B438" t="n">
        <v>3.565649386300072</v>
      </c>
      <c r="C438" t="n">
        <v>-3.287904924520903</v>
      </c>
      <c r="D438" t="n">
        <v>5.039868703711719</v>
      </c>
      <c r="E438" t="n">
        <v>6.797661380633124</v>
      </c>
      <c r="G438" s="48" t="s">
        <v>52</v>
      </c>
      <c r="H438" t="n">
        <v>17.84577357338789</v>
      </c>
      <c r="L438" s="49" t="s">
        <v>180</v>
      </c>
      <c r="M438" t="n">
        <v>0.6943699922586788</v>
      </c>
      <c r="N438" t="n">
        <v>0.7074877359610253</v>
      </c>
      <c r="O438" t="n">
        <v>0.419174522320732</v>
      </c>
      <c r="P438" t="n">
        <v>0.1930210453925421</v>
      </c>
      <c r="Q438" t="n">
        <v>0.1299882100619884</v>
      </c>
      <c r="R438" t="n">
        <v>0.2394934390290354</v>
      </c>
      <c r="S438" t="n">
        <v>0.9811483516801193</v>
      </c>
      <c r="T438" t="n">
        <v>0.8116592144562427</v>
      </c>
    </row>
    <row r="439" spans="1:25">
      <c r="A439" s="48" t="s">
        <v>52</v>
      </c>
      <c r="B439" t="n">
        <v>1.291934683154504</v>
      </c>
      <c r="C439" t="n">
        <v>0.3496376102144525</v>
      </c>
      <c r="D439" t="n">
        <v>1.116119191316633</v>
      </c>
      <c r="E439" t="n">
        <v>-0.01712790851109985</v>
      </c>
      <c r="G439" s="48" t="s">
        <v>54</v>
      </c>
      <c r="H439" t="n">
        <v>76.50877946473753</v>
      </c>
    </row>
    <row r="440" spans="1:25">
      <c r="A440" s="48" t="s">
        <v>54</v>
      </c>
      <c r="B440" t="n">
        <v>2.908623969805757</v>
      </c>
      <c r="C440" t="n">
        <v>2.967136370468574</v>
      </c>
      <c r="D440" t="n">
        <v>5.209221345462174</v>
      </c>
      <c r="E440" t="n">
        <v>-4.043626270385882</v>
      </c>
      <c r="G440" s="48" t="s">
        <v>55</v>
      </c>
      <c r="H440" t="n">
        <v>33.43354132166783</v>
      </c>
    </row>
    <row r="441" spans="1:25">
      <c r="A441" s="48" t="s">
        <v>55</v>
      </c>
      <c r="B441" t="n">
        <v>1.101557526382238</v>
      </c>
      <c r="C441" t="n">
        <v>-0.2231121705121861</v>
      </c>
      <c r="D441" t="n">
        <v>2.676993200799882</v>
      </c>
      <c r="E441" t="n">
        <v>-0.8978233954639836</v>
      </c>
      <c r="G441" s="48" t="s">
        <v>56</v>
      </c>
      <c r="H441" t="n">
        <v>16.67798535822912</v>
      </c>
    </row>
    <row r="442" spans="1:25">
      <c r="A442" s="48" t="s">
        <v>56</v>
      </c>
      <c r="B442" t="n">
        <v>0.9547458832597042</v>
      </c>
      <c r="C442" t="n">
        <v>0.4234308095378936</v>
      </c>
      <c r="D442" t="n">
        <v>1.566951544466728</v>
      </c>
      <c r="E442" t="n">
        <v>-0.2454644564744904</v>
      </c>
      <c r="G442" s="48" t="s">
        <v>57</v>
      </c>
      <c r="H442" t="n">
        <v>20.35602079347673</v>
      </c>
    </row>
    <row r="443" spans="1:25">
      <c r="A443" s="48" t="s">
        <v>57</v>
      </c>
      <c r="B443" t="n">
        <v>1.109583258527215</v>
      </c>
      <c r="C443" t="n">
        <v>-0.6214812159249656</v>
      </c>
      <c r="D443" t="n">
        <v>1.476246584853722</v>
      </c>
      <c r="E443" t="n">
        <v>-0.5457036975563457</v>
      </c>
      <c r="G443" s="48" t="s">
        <v>61</v>
      </c>
      <c r="H443" t="n">
        <v>16.16243877433229</v>
      </c>
    </row>
    <row r="444" spans="1:25">
      <c r="A444" s="48" t="s">
        <v>61</v>
      </c>
      <c r="B444" t="n">
        <v>1.588028438469607</v>
      </c>
      <c r="C444" t="n">
        <v>-0.6612570132810595</v>
      </c>
      <c r="D444" t="n">
        <v>1.542074499034272</v>
      </c>
      <c r="E444" t="n">
        <v>1.00195429210262</v>
      </c>
    </row>
    <row r="453" spans="1:25">
      <c r="A453" s="50" t="s">
        <v>69</v>
      </c>
      <c r="L453" s="50" t="s">
        <v>70</v>
      </c>
    </row>
    <row r="454" spans="1:25">
      <c r="A454" s="48" t="n"/>
      <c r="B454" s="48" t="s">
        <v>17</v>
      </c>
      <c r="D454" s="48" t="s">
        <v>19</v>
      </c>
      <c r="G454" s="48" t="n"/>
      <c r="H454" s="48" t="s">
        <v>20</v>
      </c>
      <c r="L454" s="49" t="n"/>
      <c r="M454" s="49" t="s">
        <v>21</v>
      </c>
      <c r="N454" s="49" t="s">
        <v>22</v>
      </c>
      <c r="O454" s="49" t="s">
        <v>23</v>
      </c>
      <c r="P454" s="49" t="s">
        <v>24</v>
      </c>
      <c r="Q454" s="49" t="s">
        <v>25</v>
      </c>
      <c r="R454" s="49" t="s">
        <v>26</v>
      </c>
      <c r="S454" s="49" t="s">
        <v>27</v>
      </c>
      <c r="T454" s="49" t="s">
        <v>28</v>
      </c>
    </row>
    <row r="455" spans="1:25">
      <c r="A455" s="48" t="n"/>
      <c r="B455" s="48" t="s">
        <v>32</v>
      </c>
      <c r="C455" s="48" t="s">
        <v>33</v>
      </c>
      <c r="D455" s="48" t="s">
        <v>32</v>
      </c>
      <c r="E455" s="48" t="s">
        <v>33</v>
      </c>
      <c r="G455" s="48" t="s">
        <v>150</v>
      </c>
      <c r="H455" t="n">
        <v>16.40968453684953</v>
      </c>
      <c r="L455" s="49" t="s">
        <v>150</v>
      </c>
      <c r="M455" t="n">
        <v>0.8260043488051496</v>
      </c>
      <c r="N455" t="n">
        <v>0.8017816709327594</v>
      </c>
      <c r="O455" t="n">
        <v>0.4412684961939979</v>
      </c>
      <c r="P455" t="n">
        <v>0.6367233863102935</v>
      </c>
      <c r="Q455" t="n">
        <v>0.2211317482672069</v>
      </c>
      <c r="R455" t="n">
        <v>0.3591642662100982</v>
      </c>
      <c r="S455" t="n">
        <v>0.9907685989803185</v>
      </c>
      <c r="T455" t="n">
        <v>0.5595150217239225</v>
      </c>
    </row>
    <row r="456" spans="1:25">
      <c r="A456" s="48" t="s">
        <v>150</v>
      </c>
      <c r="B456" t="n">
        <v>2.022516370317464</v>
      </c>
      <c r="C456" t="n">
        <v>-5.579359071105955</v>
      </c>
      <c r="D456" t="n">
        <v>1.367311273990357</v>
      </c>
      <c r="E456" t="n">
        <v>2.556167249629496</v>
      </c>
      <c r="G456" s="48" t="s">
        <v>151</v>
      </c>
      <c r="H456" t="n">
        <v>114.8170774222125</v>
      </c>
      <c r="L456" s="49" t="s">
        <v>151</v>
      </c>
      <c r="M456" t="n">
        <v>0.9122133394139595</v>
      </c>
      <c r="N456" t="n">
        <v>0.6889843953370427</v>
      </c>
      <c r="O456" t="n">
        <v>0.46586456630158</v>
      </c>
      <c r="P456" t="n">
        <v>0.4379009928037131</v>
      </c>
      <c r="Q456" t="n">
        <v>0.3848589526964081</v>
      </c>
      <c r="R456" t="n">
        <v>0.4891457861148936</v>
      </c>
      <c r="S456" t="n">
        <v>0.9847314660299329</v>
      </c>
      <c r="T456" t="n">
        <v>0.3359767621454019</v>
      </c>
    </row>
    <row r="457" spans="1:25">
      <c r="A457" s="48" t="s">
        <v>151</v>
      </c>
      <c r="B457" t="n">
        <v>7.120613071253267</v>
      </c>
      <c r="C457" t="n">
        <v>8.737149059323976</v>
      </c>
      <c r="D457" t="n">
        <v>5.04528842335194</v>
      </c>
      <c r="E457" t="n">
        <v>-11.53060594908062</v>
      </c>
      <c r="G457" s="48" t="s">
        <v>152</v>
      </c>
      <c r="H457" t="n">
        <v>1312.096062380204</v>
      </c>
      <c r="L457" s="49" t="s">
        <v>152</v>
      </c>
      <c r="M457" t="n">
        <v>1</v>
      </c>
      <c r="N457" t="n">
        <v>0.869035099528513</v>
      </c>
      <c r="O457" t="n">
        <v>0.6288564822792293</v>
      </c>
      <c r="P457" t="n">
        <v>0.4507981214292494</v>
      </c>
      <c r="Q457" t="n">
        <v>1</v>
      </c>
      <c r="R457" t="n">
        <v>1</v>
      </c>
      <c r="S457" t="n">
        <v>0.9943674700590734</v>
      </c>
      <c r="T457" t="n">
        <v>0.4017631162195633</v>
      </c>
    </row>
    <row r="458" spans="1:25">
      <c r="A458" s="48" t="s">
        <v>152</v>
      </c>
      <c r="B458" t="n">
        <v>18.34468663812704</v>
      </c>
      <c r="C458" t="n">
        <v>-51.37172385709175</v>
      </c>
      <c r="D458" t="n">
        <v>11.543229697739</v>
      </c>
      <c r="E458" t="n">
        <v>20.05865475364516</v>
      </c>
      <c r="G458" s="48" t="s">
        <v>153</v>
      </c>
      <c r="H458" t="n">
        <v>679.5482245142746</v>
      </c>
      <c r="L458" s="49" t="s">
        <v>153</v>
      </c>
      <c r="M458" t="n">
        <v>0.9114836072700786</v>
      </c>
      <c r="N458" t="n">
        <v>0.8104454805399879</v>
      </c>
      <c r="O458" t="n">
        <v>0.4999852417639258</v>
      </c>
      <c r="P458" t="n">
        <v>0.4906111852689675</v>
      </c>
      <c r="Q458" t="n">
        <v>0.3948515799237666</v>
      </c>
      <c r="R458" t="n">
        <v>0.3971116513699124</v>
      </c>
      <c r="S458" t="n">
        <v>0.9938613718906536</v>
      </c>
      <c r="T458" t="n">
        <v>0.3139811400943705</v>
      </c>
    </row>
    <row r="459" spans="1:25">
      <c r="A459" s="48" t="s">
        <v>153</v>
      </c>
      <c r="B459" t="n">
        <v>18.76052559019296</v>
      </c>
      <c r="C459" t="n">
        <v>58.58035465032335</v>
      </c>
      <c r="D459" t="n">
        <v>4.841605465587598</v>
      </c>
      <c r="E459" t="n">
        <v>-15.00582692226386</v>
      </c>
      <c r="G459" s="48" t="s">
        <v>154</v>
      </c>
      <c r="H459" t="n">
        <v>7.283783301498346</v>
      </c>
      <c r="L459" s="49" t="s">
        <v>154</v>
      </c>
      <c r="M459" t="n">
        <v>0.9942867333388697</v>
      </c>
      <c r="N459" t="n">
        <v>0.7152669228792864</v>
      </c>
      <c r="O459" t="n">
        <v>0.5316806319578802</v>
      </c>
      <c r="P459" t="n">
        <v>0.6793308461138453</v>
      </c>
      <c r="Q459" t="n">
        <v>0.2465769371173179</v>
      </c>
      <c r="R459" t="n">
        <v>0.4284931428380718</v>
      </c>
      <c r="S459" t="n">
        <v>1</v>
      </c>
      <c r="T459" t="n">
        <v>0.4335478144718415</v>
      </c>
    </row>
    <row r="460" spans="1:25">
      <c r="A460" s="48" t="s">
        <v>154</v>
      </c>
      <c r="B460" t="n">
        <v>1.895738684606841</v>
      </c>
      <c r="C460" t="n">
        <v>-3.488704200871756</v>
      </c>
      <c r="D460" t="n">
        <v>6.363449709185828</v>
      </c>
      <c r="E460" t="n">
        <v>-17.67127489801983</v>
      </c>
      <c r="G460" s="48" t="s">
        <v>155</v>
      </c>
      <c r="H460" t="n">
        <v>39.67463760370303</v>
      </c>
      <c r="L460" s="49" t="s">
        <v>155</v>
      </c>
      <c r="M460" t="n">
        <v>0.8832918469400631</v>
      </c>
      <c r="N460" t="n">
        <v>0.7157378692180267</v>
      </c>
      <c r="O460" t="n">
        <v>0.4589399837148332</v>
      </c>
      <c r="P460" t="n">
        <v>0.5486778675482858</v>
      </c>
      <c r="Q460" t="n">
        <v>0.513380063472768</v>
      </c>
      <c r="R460" t="n">
        <v>0.4318174211380539</v>
      </c>
      <c r="S460" t="n">
        <v>0.9890352585944608</v>
      </c>
      <c r="T460" t="n">
        <v>1</v>
      </c>
    </row>
    <row r="461" spans="1:25">
      <c r="A461" s="48" t="s">
        <v>155</v>
      </c>
      <c r="B461" t="n">
        <v>1.410130018651137</v>
      </c>
      <c r="C461" t="n">
        <v>-2.731203830370569</v>
      </c>
      <c r="D461" t="n">
        <v>4.423300641169813</v>
      </c>
      <c r="E461" t="n">
        <v>11.21191564537886</v>
      </c>
      <c r="G461" s="48" t="s">
        <v>180</v>
      </c>
      <c r="H461" t="n">
        <v>40.73251301792389</v>
      </c>
      <c r="L461" s="49" t="s">
        <v>180</v>
      </c>
      <c r="M461" t="n">
        <v>0.8841162408505348</v>
      </c>
      <c r="N461" t="n">
        <v>1</v>
      </c>
      <c r="O461" t="n">
        <v>1</v>
      </c>
      <c r="P461" t="n">
        <v>1</v>
      </c>
      <c r="Q461" t="n">
        <v>0.350008740381621</v>
      </c>
      <c r="R461" t="n">
        <v>0.3884290557857908</v>
      </c>
      <c r="S461" t="n">
        <v>0.9896611996078207</v>
      </c>
      <c r="T461" t="n">
        <v>0.7968799617065395</v>
      </c>
    </row>
    <row r="462" spans="1:25">
      <c r="A462" s="48" t="s">
        <v>180</v>
      </c>
      <c r="B462" t="n">
        <v>2.571200356294139</v>
      </c>
      <c r="C462" t="n">
        <v>-6.455691669113246</v>
      </c>
      <c r="D462" t="n">
        <v>5.856068940042163</v>
      </c>
      <c r="E462" t="n">
        <v>15.45946777606606</v>
      </c>
    </row>
    <row r="476" spans="1:25">
      <c r="A476" s="50" t="s">
        <v>156</v>
      </c>
      <c r="L476" s="50" t="s">
        <v>157</v>
      </c>
    </row>
    <row r="477" spans="1:25">
      <c r="A477" s="48" t="n"/>
      <c r="B477" s="48" t="s">
        <v>17</v>
      </c>
      <c r="D477" s="48" t="s">
        <v>19</v>
      </c>
      <c r="G477" s="48" t="n"/>
      <c r="H477" s="48" t="s">
        <v>20</v>
      </c>
      <c r="L477" s="49" t="n"/>
      <c r="M477" s="49" t="s">
        <v>21</v>
      </c>
      <c r="N477" s="49" t="s">
        <v>22</v>
      </c>
      <c r="O477" s="49" t="s">
        <v>23</v>
      </c>
      <c r="P477" s="49" t="s">
        <v>24</v>
      </c>
      <c r="Q477" s="49" t="s">
        <v>25</v>
      </c>
      <c r="R477" s="49" t="s">
        <v>26</v>
      </c>
      <c r="S477" s="49" t="s">
        <v>27</v>
      </c>
      <c r="T477" s="49" t="s">
        <v>28</v>
      </c>
    </row>
    <row r="478" spans="1:25">
      <c r="A478" s="48" t="n"/>
      <c r="B478" s="48" t="s">
        <v>32</v>
      </c>
      <c r="C478" s="48" t="s">
        <v>33</v>
      </c>
      <c r="D478" s="48" t="s">
        <v>32</v>
      </c>
      <c r="E478" s="48" t="s">
        <v>33</v>
      </c>
      <c r="G478" s="48" t="s">
        <v>150</v>
      </c>
      <c r="H478" t="n">
        <v>30.7643179635998</v>
      </c>
      <c r="L478" s="49" t="s">
        <v>34</v>
      </c>
      <c r="M478" t="n">
        <v>0.9113092879346532</v>
      </c>
      <c r="N478" t="n">
        <v>0.9875440695461553</v>
      </c>
      <c r="O478" t="n">
        <v>0.7769304397322238</v>
      </c>
      <c r="P478" t="n">
        <v>0.8682691164094392</v>
      </c>
      <c r="Q478" t="n">
        <v>1</v>
      </c>
      <c r="R478" t="n">
        <v>0.9878195088881794</v>
      </c>
      <c r="S478" t="n">
        <v>0.9460880337450138</v>
      </c>
      <c r="T478" t="n">
        <v>1</v>
      </c>
    </row>
    <row r="479" spans="1:25">
      <c r="A479" s="48" t="s">
        <v>150</v>
      </c>
      <c r="B479" t="n">
        <v>1.220490230620738</v>
      </c>
      <c r="C479" t="n">
        <v>-1.838855921439864</v>
      </c>
      <c r="D479" t="n">
        <v>2.066183558031138</v>
      </c>
      <c r="E479" t="n">
        <v>-4.753785098371909</v>
      </c>
      <c r="G479" s="48" t="s">
        <v>151</v>
      </c>
      <c r="H479" t="n">
        <v>77.46711414674643</v>
      </c>
      <c r="L479" s="49" t="s">
        <v>38</v>
      </c>
      <c r="M479" t="n">
        <v>0.8604313277929534</v>
      </c>
      <c r="N479" t="n">
        <v>0.9402082308283936</v>
      </c>
      <c r="O479" t="n">
        <v>0.847378635968277</v>
      </c>
      <c r="P479" t="n">
        <v>0.9601930233121737</v>
      </c>
      <c r="Q479" t="n">
        <v>0.7957123941705896</v>
      </c>
      <c r="R479" t="n">
        <v>0.628958850450126</v>
      </c>
      <c r="S479" t="n">
        <v>0.9450128161455031</v>
      </c>
      <c r="T479" t="n">
        <v>0.8173223538795023</v>
      </c>
    </row>
    <row r="480" spans="1:25">
      <c r="A480" s="48" t="s">
        <v>151</v>
      </c>
      <c r="B480" t="n">
        <v>2.916531835089904</v>
      </c>
      <c r="C480" t="n">
        <v>0.9846643149769256</v>
      </c>
      <c r="D480" t="n">
        <v>5.612431314426824</v>
      </c>
      <c r="E480" t="n">
        <v>-13.20307426761768</v>
      </c>
      <c r="G480" s="48" t="s">
        <v>152</v>
      </c>
      <c r="H480" t="n">
        <v>1291.606048729752</v>
      </c>
      <c r="L480" s="49" t="s">
        <v>42</v>
      </c>
      <c r="M480" t="n">
        <v>0.8822223607679276</v>
      </c>
      <c r="N480" t="n">
        <v>1</v>
      </c>
      <c r="O480" t="n">
        <v>0.877267199092916</v>
      </c>
      <c r="P480" t="n">
        <v>0.9440090242012292</v>
      </c>
      <c r="Q480" t="n">
        <v>0.7154496025034958</v>
      </c>
      <c r="R480" t="n">
        <v>0.6960349877476745</v>
      </c>
      <c r="S480" t="n">
        <v>0.9407324857352333</v>
      </c>
      <c r="T480" t="n">
        <v>0.8355843414534729</v>
      </c>
    </row>
    <row r="481" spans="1:25">
      <c r="A481" s="48" t="s">
        <v>152</v>
      </c>
      <c r="B481" t="n">
        <v>6.590979636115432</v>
      </c>
      <c r="C481" t="n">
        <v>11.42179133847944</v>
      </c>
      <c r="D481" t="n">
        <v>32.97339209044964</v>
      </c>
      <c r="E481" t="n">
        <v>82.53265917894389</v>
      </c>
      <c r="G481" s="48" t="s">
        <v>153</v>
      </c>
      <c r="H481" t="n">
        <v>705.8308450981639</v>
      </c>
      <c r="L481" s="49" t="s">
        <v>45</v>
      </c>
      <c r="M481" t="n">
        <v>0.9229975649937596</v>
      </c>
      <c r="N481" t="n">
        <v>0.9801327885624396</v>
      </c>
      <c r="O481" t="n">
        <v>0.8581862825144482</v>
      </c>
      <c r="P481" t="n">
        <v>0.9806012048968976</v>
      </c>
      <c r="Q481" t="n">
        <v>0.676027345619618</v>
      </c>
      <c r="R481" t="n">
        <v>0.7045693907973379</v>
      </c>
      <c r="S481" t="n">
        <v>0.9683067085959187</v>
      </c>
      <c r="T481" t="n">
        <v>0.8335966177943364</v>
      </c>
    </row>
    <row r="482" spans="1:25">
      <c r="A482" s="48" t="s">
        <v>153</v>
      </c>
      <c r="B482" t="n">
        <v>4.594681041499666</v>
      </c>
      <c r="C482" t="n">
        <v>5.587055788900148</v>
      </c>
      <c r="D482" t="n">
        <v>33.2359562100894</v>
      </c>
      <c r="E482" t="n">
        <v>-98.76746049086316</v>
      </c>
      <c r="G482" s="48" t="s">
        <v>154</v>
      </c>
      <c r="H482" t="n">
        <v>50.71865957151243</v>
      </c>
      <c r="L482" s="49" t="s">
        <v>47</v>
      </c>
      <c r="M482" t="n">
        <v>0.8318459147319249</v>
      </c>
      <c r="N482" t="n">
        <v>0.9192581411369312</v>
      </c>
      <c r="O482" t="n">
        <v>0.7560501894981547</v>
      </c>
      <c r="P482" t="n">
        <v>0.9069451918252857</v>
      </c>
      <c r="Q482" t="n">
        <v>0.7614376192428498</v>
      </c>
      <c r="R482" t="n">
        <v>0.7199119852175853</v>
      </c>
      <c r="S482" t="n">
        <v>0.9660807689267705</v>
      </c>
      <c r="T482" t="n">
        <v>0.7960246762569388</v>
      </c>
    </row>
    <row r="483" spans="1:25">
      <c r="A483" s="48" t="s">
        <v>154</v>
      </c>
      <c r="B483" t="n">
        <v>1.777192791682987</v>
      </c>
      <c r="C483" t="n">
        <v>-5.211053559561684</v>
      </c>
      <c r="D483" t="n">
        <v>3.898942319444056</v>
      </c>
      <c r="E483" t="n">
        <v>15.53171662073475</v>
      </c>
      <c r="G483" s="48" t="s">
        <v>155</v>
      </c>
      <c r="H483" t="n">
        <v>27.01927380065125</v>
      </c>
      <c r="L483" s="49" t="s">
        <v>50</v>
      </c>
      <c r="M483" t="n">
        <v>0.8813307742673273</v>
      </c>
      <c r="N483" t="n">
        <v>0.9625358952359235</v>
      </c>
      <c r="O483" t="n">
        <v>0.81820017388416</v>
      </c>
      <c r="P483" t="n">
        <v>0.9020159489557119</v>
      </c>
      <c r="Q483" t="n">
        <v>0.7602377253662411</v>
      </c>
      <c r="R483" t="n">
        <v>0.7734585165266774</v>
      </c>
      <c r="S483" t="n">
        <v>0.9368652562572508</v>
      </c>
      <c r="T483" t="n">
        <v>0.9462557106378228</v>
      </c>
    </row>
    <row r="484" spans="1:25">
      <c r="A484" s="48" t="s">
        <v>155</v>
      </c>
      <c r="B484" t="n">
        <v>2.511190909209878</v>
      </c>
      <c r="C484" t="n">
        <v>-8.593182064121532</v>
      </c>
      <c r="D484" t="n">
        <v>2.75334382918112</v>
      </c>
      <c r="E484" t="n">
        <v>11.03251397390889</v>
      </c>
      <c r="G484" s="48" t="s">
        <v>180</v>
      </c>
      <c r="H484" t="n">
        <v>25.70134389133226</v>
      </c>
      <c r="L484" s="49" t="s">
        <v>52</v>
      </c>
      <c r="M484" t="n">
        <v>0.8807844633998755</v>
      </c>
      <c r="N484" t="n">
        <v>0.939526569017483</v>
      </c>
      <c r="O484" t="n">
        <v>0.8055631552289531</v>
      </c>
      <c r="P484" t="n">
        <v>0.8862973510668679</v>
      </c>
      <c r="Q484" t="n">
        <v>0.6915903837090989</v>
      </c>
      <c r="R484" t="n">
        <v>0.9999999999999999</v>
      </c>
      <c r="S484" t="n">
        <v>0.9357232240162056</v>
      </c>
      <c r="T484" t="n">
        <v>0.9818660457404637</v>
      </c>
    </row>
    <row r="485" spans="1:25">
      <c r="A485" s="48" t="s">
        <v>180</v>
      </c>
      <c r="B485" t="n">
        <v>1.725671609482512</v>
      </c>
      <c r="C485" t="n">
        <v>-0.6844620289273351</v>
      </c>
      <c r="D485" t="n">
        <v>3.314642489335873</v>
      </c>
      <c r="E485" t="n">
        <v>3.344799285491888</v>
      </c>
      <c r="L485" s="49" t="s">
        <v>54</v>
      </c>
      <c r="M485" t="n">
        <v>1</v>
      </c>
      <c r="N485" t="n">
        <v>0.9734029369953325</v>
      </c>
      <c r="O485" t="n">
        <v>0.9404500290225543</v>
      </c>
      <c r="P485" t="n">
        <v>0.8781598168560923</v>
      </c>
      <c r="Q485" t="n">
        <v>0.7769913735478039</v>
      </c>
      <c r="R485" t="n">
        <v>0.7853495113063694</v>
      </c>
      <c r="S485" t="n">
        <v>0.9481035312153288</v>
      </c>
      <c r="T485" t="n">
        <v>0.9472856405258587</v>
      </c>
    </row>
    <row r="486" spans="1:25">
      <c r="L486" s="49" t="s">
        <v>55</v>
      </c>
      <c r="M486" t="n">
        <v>0.8681931669317083</v>
      </c>
      <c r="N486" t="n">
        <v>0.9941539728310802</v>
      </c>
      <c r="O486" t="n">
        <v>1</v>
      </c>
      <c r="P486" t="n">
        <v>0.8554963203666145</v>
      </c>
      <c r="Q486" t="n">
        <v>0.6691641033257627</v>
      </c>
      <c r="R486" t="n">
        <v>0.7031992456901077</v>
      </c>
      <c r="S486" t="n">
        <v>0.9380742895047635</v>
      </c>
      <c r="T486" t="n">
        <v>0.8509267969576009</v>
      </c>
    </row>
    <row r="487" spans="1:25">
      <c r="L487" s="49" t="s">
        <v>56</v>
      </c>
      <c r="M487" t="n">
        <v>0.8618591687448841</v>
      </c>
      <c r="N487" t="n">
        <v>0.9972902154467265</v>
      </c>
      <c r="O487" t="n">
        <v>0.7621440217626105</v>
      </c>
      <c r="P487" t="n">
        <v>0.9081403976068136</v>
      </c>
      <c r="Q487" t="n">
        <v>0.6215645373648858</v>
      </c>
      <c r="R487" t="n">
        <v>0.6887598456989491</v>
      </c>
      <c r="S487" t="n">
        <v>0.9492208407509402</v>
      </c>
      <c r="T487" t="n">
        <v>0.9113553886660467</v>
      </c>
    </row>
    <row r="488" spans="1:25">
      <c r="L488" s="49" t="s">
        <v>57</v>
      </c>
      <c r="M488" t="n">
        <v>0.8622656981775131</v>
      </c>
      <c r="N488" t="n">
        <v>0.9411797132800407</v>
      </c>
      <c r="O488" t="n">
        <v>0.9464619786773629</v>
      </c>
      <c r="P488" t="n">
        <v>0.927198425271077</v>
      </c>
      <c r="Q488" t="n">
        <v>0.6170648660503084</v>
      </c>
      <c r="R488" t="n">
        <v>0.6803726735673222</v>
      </c>
      <c r="S488" t="n">
        <v>0.9721559703413278</v>
      </c>
      <c r="T488" t="n">
        <v>0.8451954701623119</v>
      </c>
    </row>
    <row r="489" spans="1:25">
      <c r="L489" s="49" t="s">
        <v>61</v>
      </c>
      <c r="M489" t="n">
        <v>0.9206219038375603</v>
      </c>
      <c r="N489" t="n">
        <v>0.9690828581017434</v>
      </c>
      <c r="O489" t="n">
        <v>0.7980800684018183</v>
      </c>
      <c r="P489" t="n">
        <v>1</v>
      </c>
      <c r="Q489" t="n">
        <v>0.6247783463502083</v>
      </c>
      <c r="R489" t="n">
        <v>0.7138069379514301</v>
      </c>
      <c r="S489" t="n">
        <v>1</v>
      </c>
      <c r="T489" t="n">
        <v>0.8215227777177665</v>
      </c>
    </row>
    <row r="499" spans="1:25">
      <c r="A499" s="50" t="s">
        <v>158</v>
      </c>
      <c r="L499" s="50" t="s">
        <v>159</v>
      </c>
    </row>
    <row r="500" spans="1:25">
      <c r="A500" s="48" t="n"/>
      <c r="B500" s="48" t="s">
        <v>17</v>
      </c>
      <c r="D500" s="48" t="s">
        <v>19</v>
      </c>
      <c r="G500" s="48" t="n"/>
      <c r="H500" s="48" t="s">
        <v>20</v>
      </c>
      <c r="L500" s="49" t="n"/>
      <c r="M500" s="49" t="s">
        <v>21</v>
      </c>
      <c r="N500" s="49" t="s">
        <v>22</v>
      </c>
      <c r="O500" s="49" t="s">
        <v>23</v>
      </c>
      <c r="P500" s="49" t="s">
        <v>24</v>
      </c>
      <c r="Q500" s="49" t="s">
        <v>25</v>
      </c>
      <c r="R500" s="49" t="s">
        <v>26</v>
      </c>
      <c r="S500" s="49" t="s">
        <v>27</v>
      </c>
      <c r="T500" s="49" t="s">
        <v>28</v>
      </c>
    </row>
    <row r="501" spans="1:25">
      <c r="A501" s="48" t="n"/>
      <c r="B501" s="48" t="s">
        <v>32</v>
      </c>
      <c r="C501" s="48" t="s">
        <v>33</v>
      </c>
      <c r="D501" s="48" t="s">
        <v>32</v>
      </c>
      <c r="E501" s="48" t="s">
        <v>33</v>
      </c>
      <c r="G501" s="48" t="s">
        <v>34</v>
      </c>
      <c r="H501" t="n">
        <v>1462.855571960237</v>
      </c>
      <c r="L501" s="49" t="s">
        <v>34</v>
      </c>
      <c r="M501" t="n">
        <v>0.9836730522685001</v>
      </c>
      <c r="N501" t="n">
        <v>0.9961086484029316</v>
      </c>
      <c r="O501" t="n">
        <v>0.9806971721148028</v>
      </c>
      <c r="P501" t="n">
        <v>0.8226129390619428</v>
      </c>
      <c r="Q501" t="n">
        <v>0.558210744929032</v>
      </c>
      <c r="R501" t="n">
        <v>0.630165413586958</v>
      </c>
      <c r="S501" t="n">
        <v>0.9805474462020985</v>
      </c>
      <c r="T501" t="n">
        <v>0.6720814069977817</v>
      </c>
    </row>
    <row r="502" spans="1:25">
      <c r="A502" s="48" t="s">
        <v>34</v>
      </c>
      <c r="B502" t="n">
        <v>14.46335678496161</v>
      </c>
      <c r="C502" t="n">
        <v>17.70824180786588</v>
      </c>
      <c r="D502" t="n">
        <v>10.55013591187957</v>
      </c>
      <c r="E502" t="n">
        <v>2.018424360127803</v>
      </c>
      <c r="G502" s="48" t="s">
        <v>38</v>
      </c>
      <c r="H502" t="n">
        <v>328.9782500956205</v>
      </c>
      <c r="L502" s="49" t="s">
        <v>38</v>
      </c>
      <c r="M502" t="n">
        <v>0.9371303740372763</v>
      </c>
      <c r="N502" t="n">
        <v>0.9914872017878388</v>
      </c>
      <c r="O502" t="n">
        <v>0.9192150470459386</v>
      </c>
      <c r="P502" t="n">
        <v>0.8838275299801959</v>
      </c>
      <c r="Q502" t="n">
        <v>0.5455081419852322</v>
      </c>
      <c r="R502" t="n">
        <v>0.6157994214841482</v>
      </c>
      <c r="S502" t="n">
        <v>0.9756721653508162</v>
      </c>
      <c r="T502" t="n">
        <v>0.6152773817034644</v>
      </c>
    </row>
    <row r="503" spans="1:25">
      <c r="A503" s="48" t="s">
        <v>38</v>
      </c>
      <c r="B503" t="n">
        <v>5.87930117163839</v>
      </c>
      <c r="C503" t="n">
        <v>0.1258343396746313</v>
      </c>
      <c r="D503" t="n">
        <v>9.862513806216896</v>
      </c>
      <c r="E503" t="n">
        <v>1.857981075535414</v>
      </c>
      <c r="G503" s="48" t="s">
        <v>42</v>
      </c>
      <c r="H503" t="n">
        <v>256.4025271864701</v>
      </c>
      <c r="L503" s="49" t="s">
        <v>42</v>
      </c>
      <c r="M503" t="n">
        <v>0.9487405870544691</v>
      </c>
      <c r="N503" t="n">
        <v>1</v>
      </c>
      <c r="O503" t="n">
        <v>0.8995778481766815</v>
      </c>
      <c r="P503" t="n">
        <v>0.8486979783435069</v>
      </c>
      <c r="Q503" t="n">
        <v>0.6645483902928198</v>
      </c>
      <c r="R503" t="n">
        <v>0.8290089149163991</v>
      </c>
      <c r="S503" t="n">
        <v>0.9822677793847611</v>
      </c>
      <c r="T503" t="n">
        <v>0.8057731850664336</v>
      </c>
    </row>
    <row r="504" spans="1:25">
      <c r="A504" s="48" t="s">
        <v>42</v>
      </c>
      <c r="B504" t="n">
        <v>6.491300251320742</v>
      </c>
      <c r="C504" t="n">
        <v>-0.3462600619216737</v>
      </c>
      <c r="D504" t="n">
        <v>4.235449229672957</v>
      </c>
      <c r="E504" t="n">
        <v>3.825757056270383</v>
      </c>
      <c r="G504" s="48" t="s">
        <v>45</v>
      </c>
      <c r="H504" t="n">
        <v>248.1024043151421</v>
      </c>
      <c r="L504" s="49" t="s">
        <v>45</v>
      </c>
      <c r="M504" t="n">
        <v>0.897232509235092</v>
      </c>
      <c r="N504" t="n">
        <v>0.9487770854860911</v>
      </c>
      <c r="O504" t="n">
        <v>0.8542485017522946</v>
      </c>
      <c r="P504" t="n">
        <v>0.7232745219808064</v>
      </c>
      <c r="Q504" t="n">
        <v>0.5376158237013637</v>
      </c>
      <c r="R504" t="n">
        <v>0.720746359278008</v>
      </c>
      <c r="S504" t="n">
        <v>0.9888666582369784</v>
      </c>
      <c r="T504" t="n">
        <v>0.7259349783649588</v>
      </c>
    </row>
    <row r="505" spans="1:25">
      <c r="A505" s="48" t="s">
        <v>45</v>
      </c>
      <c r="B505" t="n">
        <v>8.108978596945228</v>
      </c>
      <c r="C505" t="n">
        <v>-4.515895486091186</v>
      </c>
      <c r="D505" t="n">
        <v>7.748171349384058</v>
      </c>
      <c r="E505" t="n">
        <v>3.087029895179669</v>
      </c>
      <c r="G505" s="48" t="s">
        <v>47</v>
      </c>
      <c r="H505" t="n">
        <v>513.3321288738312</v>
      </c>
      <c r="L505" s="49" t="s">
        <v>47</v>
      </c>
      <c r="M505" t="n">
        <v>0.9411697764964573</v>
      </c>
      <c r="N505" t="n">
        <v>0.9186529510006423</v>
      </c>
      <c r="O505" t="n">
        <v>0.872551044632602</v>
      </c>
      <c r="P505" t="n">
        <v>0.7736745926686263</v>
      </c>
      <c r="Q505" t="n">
        <v>0.5517685071184469</v>
      </c>
      <c r="R505" t="n">
        <v>0.7333680961862434</v>
      </c>
      <c r="S505" t="n">
        <v>0.9898064922604616</v>
      </c>
      <c r="T505" t="n">
        <v>0.7663353115715837</v>
      </c>
    </row>
    <row r="506" spans="1:25">
      <c r="A506" s="48" t="s">
        <v>47</v>
      </c>
      <c r="B506" t="n">
        <v>6.445383913164199</v>
      </c>
      <c r="C506" t="n">
        <v>1.283906622879534</v>
      </c>
      <c r="D506" t="n">
        <v>11.55289643790166</v>
      </c>
      <c r="E506" t="n">
        <v>-0.683464331544326</v>
      </c>
      <c r="G506" s="48" t="s">
        <v>50</v>
      </c>
      <c r="H506" t="n">
        <v>322.010287802082</v>
      </c>
      <c r="L506" s="49" t="s">
        <v>50</v>
      </c>
      <c r="M506" t="n">
        <v>0.9976931472628896</v>
      </c>
      <c r="N506" t="n">
        <v>0.9514188698394568</v>
      </c>
      <c r="O506" t="n">
        <v>1</v>
      </c>
      <c r="P506" t="n">
        <v>0.807042840960179</v>
      </c>
      <c r="Q506" t="n">
        <v>0.6211284441211106</v>
      </c>
      <c r="R506" t="n">
        <v>0.9001475668058324</v>
      </c>
      <c r="S506" t="n">
        <v>0.9861487862478514</v>
      </c>
      <c r="T506" t="n">
        <v>1</v>
      </c>
    </row>
    <row r="507" spans="1:25">
      <c r="A507" s="48" t="s">
        <v>50</v>
      </c>
      <c r="B507" t="n">
        <v>4.276210203703237</v>
      </c>
      <c r="C507" t="n">
        <v>-5.069633933806721</v>
      </c>
      <c r="D507" t="n">
        <v>7.150356915962658</v>
      </c>
      <c r="E507" t="n">
        <v>4.878520312045478</v>
      </c>
      <c r="G507" s="48" t="s">
        <v>52</v>
      </c>
      <c r="H507" t="n">
        <v>211.2765098596518</v>
      </c>
      <c r="L507" s="49" t="s">
        <v>52</v>
      </c>
      <c r="M507" t="n">
        <v>0.934248828123037</v>
      </c>
      <c r="N507" t="n">
        <v>0.9438524188619225</v>
      </c>
      <c r="O507" t="n">
        <v>0.882081128158271</v>
      </c>
      <c r="P507" t="n">
        <v>0.7130242449292128</v>
      </c>
      <c r="Q507" t="n">
        <v>0.5290419515254141</v>
      </c>
      <c r="R507" t="n">
        <v>0.774178095011623</v>
      </c>
      <c r="S507" t="n">
        <v>1</v>
      </c>
      <c r="T507" t="n">
        <v>0.8716457059060743</v>
      </c>
    </row>
    <row r="508" spans="1:25">
      <c r="A508" s="48" t="s">
        <v>52</v>
      </c>
      <c r="B508" t="n">
        <v>9.143145112759022</v>
      </c>
      <c r="C508" t="n">
        <v>1.354820003602644</v>
      </c>
      <c r="D508" t="n">
        <v>6.900025051033764</v>
      </c>
      <c r="E508" t="n">
        <v>-0.5176665190480988</v>
      </c>
      <c r="G508" s="48" t="s">
        <v>54</v>
      </c>
      <c r="H508" t="n">
        <v>238.788406184263</v>
      </c>
      <c r="L508" s="49" t="s">
        <v>54</v>
      </c>
      <c r="M508" t="n">
        <v>0.8870016003919272</v>
      </c>
      <c r="N508" t="n">
        <v>0.954424494545286</v>
      </c>
      <c r="O508" t="n">
        <v>0.9261535836526011</v>
      </c>
      <c r="P508" t="n">
        <v>0.7027742058907692</v>
      </c>
      <c r="Q508" t="n">
        <v>0.5228326688777242</v>
      </c>
      <c r="R508" t="n">
        <v>0.7605009270636898</v>
      </c>
      <c r="S508" t="n">
        <v>0.9904512130114045</v>
      </c>
      <c r="T508" t="n">
        <v>0.7707118553000393</v>
      </c>
    </row>
    <row r="509" spans="1:25">
      <c r="A509" s="48" t="s">
        <v>54</v>
      </c>
      <c r="B509" t="n">
        <v>5.906733764305912</v>
      </c>
      <c r="C509" t="n">
        <v>2.633364022063073</v>
      </c>
      <c r="D509" t="n">
        <v>7.079682533337037</v>
      </c>
      <c r="E509" t="n">
        <v>-3.267929973967616</v>
      </c>
      <c r="G509" s="48" t="s">
        <v>55</v>
      </c>
      <c r="H509" t="n">
        <v>269.4882868545543</v>
      </c>
      <c r="L509" s="49" t="s">
        <v>55</v>
      </c>
      <c r="M509" t="n">
        <v>0.9315601731727118</v>
      </c>
      <c r="N509" t="n">
        <v>0.8916527322099389</v>
      </c>
      <c r="O509" t="n">
        <v>0.7990518668060309</v>
      </c>
      <c r="P509" t="n">
        <v>0.7410061090809027</v>
      </c>
      <c r="Q509" t="n">
        <v>0.6231099868733914</v>
      </c>
      <c r="R509" t="n">
        <v>0.9114250537420087</v>
      </c>
      <c r="S509" t="n">
        <v>0.9798465702638685</v>
      </c>
      <c r="T509" t="n">
        <v>0.8486929220035093</v>
      </c>
    </row>
    <row r="510" spans="1:25">
      <c r="A510" s="48" t="s">
        <v>55</v>
      </c>
      <c r="B510" t="n">
        <v>4.693483543815067</v>
      </c>
      <c r="C510" t="n">
        <v>0.1650830606951648</v>
      </c>
      <c r="D510" t="n">
        <v>7.624920861643425</v>
      </c>
      <c r="E510" t="n">
        <v>-1.994518172062155</v>
      </c>
      <c r="G510" s="48" t="s">
        <v>56</v>
      </c>
      <c r="H510" t="n">
        <v>237.7511240404305</v>
      </c>
      <c r="L510" s="49" t="s">
        <v>56</v>
      </c>
      <c r="M510" t="n">
        <v>0.9093612830290452</v>
      </c>
      <c r="N510" t="n">
        <v>0.9487401618877739</v>
      </c>
      <c r="O510" t="n">
        <v>0.9476211530554599</v>
      </c>
      <c r="P510" t="n">
        <v>0.741227233288695</v>
      </c>
      <c r="Q510" t="n">
        <v>1</v>
      </c>
      <c r="R510" t="n">
        <v>0.9779052755845221</v>
      </c>
      <c r="S510" t="n">
        <v>0.993312048423688</v>
      </c>
      <c r="T510" t="n">
        <v>0.7754914121083123</v>
      </c>
    </row>
    <row r="511" spans="1:25">
      <c r="A511" s="48" t="s">
        <v>56</v>
      </c>
      <c r="B511" t="n">
        <v>5.720956971098646</v>
      </c>
      <c r="C511" t="n">
        <v>5.956045863984064</v>
      </c>
      <c r="D511" t="n">
        <v>7.551630032581024</v>
      </c>
      <c r="E511" t="n">
        <v>-9.828944970476641</v>
      </c>
      <c r="G511" s="48" t="s">
        <v>57</v>
      </c>
      <c r="H511" t="n">
        <v>272.3735463923174</v>
      </c>
      <c r="L511" s="49" t="s">
        <v>57</v>
      </c>
      <c r="M511" t="n">
        <v>0.8915146172787398</v>
      </c>
      <c r="N511" t="n">
        <v>0.9537505019930806</v>
      </c>
      <c r="O511" t="n">
        <v>0.9289646535993132</v>
      </c>
      <c r="P511" t="n">
        <v>0.884618365130832</v>
      </c>
      <c r="Q511" t="n">
        <v>0.6355811440403858</v>
      </c>
      <c r="R511" t="n">
        <v>0.9777252000700154</v>
      </c>
      <c r="S511" t="n">
        <v>0.983490298943954</v>
      </c>
      <c r="T511" t="n">
        <v>0.8809456328409123</v>
      </c>
    </row>
    <row r="512" spans="1:25">
      <c r="A512" s="48" t="s">
        <v>57</v>
      </c>
      <c r="B512" t="n">
        <v>5.596543362187443</v>
      </c>
      <c r="C512" t="n">
        <v>-1.056169014249223</v>
      </c>
      <c r="D512" t="n">
        <v>6.406550446847878</v>
      </c>
      <c r="E512" t="n">
        <v>4.051391099439157</v>
      </c>
      <c r="G512" s="48" t="s">
        <v>61</v>
      </c>
      <c r="H512" t="n">
        <v>121.4657401613228</v>
      </c>
      <c r="L512" s="49" t="s">
        <v>61</v>
      </c>
      <c r="M512" t="n">
        <v>1</v>
      </c>
      <c r="N512" t="n">
        <v>0.9847309258167036</v>
      </c>
      <c r="O512" t="n">
        <v>0.8975450873975113</v>
      </c>
      <c r="P512" t="n">
        <v>0.9999999999999999</v>
      </c>
      <c r="Q512" t="n">
        <v>0.6325827931121548</v>
      </c>
      <c r="R512" t="n">
        <v>1</v>
      </c>
      <c r="S512" t="n">
        <v>0.9927368597361427</v>
      </c>
      <c r="T512" t="n">
        <v>0.7188541514361886</v>
      </c>
    </row>
    <row r="513" spans="1:25">
      <c r="A513" s="48" t="s">
        <v>61</v>
      </c>
      <c r="B513" t="n">
        <v>5.595467907794741</v>
      </c>
      <c r="C513" t="n">
        <v>-7.579035099499662</v>
      </c>
      <c r="D513" t="n">
        <v>6.025896815350309</v>
      </c>
      <c r="E513" t="n">
        <v>8.352740207447061</v>
      </c>
    </row>
    <row r="522" spans="1:25">
      <c r="A522" s="50" t="s">
        <v>162</v>
      </c>
      <c r="L522" s="50" t="s">
        <v>163</v>
      </c>
    </row>
    <row r="523" spans="1:25">
      <c r="A523" s="48" t="n"/>
      <c r="B523" s="48" t="s">
        <v>17</v>
      </c>
      <c r="D523" s="48" t="s">
        <v>19</v>
      </c>
      <c r="G523" s="48" t="n"/>
      <c r="H523" s="48" t="s">
        <v>20</v>
      </c>
      <c r="L523" s="49" t="n"/>
      <c r="M523" s="49" t="s">
        <v>21</v>
      </c>
      <c r="N523" s="49" t="s">
        <v>22</v>
      </c>
      <c r="O523" s="49" t="s">
        <v>23</v>
      </c>
      <c r="P523" s="49" t="s">
        <v>24</v>
      </c>
      <c r="Q523" s="49" t="s">
        <v>25</v>
      </c>
      <c r="R523" s="49" t="s">
        <v>26</v>
      </c>
      <c r="S523" s="49" t="s">
        <v>27</v>
      </c>
      <c r="T523" s="49" t="s">
        <v>28</v>
      </c>
    </row>
    <row r="524" spans="1:25">
      <c r="A524" s="48" t="n"/>
      <c r="B524" s="48" t="s">
        <v>32</v>
      </c>
      <c r="C524" s="48" t="s">
        <v>33</v>
      </c>
      <c r="D524" s="48" t="s">
        <v>32</v>
      </c>
      <c r="E524" s="48" t="s">
        <v>33</v>
      </c>
      <c r="G524" s="48" t="s">
        <v>34</v>
      </c>
      <c r="H524" t="n">
        <v>16.1337850262153</v>
      </c>
      <c r="L524" s="49" t="s">
        <v>34</v>
      </c>
      <c r="M524" t="n">
        <v>1</v>
      </c>
      <c r="N524" t="n">
        <v>1</v>
      </c>
      <c r="O524" t="n">
        <v>0.6900521580960107</v>
      </c>
      <c r="P524" t="n">
        <v>0.701987454350678</v>
      </c>
      <c r="Q524" t="n">
        <v>1</v>
      </c>
      <c r="R524" t="n">
        <v>1</v>
      </c>
      <c r="S524" t="n">
        <v>0.9178309876204752</v>
      </c>
      <c r="T524" t="n">
        <v>1</v>
      </c>
    </row>
    <row r="525" spans="1:25">
      <c r="A525" s="48" t="s">
        <v>34</v>
      </c>
      <c r="B525" t="n">
        <v>0.7484351829143632</v>
      </c>
      <c r="C525" t="n">
        <v>0.4145216005006521</v>
      </c>
      <c r="D525" t="n">
        <v>1.983814399005434</v>
      </c>
      <c r="E525" t="n">
        <v>-1.501250231159001</v>
      </c>
      <c r="G525" s="48" t="s">
        <v>38</v>
      </c>
      <c r="H525" t="n">
        <v>14.70337103501247</v>
      </c>
      <c r="L525" s="49" t="s">
        <v>38</v>
      </c>
      <c r="M525" t="n">
        <v>0.9660663385512472</v>
      </c>
      <c r="N525" t="n">
        <v>0.9063138515089515</v>
      </c>
      <c r="O525" t="n">
        <v>0.8634076695351242</v>
      </c>
      <c r="P525" t="n">
        <v>0.7487656937463922</v>
      </c>
      <c r="Q525" t="n">
        <v>0.4267950983252124</v>
      </c>
      <c r="R525" t="n">
        <v>0.2381852891213385</v>
      </c>
      <c r="S525" t="n">
        <v>0.9608545143075091</v>
      </c>
      <c r="T525" t="n">
        <v>0.4429318420143923</v>
      </c>
    </row>
    <row r="526" spans="1:25">
      <c r="A526" s="48" t="s">
        <v>38</v>
      </c>
      <c r="B526" t="n">
        <v>0.73301495728389</v>
      </c>
      <c r="C526" t="n">
        <v>-0.2937196138992167</v>
      </c>
      <c r="D526" t="n">
        <v>1.344033386037934</v>
      </c>
      <c r="E526" t="n">
        <v>-0.1242799493222663</v>
      </c>
      <c r="G526" s="48" t="s">
        <v>42</v>
      </c>
      <c r="H526" t="n">
        <v>26.86702003598665</v>
      </c>
      <c r="L526" s="49" t="s">
        <v>42</v>
      </c>
      <c r="M526" t="n">
        <v>0.7470073373880491</v>
      </c>
      <c r="N526" t="n">
        <v>0.7912583899739296</v>
      </c>
      <c r="O526" t="n">
        <v>0.7860386340136755</v>
      </c>
      <c r="P526" t="n">
        <v>0.7158684751227654</v>
      </c>
      <c r="Q526" t="n">
        <v>0.3069366882471966</v>
      </c>
      <c r="R526" t="n">
        <v>0.2258519435304676</v>
      </c>
      <c r="S526" t="n">
        <v>0.9708032217649543</v>
      </c>
      <c r="T526" t="n">
        <v>0.2679745592547911</v>
      </c>
    </row>
    <row r="527" spans="1:25">
      <c r="A527" s="48" t="s">
        <v>42</v>
      </c>
      <c r="B527" t="n">
        <v>1.934433393951697</v>
      </c>
      <c r="C527" t="n">
        <v>2.105906585733408</v>
      </c>
      <c r="D527" t="n">
        <v>2.148211301680337</v>
      </c>
      <c r="E527" t="n">
        <v>-0.7868062016550801</v>
      </c>
      <c r="G527" s="48" t="s">
        <v>45</v>
      </c>
      <c r="H527" t="n">
        <v>38.12118691379089</v>
      </c>
      <c r="L527" s="49" t="s">
        <v>45</v>
      </c>
      <c r="M527" t="n">
        <v>0.6976514015906135</v>
      </c>
      <c r="N527" t="n">
        <v>0.7306293606129275</v>
      </c>
      <c r="O527" t="n">
        <v>0.6844755687169793</v>
      </c>
      <c r="P527" t="n">
        <v>0.6866304064692332</v>
      </c>
      <c r="Q527" t="n">
        <v>0.2740875445101469</v>
      </c>
      <c r="R527" t="n">
        <v>0.2293595352784744</v>
      </c>
      <c r="S527" t="n">
        <v>0.9879538433595345</v>
      </c>
      <c r="T527" t="n">
        <v>0.2550601298302305</v>
      </c>
    </row>
    <row r="528" spans="1:25">
      <c r="A528" s="48" t="s">
        <v>45</v>
      </c>
      <c r="B528" t="n">
        <v>1.612624245156179</v>
      </c>
      <c r="C528" t="n">
        <v>-0.1697214235321702</v>
      </c>
      <c r="D528" t="n">
        <v>1.382435861370026</v>
      </c>
      <c r="E528" t="n">
        <v>2.408847279763016</v>
      </c>
      <c r="G528" s="48" t="s">
        <v>47</v>
      </c>
      <c r="H528" t="n">
        <v>53.81762728674113</v>
      </c>
      <c r="L528" s="49" t="s">
        <v>47</v>
      </c>
      <c r="M528" t="n">
        <v>0.8565205186608073</v>
      </c>
      <c r="N528" t="n">
        <v>0.7632605074807395</v>
      </c>
      <c r="O528" t="n">
        <v>1</v>
      </c>
      <c r="P528" t="n">
        <v>1</v>
      </c>
      <c r="Q528" t="n">
        <v>0.5849891845882136</v>
      </c>
      <c r="R528" t="n">
        <v>0.2484287391778868</v>
      </c>
      <c r="S528" t="n">
        <v>0.9747533057292797</v>
      </c>
      <c r="T528" t="n">
        <v>0.5524649225830098</v>
      </c>
    </row>
    <row r="529" spans="1:25">
      <c r="A529" s="48" t="s">
        <v>47</v>
      </c>
      <c r="B529" t="n">
        <v>0.868093457000606</v>
      </c>
      <c r="C529" t="n">
        <v>0.003635084916017422</v>
      </c>
      <c r="D529" t="n">
        <v>5.369867706819916</v>
      </c>
      <c r="E529" t="n">
        <v>-3.358346913005714</v>
      </c>
      <c r="G529" s="48" t="s">
        <v>50</v>
      </c>
      <c r="H529" t="n">
        <v>19.27560729829644</v>
      </c>
      <c r="L529" s="49" t="s">
        <v>50</v>
      </c>
      <c r="M529" t="n">
        <v>0.7128962118854655</v>
      </c>
      <c r="N529" t="n">
        <v>0.7230321312787981</v>
      </c>
      <c r="O529" t="n">
        <v>0.6489217578779535</v>
      </c>
      <c r="P529" t="n">
        <v>0.7520474825583623</v>
      </c>
      <c r="Q529" t="n">
        <v>0.5515574239330052</v>
      </c>
      <c r="R529" t="n">
        <v>0.2224046676689418</v>
      </c>
      <c r="S529" t="n">
        <v>0.9509837242953546</v>
      </c>
      <c r="T529" t="n">
        <v>0.3584998456594598</v>
      </c>
    </row>
    <row r="530" spans="1:25">
      <c r="A530" s="48" t="s">
        <v>50</v>
      </c>
      <c r="B530" t="n">
        <v>0.9665466259430734</v>
      </c>
      <c r="C530" t="n">
        <v>-0.7389593610279078</v>
      </c>
      <c r="D530" t="n">
        <v>1.931110429839483</v>
      </c>
      <c r="E530" t="n">
        <v>1.135345361044629</v>
      </c>
      <c r="G530" s="48" t="s">
        <v>52</v>
      </c>
      <c r="H530" t="n">
        <v>22.23214976466678</v>
      </c>
      <c r="L530" s="49" t="s">
        <v>52</v>
      </c>
      <c r="M530" t="n">
        <v>0.7165251439299187</v>
      </c>
      <c r="N530" t="n">
        <v>0.6948133473335149</v>
      </c>
      <c r="O530" t="n">
        <v>0.6394669102645359</v>
      </c>
      <c r="P530" t="n">
        <v>0.6323975561218091</v>
      </c>
      <c r="Q530" t="n">
        <v>0.4007377477832266</v>
      </c>
      <c r="R530" t="n">
        <v>0.2324869839946165</v>
      </c>
      <c r="S530" t="n">
        <v>0.9500014509954657</v>
      </c>
      <c r="T530" t="n">
        <v>0.309184501840627</v>
      </c>
    </row>
    <row r="531" spans="1:25">
      <c r="A531" s="48" t="s">
        <v>52</v>
      </c>
      <c r="B531" t="n">
        <v>1.881563309843041</v>
      </c>
      <c r="C531" t="n">
        <v>-1.157767061558013</v>
      </c>
      <c r="D531" t="n">
        <v>2.626530030921568</v>
      </c>
      <c r="E531" t="n">
        <v>1.107386137943145</v>
      </c>
      <c r="G531" s="48" t="s">
        <v>54</v>
      </c>
      <c r="H531" t="n">
        <v>12.29949210815706</v>
      </c>
      <c r="L531" s="49" t="s">
        <v>54</v>
      </c>
      <c r="M531" t="n">
        <v>0.7831787371759703</v>
      </c>
      <c r="N531" t="n">
        <v>0.7375310522570756</v>
      </c>
      <c r="O531" t="n">
        <v>0.6576860858628181</v>
      </c>
      <c r="P531" t="n">
        <v>0.7423810584825716</v>
      </c>
      <c r="Q531" t="n">
        <v>0.3231751324390693</v>
      </c>
      <c r="R531" t="n">
        <v>0.2201695874137425</v>
      </c>
      <c r="S531" t="n">
        <v>0.9825553276050019</v>
      </c>
      <c r="T531" t="n">
        <v>0.2733651799300994</v>
      </c>
    </row>
    <row r="532" spans="1:25">
      <c r="A532" s="48" t="s">
        <v>54</v>
      </c>
      <c r="B532" t="n">
        <v>0.7274760795684646</v>
      </c>
      <c r="C532" t="n">
        <v>0.6905798723401665</v>
      </c>
      <c r="D532" t="n">
        <v>1.099961461428612</v>
      </c>
      <c r="E532" t="n">
        <v>-1.323439179374954</v>
      </c>
      <c r="G532" s="48" t="s">
        <v>55</v>
      </c>
      <c r="H532" t="n">
        <v>14.92434146378846</v>
      </c>
      <c r="L532" s="49" t="s">
        <v>55</v>
      </c>
      <c r="M532" t="n">
        <v>0.7497910998781345</v>
      </c>
      <c r="N532" t="n">
        <v>0.7227655625320245</v>
      </c>
      <c r="O532" t="n">
        <v>0.6560339962553192</v>
      </c>
      <c r="P532" t="n">
        <v>0.7020717955240836</v>
      </c>
      <c r="Q532" t="n">
        <v>0.3167143157124362</v>
      </c>
      <c r="R532" t="n">
        <v>0.2286776390474941</v>
      </c>
      <c r="S532" t="n">
        <v>0.9685805716553882</v>
      </c>
      <c r="T532" t="n">
        <v>0.2423969173243734</v>
      </c>
    </row>
    <row r="533" spans="1:25">
      <c r="A533" s="48" t="s">
        <v>55</v>
      </c>
      <c r="B533" t="n">
        <v>0.9715920334327186</v>
      </c>
      <c r="C533" t="n">
        <v>1.616668655956835</v>
      </c>
      <c r="D533" t="n">
        <v>0.7255180686754984</v>
      </c>
      <c r="E533" t="n">
        <v>-1.19048490072489</v>
      </c>
      <c r="G533" s="48" t="s">
        <v>56</v>
      </c>
      <c r="H533" t="n">
        <v>38.08755381072278</v>
      </c>
      <c r="L533" s="49" t="s">
        <v>56</v>
      </c>
      <c r="M533" t="n">
        <v>0.772497090511731</v>
      </c>
      <c r="N533" t="n">
        <v>0.743553621136837</v>
      </c>
      <c r="O533" t="n">
        <v>0.5762249563378167</v>
      </c>
      <c r="P533" t="n">
        <v>0.5723079050194857</v>
      </c>
      <c r="Q533" t="n">
        <v>0.2874226608103754</v>
      </c>
      <c r="R533" t="n">
        <v>0.2272897200754736</v>
      </c>
      <c r="S533" t="n">
        <v>0.973158658300238</v>
      </c>
      <c r="T533" t="n">
        <v>0.3584100910135023</v>
      </c>
    </row>
    <row r="534" spans="1:25">
      <c r="A534" s="48" t="s">
        <v>56</v>
      </c>
      <c r="B534" t="n">
        <v>2.382887971539578</v>
      </c>
      <c r="C534" t="n">
        <v>-2.299898621507399</v>
      </c>
      <c r="D534" t="n">
        <v>2.355808069707239</v>
      </c>
      <c r="E534" t="n">
        <v>0.2689801380935014</v>
      </c>
      <c r="G534" s="48" t="s">
        <v>57</v>
      </c>
      <c r="H534" t="n">
        <v>20.56811721066755</v>
      </c>
      <c r="L534" s="49" t="s">
        <v>57</v>
      </c>
      <c r="M534" t="n">
        <v>0.7875776758223374</v>
      </c>
      <c r="N534" t="n">
        <v>0.7559105185378451</v>
      </c>
      <c r="O534" t="n">
        <v>0.6235855719598016</v>
      </c>
      <c r="P534" t="n">
        <v>0.6951639377991456</v>
      </c>
      <c r="Q534" t="n">
        <v>0.2821204158657757</v>
      </c>
      <c r="R534" t="n">
        <v>0.2274954927627917</v>
      </c>
      <c r="S534" t="n">
        <v>1</v>
      </c>
      <c r="T534" t="n">
        <v>0.3503952120527334</v>
      </c>
    </row>
    <row r="535" spans="1:25">
      <c r="A535" s="48" t="s">
        <v>57</v>
      </c>
      <c r="B535" t="n">
        <v>0.7903351526627416</v>
      </c>
      <c r="C535" t="n">
        <v>0.5503286717980774</v>
      </c>
      <c r="D535" t="n">
        <v>2.223361860153093</v>
      </c>
      <c r="E535" t="n">
        <v>2.235653967438077</v>
      </c>
      <c r="G535" s="48" t="s">
        <v>61</v>
      </c>
      <c r="H535" t="n">
        <v>28.56011896079331</v>
      </c>
      <c r="L535" s="49" t="s">
        <v>61</v>
      </c>
      <c r="M535" t="n">
        <v>0.6794981736800598</v>
      </c>
      <c r="N535" t="n">
        <v>0.7475367009819435</v>
      </c>
      <c r="O535" t="n">
        <v>0.6068999889325678</v>
      </c>
      <c r="P535" t="n">
        <v>0.7070047141963933</v>
      </c>
      <c r="Q535" t="n">
        <v>0.2561268188200396</v>
      </c>
      <c r="R535" t="n">
        <v>0.234063676812791</v>
      </c>
      <c r="S535" t="n">
        <v>0.9932348851705799</v>
      </c>
      <c r="T535" t="n">
        <v>0.2457185858229562</v>
      </c>
    </row>
    <row r="536" spans="1:25">
      <c r="A536" s="48" t="s">
        <v>61</v>
      </c>
      <c r="B536" t="n">
        <v>1.859242561124617</v>
      </c>
      <c r="C536" t="n">
        <v>-1.197016986230846</v>
      </c>
      <c r="D536" t="n">
        <v>2.778374550870842</v>
      </c>
      <c r="E536" t="n">
        <v>0.5386911287668157</v>
      </c>
    </row>
    <row r="545" spans="1:25">
      <c r="A545" s="50" t="s">
        <v>164</v>
      </c>
      <c r="L545" s="50" t="s">
        <v>165</v>
      </c>
    </row>
    <row r="546" spans="1:25">
      <c r="A546" s="48" t="n"/>
      <c r="B546" s="48" t="s">
        <v>17</v>
      </c>
      <c r="D546" s="48" t="s">
        <v>19</v>
      </c>
      <c r="G546" s="48" t="n"/>
      <c r="H546" s="48" t="s">
        <v>20</v>
      </c>
      <c r="L546" s="49" t="n"/>
      <c r="M546" s="49" t="s">
        <v>21</v>
      </c>
      <c r="N546" s="49" t="s">
        <v>22</v>
      </c>
      <c r="O546" s="49" t="s">
        <v>23</v>
      </c>
      <c r="P546" s="49" t="s">
        <v>24</v>
      </c>
      <c r="Q546" s="49" t="s">
        <v>25</v>
      </c>
      <c r="R546" s="49" t="s">
        <v>26</v>
      </c>
      <c r="S546" s="49" t="s">
        <v>27</v>
      </c>
      <c r="T546" s="49" t="s">
        <v>28</v>
      </c>
    </row>
    <row r="547" spans="1:25">
      <c r="A547" s="48" t="n"/>
      <c r="B547" s="48" t="s">
        <v>32</v>
      </c>
      <c r="C547" s="48" t="s">
        <v>33</v>
      </c>
      <c r="D547" s="48" t="s">
        <v>32</v>
      </c>
      <c r="E547" s="48" t="s">
        <v>33</v>
      </c>
      <c r="G547" s="48" t="s">
        <v>34</v>
      </c>
      <c r="H547" t="n">
        <v>726.2914006608795</v>
      </c>
      <c r="L547" s="49" t="s">
        <v>150</v>
      </c>
      <c r="M547" t="n">
        <v>0.6022248252501583</v>
      </c>
      <c r="N547" t="n">
        <v>0.742435684947792</v>
      </c>
      <c r="O547" t="n">
        <v>0.7838268136681531</v>
      </c>
      <c r="P547" t="n">
        <v>0.8005280333761127</v>
      </c>
      <c r="Q547" t="n">
        <v>0.5078087213146074</v>
      </c>
      <c r="R547" t="n">
        <v>0.2492936433901219</v>
      </c>
      <c r="S547" t="n">
        <v>0.07103342567852734</v>
      </c>
      <c r="T547" t="n">
        <v>0.2126019401432774</v>
      </c>
    </row>
    <row r="548" spans="1:25">
      <c r="A548" s="48" t="s">
        <v>34</v>
      </c>
      <c r="B548" t="n">
        <v>10.95226614348853</v>
      </c>
      <c r="C548" t="n">
        <v>-16.48511379727367</v>
      </c>
      <c r="D548" t="n">
        <v>11.00459908468128</v>
      </c>
      <c r="E548" t="n">
        <v>18.43267703089278</v>
      </c>
      <c r="G548" s="48" t="s">
        <v>38</v>
      </c>
      <c r="H548" t="n">
        <v>90.94406783642765</v>
      </c>
      <c r="L548" s="49" t="s">
        <v>151</v>
      </c>
      <c r="M548" t="n">
        <v>0.6981231137468569</v>
      </c>
      <c r="N548" t="n">
        <v>0.7607125971738687</v>
      </c>
      <c r="O548" t="n">
        <v>0.8359389925216928</v>
      </c>
      <c r="P548" t="n">
        <v>0.7111588929669271</v>
      </c>
      <c r="Q548" t="n">
        <v>0.5015385404631102</v>
      </c>
      <c r="R548" t="n">
        <v>0.2226096557110937</v>
      </c>
      <c r="S548" t="n">
        <v>0.07004566206458401</v>
      </c>
      <c r="T548" t="n">
        <v>0.1705793951070635</v>
      </c>
    </row>
    <row r="549" spans="1:25">
      <c r="A549" s="48" t="s">
        <v>38</v>
      </c>
      <c r="B549" t="n">
        <v>2.665226483073829</v>
      </c>
      <c r="C549" t="n">
        <v>1.582131225372882</v>
      </c>
      <c r="D549" t="n">
        <v>4.879487427039929</v>
      </c>
      <c r="E549" t="n">
        <v>-1.140628805957689</v>
      </c>
      <c r="G549" s="48" t="s">
        <v>42</v>
      </c>
      <c r="H549" t="n">
        <v>297.8997899620432</v>
      </c>
      <c r="L549" s="49" t="s">
        <v>152</v>
      </c>
      <c r="M549" t="n">
        <v>0.6631550511413969</v>
      </c>
      <c r="N549" t="n">
        <v>0.7806337449896645</v>
      </c>
      <c r="O549" t="n">
        <v>0.7843615218713459</v>
      </c>
      <c r="P549" t="n">
        <v>0.7410444166405028</v>
      </c>
      <c r="Q549" t="n">
        <v>0.4986182495023886</v>
      </c>
      <c r="R549" t="n">
        <v>0.2373855783204172</v>
      </c>
      <c r="S549" t="n">
        <v>0.07078271768647296</v>
      </c>
      <c r="T549" t="n">
        <v>0.1683998673376774</v>
      </c>
    </row>
    <row r="550" spans="1:25">
      <c r="A550" s="48" t="s">
        <v>42</v>
      </c>
      <c r="B550" t="n">
        <v>5.042849175728432</v>
      </c>
      <c r="C550" t="n">
        <v>-3.574372281601944</v>
      </c>
      <c r="D550" t="n">
        <v>10.28114926889721</v>
      </c>
      <c r="E550" t="n">
        <v>8.854905059972481</v>
      </c>
      <c r="G550" s="48" t="s">
        <v>45</v>
      </c>
      <c r="H550" t="n">
        <v>507.5883094318735</v>
      </c>
      <c r="L550" s="49" t="s">
        <v>153</v>
      </c>
      <c r="M550" t="n">
        <v>0.6809491694876489</v>
      </c>
      <c r="N550" t="n">
        <v>0.8007698807770117</v>
      </c>
      <c r="O550" t="n">
        <v>0.7483132138667583</v>
      </c>
      <c r="P550" t="n">
        <v>1</v>
      </c>
      <c r="Q550" t="n">
        <v>0.7548333733610597</v>
      </c>
      <c r="R550" t="n">
        <v>0.6273995031989034</v>
      </c>
      <c r="S550" t="n">
        <v>0.06950935110628699</v>
      </c>
      <c r="T550" t="n">
        <v>0.5579916535883813</v>
      </c>
    </row>
    <row r="551" spans="1:25">
      <c r="A551" s="48" t="s">
        <v>45</v>
      </c>
      <c r="B551" t="n">
        <v>5.874758643383791</v>
      </c>
      <c r="C551" t="n">
        <v>6.931955609238252</v>
      </c>
      <c r="D551" t="n">
        <v>9.058256340383796</v>
      </c>
      <c r="E551" t="n">
        <v>-8.134281969034316</v>
      </c>
      <c r="G551" s="48" t="s">
        <v>47</v>
      </c>
      <c r="H551" t="n">
        <v>757.6527379211539</v>
      </c>
      <c r="L551" s="49" t="s">
        <v>154</v>
      </c>
      <c r="M551" t="n">
        <v>1</v>
      </c>
      <c r="N551" t="n">
        <v>1</v>
      </c>
      <c r="O551" t="n">
        <v>0.8571542189456655</v>
      </c>
      <c r="P551" t="n">
        <v>0.984343578955294</v>
      </c>
      <c r="Q551" t="n">
        <v>0.9999999999999999</v>
      </c>
      <c r="R551" t="n">
        <v>1</v>
      </c>
      <c r="S551" t="n">
        <v>1</v>
      </c>
      <c r="T551" t="n">
        <v>1</v>
      </c>
    </row>
    <row r="552" spans="1:25">
      <c r="A552" s="48" t="s">
        <v>47</v>
      </c>
      <c r="B552" t="n">
        <v>9.257049526106151</v>
      </c>
      <c r="C552" t="n">
        <v>-4.771953560772225</v>
      </c>
      <c r="D552" t="n">
        <v>13.14320865956962</v>
      </c>
      <c r="E552" t="n">
        <v>3.122813666877398</v>
      </c>
      <c r="G552" s="48" t="s">
        <v>50</v>
      </c>
      <c r="H552" t="n">
        <v>444.057507102485</v>
      </c>
      <c r="L552" s="49" t="s">
        <v>155</v>
      </c>
      <c r="M552" t="n">
        <v>0.7799831622544002</v>
      </c>
      <c r="N552" t="n">
        <v>0.88159945916022</v>
      </c>
      <c r="O552" t="n">
        <v>1</v>
      </c>
      <c r="P552" t="n">
        <v>0.7880380073759167</v>
      </c>
      <c r="Q552" t="n">
        <v>0.4938426362395088</v>
      </c>
      <c r="R552" t="n">
        <v>0.4547789209501493</v>
      </c>
      <c r="S552" t="n">
        <v>0.07710282135358044</v>
      </c>
      <c r="T552" t="n">
        <v>0.3880847823475861</v>
      </c>
    </row>
    <row r="553" spans="1:25">
      <c r="A553" s="48" t="s">
        <v>50</v>
      </c>
      <c r="B553" t="n">
        <v>6.656866547502234</v>
      </c>
      <c r="C553" t="n">
        <v>-7.35368299471742</v>
      </c>
      <c r="D553" t="n">
        <v>7.08211980942398</v>
      </c>
      <c r="E553" t="n">
        <v>10.18909621396983</v>
      </c>
      <c r="G553" s="48" t="s">
        <v>52</v>
      </c>
      <c r="H553" t="n">
        <v>433.5577385247108</v>
      </c>
      <c r="L553" s="49" t="s">
        <v>180</v>
      </c>
      <c r="M553" t="n">
        <v>0.6366126219048602</v>
      </c>
      <c r="N553" t="n">
        <v>0.8039339010075996</v>
      </c>
      <c r="O553" t="n">
        <v>0.862050003715074</v>
      </c>
      <c r="P553" t="n">
        <v>0.8205259288404786</v>
      </c>
      <c r="Q553" t="n">
        <v>0.6399295359454426</v>
      </c>
      <c r="R553" t="n">
        <v>0.3896802064136559</v>
      </c>
      <c r="S553" t="n">
        <v>0.07686589046283133</v>
      </c>
      <c r="T553" t="n">
        <v>0.5110510555677883</v>
      </c>
    </row>
    <row r="554" spans="1:25">
      <c r="A554" s="48" t="s">
        <v>52</v>
      </c>
      <c r="B554" t="n">
        <v>6.082151895826443</v>
      </c>
      <c r="C554" t="n">
        <v>3.713657839030396</v>
      </c>
      <c r="D554" t="n">
        <v>8.954403792706527</v>
      </c>
      <c r="E554" t="n">
        <v>-2.494487339181444</v>
      </c>
      <c r="G554" s="48" t="s">
        <v>54</v>
      </c>
      <c r="H554" t="n">
        <v>289.1985085466765</v>
      </c>
    </row>
    <row r="555" spans="1:25">
      <c r="A555" s="48" t="s">
        <v>54</v>
      </c>
      <c r="B555" t="n">
        <v>6.900749584889495</v>
      </c>
      <c r="C555" t="n">
        <v>1.492637885273555</v>
      </c>
      <c r="D555" t="n">
        <v>9.53664810200334</v>
      </c>
      <c r="E555" t="n">
        <v>-2.796235874029472</v>
      </c>
      <c r="G555" s="48" t="s">
        <v>55</v>
      </c>
      <c r="H555" t="n">
        <v>214.5198262527887</v>
      </c>
    </row>
    <row r="556" spans="1:25">
      <c r="A556" s="48" t="s">
        <v>55</v>
      </c>
      <c r="B556" t="n">
        <v>3.883507260592539</v>
      </c>
      <c r="C556" t="n">
        <v>4.040902936050633</v>
      </c>
      <c r="D556" t="n">
        <v>4.773707879408539</v>
      </c>
      <c r="E556" t="n">
        <v>-4.835141680127508</v>
      </c>
      <c r="G556" s="48" t="s">
        <v>56</v>
      </c>
      <c r="H556" t="n">
        <v>283.2295979625226</v>
      </c>
    </row>
    <row r="557" spans="1:25">
      <c r="A557" s="48" t="s">
        <v>56</v>
      </c>
      <c r="B557" t="n">
        <v>5.270244649608589</v>
      </c>
      <c r="C557" t="n">
        <v>-1.748696239476084</v>
      </c>
      <c r="D557" t="n">
        <v>4.600443357195662</v>
      </c>
      <c r="E557" t="n">
        <v>-0.9829278226937902</v>
      </c>
      <c r="G557" s="48" t="s">
        <v>57</v>
      </c>
      <c r="H557" t="n">
        <v>433.8210539469743</v>
      </c>
    </row>
    <row r="558" spans="1:25">
      <c r="A558" s="48" t="s">
        <v>57</v>
      </c>
      <c r="B558" t="n">
        <v>7.400195335241598</v>
      </c>
      <c r="C558" t="n">
        <v>-5.144146417680737</v>
      </c>
      <c r="D558" t="n">
        <v>7.297272706362589</v>
      </c>
      <c r="E558" t="n">
        <v>2.056576746750016</v>
      </c>
      <c r="G558" s="48" t="s">
        <v>61</v>
      </c>
      <c r="H558" t="n">
        <v>544.5503619488229</v>
      </c>
    </row>
    <row r="559" spans="1:25">
      <c r="A559" s="48" t="s">
        <v>61</v>
      </c>
      <c r="B559" t="n">
        <v>5.523236579592483</v>
      </c>
      <c r="C559" t="n">
        <v>2.03026844195662</v>
      </c>
      <c r="D559" t="n">
        <v>11.12058679956028</v>
      </c>
      <c r="E559" t="n">
        <v>4.190276685968993</v>
      </c>
    </row>
    <row r="568" spans="1:25">
      <c r="A568" s="50" t="s">
        <v>166</v>
      </c>
      <c r="L568" s="50" t="s">
        <v>167</v>
      </c>
    </row>
    <row r="569" spans="1:25">
      <c r="A569" s="48" t="n"/>
      <c r="B569" s="48" t="s">
        <v>17</v>
      </c>
      <c r="D569" s="48" t="s">
        <v>19</v>
      </c>
      <c r="G569" s="48" t="n"/>
      <c r="H569" s="48" t="s">
        <v>20</v>
      </c>
      <c r="L569" s="49" t="n"/>
      <c r="M569" s="49" t="s">
        <v>21</v>
      </c>
      <c r="N569" s="49" t="s">
        <v>22</v>
      </c>
      <c r="O569" s="49" t="s">
        <v>23</v>
      </c>
      <c r="P569" s="49" t="s">
        <v>24</v>
      </c>
      <c r="Q569" s="49" t="s">
        <v>25</v>
      </c>
      <c r="R569" s="49" t="s">
        <v>26</v>
      </c>
      <c r="S569" s="49" t="s">
        <v>27</v>
      </c>
      <c r="T569" s="49" t="s">
        <v>28</v>
      </c>
    </row>
    <row r="570" spans="1:25">
      <c r="A570" s="48" t="n"/>
      <c r="B570" s="48" t="s">
        <v>32</v>
      </c>
      <c r="C570" s="48" t="s">
        <v>33</v>
      </c>
      <c r="D570" s="48" t="s">
        <v>32</v>
      </c>
      <c r="E570" s="48" t="s">
        <v>33</v>
      </c>
      <c r="G570" s="48" t="s">
        <v>34</v>
      </c>
      <c r="H570" t="n">
        <v>162.3198445197064</v>
      </c>
      <c r="L570" s="49" t="s">
        <v>34</v>
      </c>
      <c r="M570" t="n">
        <v>0.8926399696620088</v>
      </c>
      <c r="N570" t="n">
        <v>0.7679918594842495</v>
      </c>
      <c r="O570" t="n">
        <v>0.7769618692891354</v>
      </c>
      <c r="P570" t="n">
        <v>0.8003423837330659</v>
      </c>
      <c r="Q570" t="n">
        <v>0.8885646134533622</v>
      </c>
      <c r="R570" t="n">
        <v>0.8432069366230681</v>
      </c>
      <c r="S570" t="n">
        <v>0.9854320283568505</v>
      </c>
      <c r="T570" t="n">
        <v>0.9379895049344391</v>
      </c>
    </row>
    <row r="571" spans="1:25">
      <c r="A571" s="48" t="s">
        <v>34</v>
      </c>
      <c r="B571" t="n">
        <v>2.794099505402875</v>
      </c>
      <c r="C571" t="n">
        <v>-3.466558334831014</v>
      </c>
      <c r="D571" t="n">
        <v>4.699909718385196</v>
      </c>
      <c r="E571" t="n">
        <v>0.3006107396866181</v>
      </c>
      <c r="G571" s="48" t="s">
        <v>38</v>
      </c>
      <c r="H571" t="n">
        <v>44.15723477764494</v>
      </c>
      <c r="L571" s="49" t="s">
        <v>38</v>
      </c>
      <c r="M571" t="n">
        <v>0.914156827742402</v>
      </c>
      <c r="N571" t="n">
        <v>0.7842149591266633</v>
      </c>
      <c r="O571" t="n">
        <v>0.780438637238528</v>
      </c>
      <c r="P571" t="n">
        <v>0.8497403124861249</v>
      </c>
      <c r="Q571" t="n">
        <v>0.8996630135725162</v>
      </c>
      <c r="R571" t="n">
        <v>0.9999999999999999</v>
      </c>
      <c r="S571" t="n">
        <v>1</v>
      </c>
      <c r="T571" t="n">
        <v>0.8606901564861072</v>
      </c>
    </row>
    <row r="572" spans="1:25">
      <c r="A572" s="48" t="s">
        <v>38</v>
      </c>
      <c r="B572" t="n">
        <v>1.502083106908878</v>
      </c>
      <c r="C572" t="n">
        <v>1.135209545469716</v>
      </c>
      <c r="D572" t="n">
        <v>2.455076860726277</v>
      </c>
      <c r="E572" t="n">
        <v>2.780272679878011</v>
      </c>
      <c r="G572" s="48" t="s">
        <v>42</v>
      </c>
      <c r="H572" t="n">
        <v>116.4499583448077</v>
      </c>
      <c r="L572" s="49" t="s">
        <v>42</v>
      </c>
      <c r="M572" t="n">
        <v>0.914494090176258</v>
      </c>
      <c r="N572" t="n">
        <v>0.7491146405562812</v>
      </c>
      <c r="O572" t="n">
        <v>0.8695312568658292</v>
      </c>
      <c r="P572" t="n">
        <v>0.7223231750341483</v>
      </c>
      <c r="Q572" t="n">
        <v>0.7663159218239236</v>
      </c>
      <c r="R572" t="n">
        <v>0.8491199619774255</v>
      </c>
      <c r="S572" t="n">
        <v>0.9712595852178634</v>
      </c>
      <c r="T572" t="n">
        <v>0.8784139730619703</v>
      </c>
    </row>
    <row r="573" spans="1:25">
      <c r="A573" s="48" t="s">
        <v>42</v>
      </c>
      <c r="B573" t="n">
        <v>3.967459095405653</v>
      </c>
      <c r="C573" t="n">
        <v>2.509099743600512</v>
      </c>
      <c r="D573" t="n">
        <v>5.921238962638627</v>
      </c>
      <c r="E573" t="n">
        <v>-4.281094694701431</v>
      </c>
      <c r="G573" s="48" t="s">
        <v>45</v>
      </c>
      <c r="H573" t="n">
        <v>81.45489086228905</v>
      </c>
      <c r="L573" s="49" t="s">
        <v>45</v>
      </c>
      <c r="M573" t="n">
        <v>0.9256189754511933</v>
      </c>
      <c r="N573" t="n">
        <v>0.7806619164262246</v>
      </c>
      <c r="O573" t="n">
        <v>0.7938657790507305</v>
      </c>
      <c r="P573" t="n">
        <v>0.8881848022965827</v>
      </c>
      <c r="Q573" t="n">
        <v>0.8855687707651645</v>
      </c>
      <c r="R573" t="n">
        <v>0.849586147474273</v>
      </c>
      <c r="S573" t="n">
        <v>0.9661759194801431</v>
      </c>
      <c r="T573" t="n">
        <v>0.8141413851620068</v>
      </c>
    </row>
    <row r="574" spans="1:25">
      <c r="A574" s="48" t="s">
        <v>45</v>
      </c>
      <c r="B574" t="n">
        <v>2.400042525658344</v>
      </c>
      <c r="C574" t="n">
        <v>-3.32045290813726</v>
      </c>
      <c r="D574" t="n">
        <v>3.027413581999404</v>
      </c>
      <c r="E574" t="n">
        <v>3.310561594346577</v>
      </c>
      <c r="G574" s="48" t="s">
        <v>47</v>
      </c>
      <c r="H574" t="n">
        <v>73.75926900198897</v>
      </c>
      <c r="L574" s="49" t="s">
        <v>47</v>
      </c>
      <c r="M574" t="n">
        <v>0.9372533045909699</v>
      </c>
      <c r="N574" t="n">
        <v>0.8052364158450379</v>
      </c>
      <c r="O574" t="n">
        <v>0.7751889969265447</v>
      </c>
      <c r="P574" t="n">
        <v>0.8253699386779723</v>
      </c>
      <c r="Q574" t="n">
        <v>0.7609581588239883</v>
      </c>
      <c r="R574" t="n">
        <v>0.833859534184175</v>
      </c>
      <c r="S574" t="n">
        <v>0.9765964136008951</v>
      </c>
      <c r="T574" t="n">
        <v>0.799404758049193</v>
      </c>
    </row>
    <row r="575" spans="1:25">
      <c r="A575" s="48" t="s">
        <v>47</v>
      </c>
      <c r="B575" t="n">
        <v>1.728923799899898</v>
      </c>
      <c r="C575" t="n">
        <v>-0.06943231932411854</v>
      </c>
      <c r="D575" t="n">
        <v>2.947453121876607</v>
      </c>
      <c r="E575" t="n">
        <v>-0.3775565249218376</v>
      </c>
      <c r="G575" s="48" t="s">
        <v>50</v>
      </c>
      <c r="H575" t="n">
        <v>46.05984898041367</v>
      </c>
      <c r="L575" s="49" t="s">
        <v>50</v>
      </c>
      <c r="M575" t="n">
        <v>0.896077320369831</v>
      </c>
      <c r="N575" t="n">
        <v>0.7724004386695619</v>
      </c>
      <c r="O575" t="n">
        <v>0.9195600690613223</v>
      </c>
      <c r="P575" t="n">
        <v>0.9688274713570583</v>
      </c>
      <c r="Q575" t="n">
        <v>0.8572066750287142</v>
      </c>
      <c r="R575" t="n">
        <v>0.8501292298478886</v>
      </c>
      <c r="S575" t="n">
        <v>0.9653911434138348</v>
      </c>
      <c r="T575" t="n">
        <v>0.791784400100265</v>
      </c>
    </row>
    <row r="576" spans="1:25">
      <c r="A576" s="48" t="s">
        <v>50</v>
      </c>
      <c r="B576" t="n">
        <v>1.624324212633613</v>
      </c>
      <c r="C576" t="n">
        <v>1.859314209390453</v>
      </c>
      <c r="D576" t="n">
        <v>2.418610814166258</v>
      </c>
      <c r="E576" t="n">
        <v>-1.793524837971447</v>
      </c>
      <c r="G576" s="48" t="s">
        <v>52</v>
      </c>
      <c r="H576" t="n">
        <v>55.8316066489007</v>
      </c>
      <c r="L576" s="49" t="s">
        <v>52</v>
      </c>
      <c r="M576" t="n">
        <v>0.8259756834570621</v>
      </c>
      <c r="N576" t="n">
        <v>0.7340153530630187</v>
      </c>
      <c r="O576" t="n">
        <v>0.7772209495396958</v>
      </c>
      <c r="P576" t="n">
        <v>0.874177939718547</v>
      </c>
      <c r="Q576" t="n">
        <v>0.7787483700524835</v>
      </c>
      <c r="R576" t="n">
        <v>0.8655909437135942</v>
      </c>
      <c r="S576" t="n">
        <v>0.9902542408608779</v>
      </c>
      <c r="T576" t="n">
        <v>0.7606671867814405</v>
      </c>
    </row>
    <row r="577" spans="1:25">
      <c r="A577" s="48" t="s">
        <v>52</v>
      </c>
      <c r="B577" t="n">
        <v>2.053973905556207</v>
      </c>
      <c r="C577" t="n">
        <v>-1.716289600487908</v>
      </c>
      <c r="D577" t="n">
        <v>3.062137515003529</v>
      </c>
      <c r="E577" t="n">
        <v>2.860538193060775</v>
      </c>
      <c r="G577" s="48" t="s">
        <v>54</v>
      </c>
      <c r="H577" t="n">
        <v>39.45756081699614</v>
      </c>
      <c r="L577" s="49" t="s">
        <v>54</v>
      </c>
      <c r="M577" t="n">
        <v>0.8827609438260841</v>
      </c>
      <c r="N577" t="n">
        <v>0.7351471191532367</v>
      </c>
      <c r="O577" t="n">
        <v>0.8106376260035136</v>
      </c>
      <c r="P577" t="n">
        <v>0.8012065402675517</v>
      </c>
      <c r="Q577" t="n">
        <v>0.7834917145111456</v>
      </c>
      <c r="R577" t="n">
        <v>0.8756631187682024</v>
      </c>
      <c r="S577" t="n">
        <v>0.9920628194286166</v>
      </c>
      <c r="T577" t="n">
        <v>0.7726667601848749</v>
      </c>
    </row>
    <row r="578" spans="1:25">
      <c r="A578" s="48" t="s">
        <v>54</v>
      </c>
      <c r="B578" t="n">
        <v>1.56784106482689</v>
      </c>
      <c r="C578" t="n">
        <v>0.9141177318652506</v>
      </c>
      <c r="D578" t="n">
        <v>3.867278469239418</v>
      </c>
      <c r="E578" t="n">
        <v>-1.716926863258345</v>
      </c>
      <c r="G578" s="48" t="s">
        <v>55</v>
      </c>
      <c r="H578" t="n">
        <v>97.2341737042785</v>
      </c>
      <c r="L578" s="49" t="s">
        <v>55</v>
      </c>
      <c r="M578" t="n">
        <v>0.8627702711677889</v>
      </c>
      <c r="N578" t="n">
        <v>0.7553570688178703</v>
      </c>
      <c r="O578" t="n">
        <v>0.7714418463829862</v>
      </c>
      <c r="P578" t="n">
        <v>0.8865698091844761</v>
      </c>
      <c r="Q578" t="n">
        <v>0.7221260893537569</v>
      </c>
      <c r="R578" t="n">
        <v>0.8268254007982071</v>
      </c>
      <c r="S578" t="n">
        <v>0.9884578930095604</v>
      </c>
      <c r="T578" t="n">
        <v>0.7478601440895871</v>
      </c>
    </row>
    <row r="579" spans="1:25">
      <c r="A579" s="48" t="s">
        <v>55</v>
      </c>
      <c r="B579" t="n">
        <v>2.348545685207576</v>
      </c>
      <c r="C579" t="n">
        <v>-0.1842674333248668</v>
      </c>
      <c r="D579" t="n">
        <v>3.84880417868618</v>
      </c>
      <c r="E579" t="n">
        <v>1.167981520646598</v>
      </c>
      <c r="G579" s="48" t="s">
        <v>56</v>
      </c>
      <c r="H579" t="n">
        <v>86.42985337519038</v>
      </c>
      <c r="L579" s="49" t="s">
        <v>56</v>
      </c>
      <c r="M579" t="n">
        <v>0.8951114123238189</v>
      </c>
      <c r="N579" t="n">
        <v>0.79104276139492</v>
      </c>
      <c r="O579" t="n">
        <v>0.8234851500167152</v>
      </c>
      <c r="P579" t="n">
        <v>0.8931713031195236</v>
      </c>
      <c r="Q579" t="n">
        <v>0.8276720558941044</v>
      </c>
      <c r="R579" t="n">
        <v>0.9156617258723693</v>
      </c>
      <c r="S579" t="n">
        <v>0.9755839773278834</v>
      </c>
      <c r="T579" t="n">
        <v>0.8408958316905466</v>
      </c>
    </row>
    <row r="580" spans="1:25">
      <c r="A580" s="48" t="s">
        <v>56</v>
      </c>
      <c r="B580" t="n">
        <v>2.375622102200074</v>
      </c>
      <c r="C580" t="n">
        <v>0.4774400096352627</v>
      </c>
      <c r="D580" t="n">
        <v>3.970233987983587</v>
      </c>
      <c r="E580" t="n">
        <v>-1.50797129081367</v>
      </c>
      <c r="G580" s="48" t="s">
        <v>57</v>
      </c>
      <c r="H580" t="n">
        <v>72.45667135397852</v>
      </c>
      <c r="L580" s="49" t="s">
        <v>57</v>
      </c>
      <c r="M580" t="n">
        <v>0.9327905062574477</v>
      </c>
      <c r="N580" t="n">
        <v>0.7626748494762625</v>
      </c>
      <c r="O580" t="n">
        <v>0.9407317139817575</v>
      </c>
      <c r="P580" t="n">
        <v>0.8243878361372414</v>
      </c>
      <c r="Q580" t="n">
        <v>0.8211907885225532</v>
      </c>
      <c r="R580" t="n">
        <v>0.8283727281468334</v>
      </c>
      <c r="S580" t="n">
        <v>0.9742042383003583</v>
      </c>
      <c r="T580" t="n">
        <v>0.7870303285766804</v>
      </c>
    </row>
    <row r="581" spans="1:25">
      <c r="A581" s="48" t="s">
        <v>57</v>
      </c>
      <c r="B581" t="n">
        <v>1.932917246574401</v>
      </c>
      <c r="C581" t="n">
        <v>2.311452195499626</v>
      </c>
      <c r="D581" t="n">
        <v>4.175951992603383</v>
      </c>
      <c r="E581" t="n">
        <v>-1.331939855389916</v>
      </c>
      <c r="G581" s="48" t="s">
        <v>61</v>
      </c>
      <c r="H581" t="n">
        <v>101.6275012546212</v>
      </c>
      <c r="L581" s="49" t="s">
        <v>61</v>
      </c>
      <c r="M581" t="n">
        <v>1</v>
      </c>
      <c r="N581" t="n">
        <v>1</v>
      </c>
      <c r="O581" t="n">
        <v>1</v>
      </c>
      <c r="P581" t="n">
        <v>1</v>
      </c>
      <c r="Q581" t="n">
        <v>1</v>
      </c>
      <c r="R581" t="n">
        <v>0.9359899291808894</v>
      </c>
      <c r="S581" t="n">
        <v>0.9966307223465395</v>
      </c>
      <c r="T581" t="n">
        <v>1</v>
      </c>
    </row>
    <row r="582" spans="1:25">
      <c r="A582" s="48" t="s">
        <v>61</v>
      </c>
      <c r="B582" t="n">
        <v>2.366119918371497</v>
      </c>
      <c r="C582" t="n">
        <v>-2.665824761579952</v>
      </c>
      <c r="D582" t="n">
        <v>4.017186232926241</v>
      </c>
      <c r="E582" t="n">
        <v>-1.787531584794837</v>
      </c>
    </row>
    <row r="591" spans="1:25">
      <c r="A591" s="50" t="s">
        <v>168</v>
      </c>
      <c r="L591" s="50" t="s">
        <v>169</v>
      </c>
    </row>
    <row r="592" spans="1:25">
      <c r="A592" s="48" t="n"/>
      <c r="B592" s="48" t="s">
        <v>17</v>
      </c>
      <c r="D592" s="48" t="s">
        <v>19</v>
      </c>
      <c r="G592" s="48" t="n"/>
      <c r="H592" s="48" t="s">
        <v>20</v>
      </c>
      <c r="L592" s="49" t="n"/>
      <c r="M592" s="49" t="s">
        <v>21</v>
      </c>
      <c r="N592" s="49" t="s">
        <v>22</v>
      </c>
      <c r="O592" s="49" t="s">
        <v>23</v>
      </c>
      <c r="P592" s="49" t="s">
        <v>24</v>
      </c>
      <c r="Q592" s="49" t="s">
        <v>25</v>
      </c>
      <c r="R592" s="49" t="s">
        <v>26</v>
      </c>
      <c r="S592" s="49" t="s">
        <v>27</v>
      </c>
      <c r="T592" s="49" t="s">
        <v>28</v>
      </c>
    </row>
    <row r="593" spans="1:25">
      <c r="A593" s="48" t="n"/>
      <c r="B593" s="48" t="s">
        <v>32</v>
      </c>
      <c r="C593" s="48" t="s">
        <v>33</v>
      </c>
      <c r="D593" s="48" t="s">
        <v>32</v>
      </c>
      <c r="E593" s="48" t="s">
        <v>33</v>
      </c>
      <c r="G593" s="48" t="s">
        <v>150</v>
      </c>
      <c r="H593" t="n">
        <v>19.74397901103395</v>
      </c>
      <c r="L593" s="49" t="s">
        <v>34</v>
      </c>
      <c r="M593" t="n">
        <v>0.9912295575218867</v>
      </c>
      <c r="N593" t="n">
        <v>0.8919498089376643</v>
      </c>
      <c r="O593" t="n">
        <v>0.3971059640396979</v>
      </c>
      <c r="P593" t="n">
        <v>0.381739161413524</v>
      </c>
      <c r="Q593" t="n">
        <v>0.4829337412112929</v>
      </c>
      <c r="R593" t="n">
        <v>0.7134368881022286</v>
      </c>
      <c r="S593" t="n">
        <v>0.9724581685782308</v>
      </c>
      <c r="T593" t="n">
        <v>0.5469248496549953</v>
      </c>
    </row>
    <row r="594" spans="1:25">
      <c r="A594" s="48" t="s">
        <v>150</v>
      </c>
      <c r="B594" t="n">
        <v>1.921820358518568</v>
      </c>
      <c r="C594" t="n">
        <v>-4.917948969637101</v>
      </c>
      <c r="D594" t="n">
        <v>2.978203345778455</v>
      </c>
      <c r="E594" t="n">
        <v>8.917231963288275</v>
      </c>
      <c r="G594" s="48" t="s">
        <v>151</v>
      </c>
      <c r="H594" t="n">
        <v>6.434368986013958</v>
      </c>
      <c r="L594" s="49" t="s">
        <v>38</v>
      </c>
      <c r="M594" t="n">
        <v>0.9753651355284693</v>
      </c>
      <c r="N594" t="n">
        <v>1</v>
      </c>
      <c r="O594" t="n">
        <v>0.3873938454418398</v>
      </c>
      <c r="P594" t="n">
        <v>0.2942551623128106</v>
      </c>
      <c r="Q594" t="n">
        <v>0.3687519402874223</v>
      </c>
      <c r="R594" t="n">
        <v>0.6963374499995765</v>
      </c>
      <c r="S594" t="n">
        <v>0.9766383070490593</v>
      </c>
      <c r="T594" t="n">
        <v>0.5254607525577838</v>
      </c>
    </row>
    <row r="595" spans="1:25">
      <c r="A595" s="48" t="s">
        <v>151</v>
      </c>
      <c r="B595" t="n">
        <v>0.4909672973220843</v>
      </c>
      <c r="C595" t="n">
        <v>-0.2578175977161614</v>
      </c>
      <c r="D595" t="n">
        <v>0.7386838693970899</v>
      </c>
      <c r="E595" t="n">
        <v>0.6544904726575738</v>
      </c>
      <c r="G595" s="48" t="s">
        <v>152</v>
      </c>
      <c r="H595" t="n">
        <v>10.02742094283927</v>
      </c>
      <c r="L595" s="49" t="s">
        <v>42</v>
      </c>
      <c r="M595" t="n">
        <v>0.8740559574946796</v>
      </c>
      <c r="N595" t="n">
        <v>0.9014846914092252</v>
      </c>
      <c r="O595" t="n">
        <v>0.2960609873119018</v>
      </c>
      <c r="P595" t="n">
        <v>0.270806988442732</v>
      </c>
      <c r="Q595" t="n">
        <v>0.3354123792298355</v>
      </c>
      <c r="R595" t="n">
        <v>0.7041402519402038</v>
      </c>
      <c r="S595" t="n">
        <v>0.9878685260131215</v>
      </c>
      <c r="T595" t="n">
        <v>0.4999681998653714</v>
      </c>
    </row>
    <row r="596" spans="1:25">
      <c r="A596" s="48" t="s">
        <v>152</v>
      </c>
      <c r="B596" t="n">
        <v>0.7058806533404015</v>
      </c>
      <c r="C596" t="n">
        <v>0.6278975452527934</v>
      </c>
      <c r="D596" t="n">
        <v>0.9631904378359167</v>
      </c>
      <c r="E596" t="n">
        <v>-1.639496779277977</v>
      </c>
      <c r="G596" s="48" t="s">
        <v>153</v>
      </c>
      <c r="H596" t="n">
        <v>39.39853477834347</v>
      </c>
      <c r="L596" s="49" t="s">
        <v>45</v>
      </c>
      <c r="M596" t="n">
        <v>0.8812091267421931</v>
      </c>
      <c r="N596" t="n">
        <v>0.8600417847772934</v>
      </c>
      <c r="O596" t="n">
        <v>0.8846157177563426</v>
      </c>
      <c r="P596" t="n">
        <v>1</v>
      </c>
      <c r="Q596" t="n">
        <v>0.3890423556455522</v>
      </c>
      <c r="R596" t="n">
        <v>0.9999999999999999</v>
      </c>
      <c r="S596" t="n">
        <v>0.9709004717337523</v>
      </c>
      <c r="T596" t="n">
        <v>1</v>
      </c>
    </row>
    <row r="597" spans="1:25">
      <c r="A597" s="48" t="s">
        <v>153</v>
      </c>
      <c r="B597" t="n">
        <v>0.6381270031636562</v>
      </c>
      <c r="C597" t="n">
        <v>0.291006648653779</v>
      </c>
      <c r="D597" t="n">
        <v>6.355179480087966</v>
      </c>
      <c r="E597" t="n">
        <v>-21.42190902375134</v>
      </c>
      <c r="G597" s="48" t="s">
        <v>154</v>
      </c>
      <c r="H597" t="n">
        <v>1158.768258492431</v>
      </c>
      <c r="L597" s="49" t="s">
        <v>47</v>
      </c>
      <c r="M597" t="n">
        <v>0.9839719217642284</v>
      </c>
      <c r="N597" t="n">
        <v>0.9827992570149043</v>
      </c>
      <c r="O597" t="n">
        <v>0.3487500424979283</v>
      </c>
      <c r="P597" t="n">
        <v>0.3887386180823106</v>
      </c>
      <c r="Q597" t="n">
        <v>0.396965861946285</v>
      </c>
      <c r="R597" t="n">
        <v>0.8754076855607938</v>
      </c>
      <c r="S597" t="n">
        <v>0.9889929937306616</v>
      </c>
      <c r="T597" t="n">
        <v>0.7373086960820534</v>
      </c>
    </row>
    <row r="598" spans="1:25">
      <c r="A598" s="48" t="s">
        <v>154</v>
      </c>
      <c r="B598" t="n">
        <v>7.294192961189955</v>
      </c>
      <c r="C598" t="n">
        <v>32.44634265679299</v>
      </c>
      <c r="D598" t="n">
        <v>23.10190199398826</v>
      </c>
      <c r="E598" t="n">
        <v>45.28761095602536</v>
      </c>
      <c r="G598" s="48" t="s">
        <v>155</v>
      </c>
      <c r="H598" t="n">
        <v>1387.905627348925</v>
      </c>
      <c r="L598" s="49" t="s">
        <v>50</v>
      </c>
      <c r="M598" t="n">
        <v>0.9950761113538592</v>
      </c>
      <c r="N598" t="n">
        <v>0.8833588927113633</v>
      </c>
      <c r="O598" t="n">
        <v>1</v>
      </c>
      <c r="P598" t="n">
        <v>0.786269044907524</v>
      </c>
      <c r="Q598" t="n">
        <v>1</v>
      </c>
      <c r="R598" t="n">
        <v>0.9233728428628806</v>
      </c>
      <c r="S598" t="n">
        <v>0.9881474398549701</v>
      </c>
      <c r="T598" t="n">
        <v>0.7848230746873917</v>
      </c>
    </row>
    <row r="599" spans="1:25">
      <c r="A599" s="48" t="s">
        <v>155</v>
      </c>
      <c r="B599" t="n">
        <v>14.86193753531036</v>
      </c>
      <c r="C599" t="n">
        <v>-45.04710908008365</v>
      </c>
      <c r="D599" t="n">
        <v>17.42591642377589</v>
      </c>
      <c r="E599" t="n">
        <v>-52.7330202623608</v>
      </c>
      <c r="G599" s="48" t="s">
        <v>180</v>
      </c>
      <c r="H599" t="n">
        <v>57.72118459284582</v>
      </c>
      <c r="L599" s="49" t="s">
        <v>52</v>
      </c>
      <c r="M599" t="n">
        <v>1</v>
      </c>
      <c r="N599" t="n">
        <v>0.8810556935995377</v>
      </c>
      <c r="O599" t="n">
        <v>0.3270927410322357</v>
      </c>
      <c r="P599" t="n">
        <v>0.3822074807956045</v>
      </c>
      <c r="Q599" t="n">
        <v>0.3659770252022054</v>
      </c>
      <c r="R599" t="n">
        <v>0.8285960030378144</v>
      </c>
      <c r="S599" t="n">
        <v>1</v>
      </c>
      <c r="T599" t="n">
        <v>0.6321598930546598</v>
      </c>
    </row>
    <row r="600" spans="1:25">
      <c r="A600" s="48" t="s">
        <v>180</v>
      </c>
      <c r="B600" t="n">
        <v>0.7406384594598163</v>
      </c>
      <c r="C600" t="n">
        <v>0.8375115462008658</v>
      </c>
      <c r="D600" t="n">
        <v>8.405054243036428</v>
      </c>
      <c r="E600" t="n">
        <v>27.01207258344173</v>
      </c>
      <c r="L600" s="49" t="s">
        <v>54</v>
      </c>
      <c r="M600" t="n">
        <v>0.8884841843279848</v>
      </c>
      <c r="N600" t="n">
        <v>0.811085396874313</v>
      </c>
      <c r="O600" t="n">
        <v>0.2826907352696772</v>
      </c>
      <c r="P600" t="n">
        <v>0.3377987479653088</v>
      </c>
      <c r="Q600" t="n">
        <v>0.3546713835248014</v>
      </c>
      <c r="R600" t="n">
        <v>0.9127879988726146</v>
      </c>
      <c r="S600" t="n">
        <v>0.9819225507139651</v>
      </c>
      <c r="T600" t="n">
        <v>0.7838662326967113</v>
      </c>
    </row>
    <row r="601" spans="1:25">
      <c r="L601" s="49" t="s">
        <v>55</v>
      </c>
      <c r="M601" t="n">
        <v>0.835132219532563</v>
      </c>
      <c r="N601" t="n">
        <v>0.852049666708214</v>
      </c>
      <c r="O601" t="n">
        <v>0.3449700118067206</v>
      </c>
      <c r="P601" t="n">
        <v>0.2893473054586201</v>
      </c>
      <c r="Q601" t="n">
        <v>0.3769192431793582</v>
      </c>
      <c r="R601" t="n">
        <v>0.7526150544802978</v>
      </c>
      <c r="S601" t="n">
        <v>0.9672644143570448</v>
      </c>
      <c r="T601" t="n">
        <v>0.7001321202973422</v>
      </c>
    </row>
    <row r="602" spans="1:25">
      <c r="L602" s="49" t="s">
        <v>56</v>
      </c>
      <c r="M602" t="n">
        <v>0.9324813601310102</v>
      </c>
      <c r="N602" t="n">
        <v>0.8312619133443885</v>
      </c>
      <c r="O602" t="n">
        <v>0.3227269118234188</v>
      </c>
      <c r="P602" t="n">
        <v>0.3164512153300325</v>
      </c>
      <c r="Q602" t="n">
        <v>0.3591019175457352</v>
      </c>
      <c r="R602" t="n">
        <v>0.7755142571553303</v>
      </c>
      <c r="S602" t="n">
        <v>0.9880288418398667</v>
      </c>
      <c r="T602" t="n">
        <v>0.6273070295300335</v>
      </c>
    </row>
    <row r="603" spans="1:25">
      <c r="L603" s="49" t="s">
        <v>57</v>
      </c>
      <c r="M603" t="n">
        <v>0.8416329194015064</v>
      </c>
      <c r="N603" t="n">
        <v>0.8800714187159605</v>
      </c>
      <c r="O603" t="n">
        <v>0.3723402235423188</v>
      </c>
      <c r="P603" t="n">
        <v>0.3217756898875673</v>
      </c>
      <c r="Q603" t="n">
        <v>0.3419383642423042</v>
      </c>
      <c r="R603" t="n">
        <v>0.8191683601221369</v>
      </c>
      <c r="S603" t="n">
        <v>0.9704495075025764</v>
      </c>
      <c r="T603" t="n">
        <v>0.5917346984018041</v>
      </c>
    </row>
    <row r="604" spans="1:25">
      <c r="L604" s="49" t="s">
        <v>61</v>
      </c>
      <c r="M604" t="n">
        <v>0.9155761224297206</v>
      </c>
      <c r="N604" t="n">
        <v>0.8877088039220241</v>
      </c>
      <c r="O604" t="n">
        <v>0.6858648743587573</v>
      </c>
      <c r="P604" t="n">
        <v>0.5284488631174228</v>
      </c>
      <c r="Q604" t="n">
        <v>0.3236316947873767</v>
      </c>
      <c r="R604" t="n">
        <v>0.6975431192016657</v>
      </c>
      <c r="S604" t="n">
        <v>0.9652713474177963</v>
      </c>
      <c r="T604" t="n">
        <v>0.6250397138442531</v>
      </c>
    </row>
    <row r="614" spans="1:25">
      <c r="B614" s="50" t="s">
        <v>170</v>
      </c>
    </row>
    <row r="615" spans="1:25">
      <c r="A615" s="50" t="n"/>
      <c r="B615" s="50" t="s">
        <v>16</v>
      </c>
      <c r="C615" s="50" t="s">
        <v>10</v>
      </c>
    </row>
    <row r="616" spans="1:25">
      <c r="A616" s="50" t="s">
        <v>29</v>
      </c>
      <c r="B616" t="n">
        <v>1.409158684167924</v>
      </c>
      <c r="C616" t="n">
        <v>2.22972145228509</v>
      </c>
    </row>
    <row r="617" spans="1:25">
      <c r="A617" s="50" t="s">
        <v>35</v>
      </c>
      <c r="B617" t="n">
        <v>4.56621901238328</v>
      </c>
      <c r="C617" t="n">
        <v>5.278750594702424</v>
      </c>
    </row>
    <row r="618" spans="1:25">
      <c r="A618" s="50" t="s">
        <v>39</v>
      </c>
      <c r="B618" t="n">
        <v>8.234779340535056</v>
      </c>
      <c r="C618" t="n">
        <v>9.006701349568399</v>
      </c>
    </row>
    <row r="619" spans="1:25">
      <c r="A619" s="50" t="s">
        <v>43</v>
      </c>
      <c r="B619" t="n">
        <v>91.99525031571034</v>
      </c>
      <c r="C619" t="n">
        <v>2.228393805710714</v>
      </c>
    </row>
    <row r="627" spans="1:25">
      <c r="B627" s="50" t="s">
        <v>171</v>
      </c>
    </row>
    <row r="628" spans="1:25">
      <c r="A628" s="50" t="n"/>
      <c r="B628" s="50" t="s">
        <v>16</v>
      </c>
      <c r="C628" s="50" t="s">
        <v>10</v>
      </c>
    </row>
    <row r="629" spans="1:25">
      <c r="A629" s="50" t="s">
        <v>29</v>
      </c>
      <c r="B629" t="n">
        <v>1.368762408293326</v>
      </c>
      <c r="C629" t="n">
        <v>2.157895037385396</v>
      </c>
    </row>
    <row r="630" spans="1:25">
      <c r="A630" s="50" t="s">
        <v>35</v>
      </c>
      <c r="B630" t="n">
        <v>4.08458888028229</v>
      </c>
      <c r="C630" t="n">
        <v>4.121061395462394</v>
      </c>
    </row>
    <row r="631" spans="1:25">
      <c r="A631" s="50" t="s">
        <v>39</v>
      </c>
      <c r="B631" t="n">
        <v>6.004936672258417</v>
      </c>
      <c r="C631" t="n">
        <v>7.232405050385729</v>
      </c>
    </row>
    <row r="632" spans="1:25">
      <c r="A632" s="50" t="s">
        <v>43</v>
      </c>
      <c r="B632" t="n">
        <v>94.91417098551646</v>
      </c>
      <c r="C632" t="n">
        <v>3.410147400700188</v>
      </c>
    </row>
    <row r="640" spans="1:25">
      <c r="B640" s="50" t="s">
        <v>172</v>
      </c>
    </row>
    <row r="641" spans="1:25">
      <c r="A641" s="50" t="n"/>
      <c r="B641" s="50" t="s">
        <v>16</v>
      </c>
      <c r="C641" s="50" t="s">
        <v>10</v>
      </c>
    </row>
    <row r="642" spans="1:25">
      <c r="A642" s="50" t="s">
        <v>29</v>
      </c>
      <c r="B642" t="n">
        <v>1.658437510544012</v>
      </c>
      <c r="C642" t="n">
        <v>2.45314647123999</v>
      </c>
    </row>
    <row r="643" spans="1:25">
      <c r="A643" s="50" t="s">
        <v>35</v>
      </c>
      <c r="B643" t="n">
        <v>4.430521974094976</v>
      </c>
      <c r="C643" t="n">
        <v>5.550079148997495</v>
      </c>
    </row>
    <row r="644" spans="1:25">
      <c r="A644" s="50" t="s">
        <v>39</v>
      </c>
      <c r="B644" t="n">
        <v>11.31103455293587</v>
      </c>
      <c r="C644" t="n">
        <v>12.39564078944651</v>
      </c>
    </row>
    <row r="645" spans="1:25">
      <c r="A645" s="50" t="s">
        <v>43</v>
      </c>
      <c r="B645" t="n">
        <v>102.3401401951539</v>
      </c>
      <c r="C645" t="n">
        <v>7.288067843121902</v>
      </c>
    </row>
    <row r="653" spans="1:25">
      <c r="B653" s="50" t="s">
        <v>173</v>
      </c>
    </row>
    <row r="654" spans="1:25">
      <c r="A654" s="50" t="n"/>
      <c r="B654" s="50" t="s">
        <v>16</v>
      </c>
      <c r="C654" s="50" t="s">
        <v>10</v>
      </c>
    </row>
    <row r="655" spans="1:25">
      <c r="A655" s="50" t="s">
        <v>29</v>
      </c>
      <c r="B655" t="n">
        <v>1.536771500879496</v>
      </c>
      <c r="C655" t="n">
        <v>2.376839597083723</v>
      </c>
    </row>
    <row r="656" spans="1:25">
      <c r="A656" s="50" t="s">
        <v>35</v>
      </c>
      <c r="B656" t="n">
        <v>4.633914029363831</v>
      </c>
      <c r="C656" t="n">
        <v>5.098753737344759</v>
      </c>
    </row>
    <row r="657" spans="1:25">
      <c r="A657" s="50" t="s">
        <v>39</v>
      </c>
      <c r="B657" t="n">
        <v>10.43731973622414</v>
      </c>
      <c r="C657" t="n">
        <v>9.118963800020877</v>
      </c>
    </row>
    <row r="658" spans="1:25">
      <c r="A658" s="50" t="s">
        <v>43</v>
      </c>
      <c r="B658" t="n">
        <v>103.6250996309562</v>
      </c>
      <c r="C658" t="n">
        <v>7.061009585581868</v>
      </c>
    </row>
    <row r="666" spans="1:25">
      <c r="B666" s="50" t="s">
        <v>174</v>
      </c>
    </row>
    <row r="667" spans="1:25">
      <c r="A667" s="50" t="n"/>
      <c r="B667" s="50" t="s">
        <v>16</v>
      </c>
      <c r="C667" s="50" t="s">
        <v>10</v>
      </c>
    </row>
    <row r="668" spans="1:25">
      <c r="A668" s="50" t="s">
        <v>29</v>
      </c>
      <c r="B668" t="n">
        <v>1.486341486711102</v>
      </c>
      <c r="C668" t="n">
        <v>2.346544741089427</v>
      </c>
    </row>
    <row r="669" spans="1:25">
      <c r="A669" s="50" t="s">
        <v>35</v>
      </c>
      <c r="B669" t="n">
        <v>4.246004632914051</v>
      </c>
      <c r="C669" t="n">
        <v>5.417794902955038</v>
      </c>
    </row>
    <row r="670" spans="1:25">
      <c r="A670" s="50" t="s">
        <v>39</v>
      </c>
      <c r="B670" t="n">
        <v>9.013757029277752</v>
      </c>
      <c r="C670" t="n">
        <v>10.8140681357639</v>
      </c>
    </row>
    <row r="671" spans="1:25">
      <c r="A671" s="50" t="s">
        <v>43</v>
      </c>
      <c r="B671" t="n">
        <v>92.10827432501296</v>
      </c>
      <c r="C671" t="n">
        <v>2.843429135088535</v>
      </c>
    </row>
    <row r="679" spans="1:25">
      <c r="B679" s="50" t="s">
        <v>175</v>
      </c>
    </row>
    <row r="680" spans="1:25">
      <c r="A680" s="50" t="n"/>
      <c r="B680" s="50" t="s">
        <v>16</v>
      </c>
      <c r="C680" s="50" t="s">
        <v>10</v>
      </c>
    </row>
    <row r="681" spans="1:25">
      <c r="A681" s="50" t="s">
        <v>29</v>
      </c>
      <c r="B681" t="n">
        <v>1.342926876659009</v>
      </c>
      <c r="C681" t="n">
        <v>2.101457286677465</v>
      </c>
    </row>
    <row r="682" spans="1:25">
      <c r="A682" s="50" t="s">
        <v>35</v>
      </c>
      <c r="B682" t="n">
        <v>3.908181823884887</v>
      </c>
      <c r="C682" t="n">
        <v>3.858151286464983</v>
      </c>
    </row>
    <row r="683" spans="1:25">
      <c r="A683" s="50" t="s">
        <v>39</v>
      </c>
      <c r="B683" t="n">
        <v>3.222719127581422</v>
      </c>
      <c r="C683" t="n">
        <v>6.248866050283965</v>
      </c>
    </row>
    <row r="684" spans="1:25">
      <c r="A684" s="50" t="s">
        <v>43</v>
      </c>
      <c r="B684" t="n">
        <v>92.03682911811089</v>
      </c>
      <c r="C684" t="n">
        <v>2.110705030337002</v>
      </c>
    </row>
    <row r="692" spans="1:25">
      <c r="B692" s="50" t="s">
        <v>176</v>
      </c>
    </row>
    <row r="693" spans="1:25">
      <c r="A693" s="50" t="n"/>
      <c r="B693" s="50" t="s">
        <v>16</v>
      </c>
      <c r="C693" s="50" t="s">
        <v>10</v>
      </c>
    </row>
    <row r="694" spans="1:25">
      <c r="A694" s="50" t="s">
        <v>29</v>
      </c>
      <c r="B694" t="n">
        <v>1.668384085379547</v>
      </c>
      <c r="C694" t="n">
        <v>2.351648658620066</v>
      </c>
    </row>
    <row r="695" spans="1:25">
      <c r="A695" s="50" t="s">
        <v>35</v>
      </c>
      <c r="B695" t="n">
        <v>4.612765381884245</v>
      </c>
      <c r="C695" t="n">
        <v>5.793774143993603</v>
      </c>
    </row>
    <row r="696" spans="1:25">
      <c r="A696" s="50" t="s">
        <v>39</v>
      </c>
      <c r="B696" t="n">
        <v>5.218753738977137</v>
      </c>
      <c r="C696" t="n">
        <v>9.843762095456665</v>
      </c>
    </row>
    <row r="697" spans="1:25">
      <c r="A697" s="50" t="s">
        <v>43</v>
      </c>
      <c r="B697" t="n">
        <v>92.08595226956298</v>
      </c>
      <c r="C697" t="n">
        <v>10.02371439838749</v>
      </c>
    </row>
    <row r="705" spans="1:25">
      <c r="B705" s="50" t="s">
        <v>177</v>
      </c>
    </row>
    <row r="706" spans="1:25">
      <c r="A706" s="50" t="n"/>
      <c r="B706" s="50" t="s">
        <v>16</v>
      </c>
      <c r="C706" s="50" t="s">
        <v>10</v>
      </c>
    </row>
    <row r="707" spans="1:25">
      <c r="A707" s="50" t="s">
        <v>29</v>
      </c>
      <c r="B707" t="n">
        <v>1.450172950454418</v>
      </c>
      <c r="C707" t="n">
        <v>2.261409159066415</v>
      </c>
    </row>
    <row r="708" spans="1:25">
      <c r="A708" s="50" t="s">
        <v>35</v>
      </c>
      <c r="B708" t="n">
        <v>4.896296482553377</v>
      </c>
      <c r="C708" t="n">
        <v>4.803856484216256</v>
      </c>
    </row>
    <row r="709" spans="1:25">
      <c r="A709" s="50" t="s">
        <v>39</v>
      </c>
      <c r="B709" t="n">
        <v>3.372012856986871</v>
      </c>
      <c r="C709" t="n">
        <v>8.493478527852814</v>
      </c>
    </row>
    <row r="710" spans="1:25">
      <c r="A710" s="50" t="s">
        <v>43</v>
      </c>
      <c r="B710" t="n">
        <v>92.13107525432007</v>
      </c>
      <c r="C710" t="n">
        <v>5.877092789335818</v>
      </c>
    </row>
    <row r="718" spans="1:25">
      <c r="B718" s="50" t="s">
        <v>178</v>
      </c>
    </row>
    <row r="719" spans="1:25">
      <c r="A719" s="50" t="n"/>
      <c r="B719" s="50" t="s">
        <v>16</v>
      </c>
      <c r="C719" s="50" t="s">
        <v>10</v>
      </c>
    </row>
    <row r="720" spans="1:25">
      <c r="A720" s="50" t="s">
        <v>29</v>
      </c>
      <c r="B720" t="n">
        <v>1.576489976666029</v>
      </c>
      <c r="C720" t="n">
        <v>2.290567990738428</v>
      </c>
    </row>
    <row r="721" spans="1:25">
      <c r="A721" s="50" t="s">
        <v>35</v>
      </c>
      <c r="B721" t="n">
        <v>3.63480401106633</v>
      </c>
      <c r="C721" t="n">
        <v>4.555817035637064</v>
      </c>
    </row>
    <row r="722" spans="1:25">
      <c r="A722" s="50" t="s">
        <v>39</v>
      </c>
      <c r="B722" t="n">
        <v>10.60096985168575</v>
      </c>
      <c r="C722" t="n">
        <v>12.70411217825481</v>
      </c>
    </row>
    <row r="723" spans="1:25">
      <c r="A723" s="50" t="s">
        <v>43</v>
      </c>
      <c r="B723" t="n">
        <v>123.0833877582618</v>
      </c>
      <c r="C723" t="n">
        <v>7.912458850440661</v>
      </c>
    </row>
    <row r="734" spans="1:25">
      <c r="B734" s="50" t="s">
        <v>89</v>
      </c>
    </row>
    <row r="735" spans="1:25">
      <c r="A735" s="50" t="n"/>
      <c r="B735" s="50" t="s">
        <v>16</v>
      </c>
      <c r="C735" s="50" t="s">
        <v>10</v>
      </c>
    </row>
    <row r="736" spans="1:25">
      <c r="A736" s="50" t="s">
        <v>29</v>
      </c>
      <c r="B736" t="n">
        <v>1.670143340425612</v>
      </c>
      <c r="C736" t="n">
        <v>2.266087303094088</v>
      </c>
    </row>
    <row r="737" spans="1:25">
      <c r="A737" s="50" t="s">
        <v>35</v>
      </c>
      <c r="B737" t="n">
        <v>6.099969964602916</v>
      </c>
      <c r="C737" t="n">
        <v>3.994574414433318</v>
      </c>
    </row>
    <row r="738" spans="1:25">
      <c r="A738" s="50" t="s">
        <v>39</v>
      </c>
      <c r="B738" t="n">
        <v>3.013283175625208</v>
      </c>
      <c r="C738" t="n">
        <v>7.816587032225486</v>
      </c>
    </row>
    <row r="739" spans="1:25">
      <c r="A739" s="50" t="s">
        <v>43</v>
      </c>
      <c r="B739" t="n">
        <v>453.3608404606827</v>
      </c>
      <c r="C739" t="n">
        <v>2.890221402305306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N739"/>
  <sheetViews>
    <sheetView workbookViewId="0">
      <selection activeCell="B736" sqref="B736"/>
    </sheetView>
  </sheetViews>
  <sheetFormatPr baseColWidth="10" defaultRowHeight="15"/>
  <cols>
    <col customWidth="1" max="8" min="8" style="51" width="15.28515625"/>
    <col bestFit="1" customWidth="1" max="24" min="24" style="51" width="15.42578125"/>
    <col bestFit="1" customWidth="1" max="26" min="26" style="51" width="15.42578125"/>
  </cols>
  <sheetData>
    <row r="1" spans="1:40">
      <c r="A1" s="50" t="s">
        <v>0</v>
      </c>
      <c r="B1" s="1" t="s">
        <v>1</v>
      </c>
      <c r="C1" s="50" t="s">
        <v>2</v>
      </c>
      <c r="D1" s="1" t="n">
        <v>164</v>
      </c>
    </row>
    <row r="2" spans="1:40">
      <c r="A2" s="50" t="s">
        <v>3</v>
      </c>
      <c r="B2" s="1" t="n">
        <v>36</v>
      </c>
      <c r="C2" s="50" t="s">
        <v>4</v>
      </c>
      <c r="D2" s="1" t="n">
        <v>53</v>
      </c>
      <c r="G2" s="72" t="s">
        <v>186</v>
      </c>
      <c r="H2" s="72" t="n"/>
      <c r="I2" s="72" t="n"/>
      <c r="J2" s="72" t="n"/>
      <c r="K2" s="72" t="n"/>
    </row>
    <row r="3" spans="1:40">
      <c r="A3" s="50" t="s">
        <v>5</v>
      </c>
      <c r="B3" s="1" t="s">
        <v>6</v>
      </c>
      <c r="C3" s="50" t="s">
        <v>7</v>
      </c>
      <c r="D3" s="1" t="s">
        <v>8</v>
      </c>
    </row>
    <row r="4" spans="1:40">
      <c r="A4" s="50" t="s">
        <v>9</v>
      </c>
      <c r="B4" s="1" t="s">
        <v>10</v>
      </c>
    </row>
    <row r="6" spans="1:40">
      <c r="B6" s="50" t="s">
        <v>11</v>
      </c>
      <c r="H6" s="50" t="s">
        <v>12</v>
      </c>
      <c r="P6" s="50" t="s">
        <v>13</v>
      </c>
      <c r="V6" s="50" t="n"/>
      <c r="AF6" s="50" t="n"/>
    </row>
    <row r="7" spans="1:40">
      <c r="A7" s="50" t="n"/>
      <c r="B7" s="50" t="s">
        <v>16</v>
      </c>
      <c r="C7" s="50" t="s">
        <v>10</v>
      </c>
      <c r="H7" s="107" t="n"/>
      <c r="I7" s="107" t="s">
        <v>17</v>
      </c>
      <c r="J7" s="107" t="s">
        <v>18</v>
      </c>
      <c r="P7" s="107" t="n"/>
      <c r="Q7" s="107" t="s">
        <v>17</v>
      </c>
      <c r="R7" s="107" t="s">
        <v>18</v>
      </c>
      <c r="V7" s="50" t="n"/>
      <c r="W7" s="69" t="n"/>
      <c r="X7" s="69" t="n"/>
      <c r="Y7" s="69" t="n"/>
      <c r="Z7" s="69" t="n"/>
      <c r="AB7" s="50" t="n"/>
      <c r="AC7" s="50" t="n"/>
      <c r="AF7" s="50" t="n"/>
      <c r="AG7" s="50" t="n"/>
      <c r="AH7" s="50" t="n"/>
      <c r="AI7" s="50" t="n"/>
      <c r="AJ7" s="50" t="n"/>
      <c r="AK7" s="50" t="n"/>
      <c r="AL7" s="50" t="n"/>
      <c r="AM7" s="50" t="n"/>
      <c r="AN7" s="50" t="n"/>
    </row>
    <row r="8" spans="1:40">
      <c r="A8" s="50" t="s">
        <v>29</v>
      </c>
      <c r="B8" t="n">
        <v>25.87347466820528</v>
      </c>
      <c r="C8" t="n">
        <v>6.989536934140131</v>
      </c>
      <c r="H8" s="107" t="s">
        <v>30</v>
      </c>
      <c r="I8" t="n">
        <v>0.3069140146826776</v>
      </c>
      <c r="J8" t="n">
        <v>0.2304894777991219</v>
      </c>
      <c r="P8" s="107" t="s">
        <v>31</v>
      </c>
      <c r="Q8" t="n">
        <v>0.2355224633760642</v>
      </c>
      <c r="R8" t="n">
        <v>-0.9034705480944206</v>
      </c>
      <c r="V8" s="50" t="n"/>
      <c r="W8" s="50" t="n"/>
      <c r="X8" s="50" t="n"/>
      <c r="Y8" s="50" t="n"/>
      <c r="Z8" s="50" t="n"/>
      <c r="AB8" s="50" t="n"/>
      <c r="AF8" s="50" t="n"/>
    </row>
    <row r="9" spans="1:40">
      <c r="A9" s="50" t="s">
        <v>35</v>
      </c>
      <c r="B9" t="n">
        <v>63.00161935106355</v>
      </c>
      <c r="C9" t="n">
        <v>25.16872472787099</v>
      </c>
      <c r="H9" s="107" t="s">
        <v>36</v>
      </c>
      <c r="I9" t="n">
        <v>0.3673583363618907</v>
      </c>
      <c r="J9" t="n">
        <v>0.2188071840861241</v>
      </c>
      <c r="P9" s="107" t="s">
        <v>37</v>
      </c>
      <c r="Q9" t="n">
        <v>5.760892958965091</v>
      </c>
      <c r="R9" t="n">
        <v>9.523148100521023</v>
      </c>
      <c r="V9" s="50" t="n"/>
      <c r="AB9" s="50" t="n"/>
      <c r="AF9" s="50" t="n"/>
    </row>
    <row r="10" spans="1:40">
      <c r="A10" s="50" t="s">
        <v>39</v>
      </c>
      <c r="B10" t="n">
        <v>16.08827931048916</v>
      </c>
      <c r="C10" t="n">
        <v>38.7294954800615</v>
      </c>
      <c r="H10" s="107" t="s">
        <v>40</v>
      </c>
      <c r="I10" t="n">
        <v>0.1211580276492631</v>
      </c>
      <c r="J10" t="n">
        <v>0.1403353630306927</v>
      </c>
      <c r="P10" s="107" t="s">
        <v>41</v>
      </c>
      <c r="Q10" t="n">
        <v>38.56884125865137</v>
      </c>
      <c r="R10" t="n">
        <v>73.84103886157747</v>
      </c>
      <c r="V10" s="50" t="n"/>
      <c r="AB10" s="50" t="n"/>
      <c r="AF10" s="50" t="n"/>
    </row>
    <row r="11" spans="1:40">
      <c r="A11" s="50" t="s">
        <v>43</v>
      </c>
      <c r="B11" t="n">
        <v>22.04631715315281</v>
      </c>
      <c r="C11" t="n">
        <v>24.46256474786571</v>
      </c>
      <c r="H11" s="107" t="s">
        <v>44</v>
      </c>
      <c r="I11" t="n">
        <v>0.1104169824493239</v>
      </c>
      <c r="J11" t="n">
        <v>0.07831448905495428</v>
      </c>
      <c r="V11" s="50" t="n"/>
      <c r="AB11" s="50" t="n"/>
      <c r="AF11" s="50" t="n"/>
    </row>
    <row r="12" spans="1:40">
      <c r="H12" s="107" t="s">
        <v>46</v>
      </c>
      <c r="I12" t="n">
        <v>0.08847455069790773</v>
      </c>
      <c r="J12" t="n">
        <v>0.09769432550682644</v>
      </c>
      <c r="V12" s="50" t="n"/>
      <c r="AB12" s="50" t="n"/>
      <c r="AF12" s="50" t="n"/>
    </row>
    <row r="13" spans="1:40">
      <c r="H13" s="107" t="s">
        <v>48</v>
      </c>
      <c r="I13" t="n">
        <v>0.2931793679712292</v>
      </c>
      <c r="J13" t="n">
        <v>0.1494352446434964</v>
      </c>
      <c r="P13" s="107" t="s">
        <v>49</v>
      </c>
      <c r="Q13" t="n">
        <v>760.9023273906931</v>
      </c>
      <c r="V13" s="50" t="n"/>
      <c r="AB13" s="50" t="n"/>
      <c r="AF13" s="50" t="n"/>
    </row>
    <row r="14" spans="1:40">
      <c r="H14" s="107" t="s">
        <v>51</v>
      </c>
      <c r="I14" t="n">
        <v>0.1803139287789335</v>
      </c>
      <c r="J14" t="n">
        <v>0.1382060201762771</v>
      </c>
      <c r="V14" s="50" t="n"/>
      <c r="AB14" s="50" t="n"/>
      <c r="AF14" s="50" t="n"/>
    </row>
    <row r="15" spans="1:40">
      <c r="H15" s="107" t="s">
        <v>53</v>
      </c>
      <c r="I15" t="n">
        <v>0.299346728004084</v>
      </c>
      <c r="J15" t="n">
        <v>0.3114462210639752</v>
      </c>
      <c r="V15" s="50" t="n"/>
      <c r="AB15" s="50" t="n"/>
      <c r="AF15" s="50" t="n"/>
    </row>
    <row r="16" spans="1:40">
      <c r="V16" s="50" t="n"/>
      <c r="AB16" s="50" t="n"/>
      <c r="AF16" s="50" t="n"/>
    </row>
    <row r="17" spans="1:40">
      <c r="V17" s="50" t="n"/>
      <c r="AB17" s="50" t="n"/>
      <c r="AF17" s="50" t="n"/>
    </row>
    <row r="18" spans="1:40">
      <c r="V18" s="50" t="n"/>
    </row>
    <row r="19" spans="1:40">
      <c r="B19" s="50" t="s">
        <v>58</v>
      </c>
      <c r="H19" s="50" t="s">
        <v>59</v>
      </c>
      <c r="P19" s="50" t="s">
        <v>60</v>
      </c>
    </row>
    <row r="20" spans="1:40">
      <c r="A20" s="50" t="n"/>
      <c r="B20" s="50" t="s">
        <v>16</v>
      </c>
      <c r="C20" s="50" t="s">
        <v>10</v>
      </c>
      <c r="H20" s="107" t="n"/>
      <c r="I20" s="107" t="s">
        <v>17</v>
      </c>
      <c r="J20" s="107" t="s">
        <v>18</v>
      </c>
      <c r="P20" s="107" t="n"/>
      <c r="Q20" s="107" t="s">
        <v>17</v>
      </c>
      <c r="R20" s="107" t="s">
        <v>18</v>
      </c>
    </row>
    <row r="21" spans="1:40">
      <c r="A21" s="50" t="s">
        <v>29</v>
      </c>
      <c r="B21" t="n">
        <v>10.29734130530102</v>
      </c>
      <c r="C21" t="n">
        <v>4.010011492564504</v>
      </c>
      <c r="H21" s="107" t="s">
        <v>30</v>
      </c>
      <c r="I21" t="n">
        <v>0.6872028359822085</v>
      </c>
      <c r="J21" t="n">
        <v>0.8092584352323952</v>
      </c>
      <c r="P21" s="107" t="s">
        <v>31</v>
      </c>
      <c r="Q21" t="n">
        <v>-0.9084888820676589</v>
      </c>
      <c r="R21" t="n">
        <v>0.2539765024507288</v>
      </c>
    </row>
    <row r="22" spans="1:40">
      <c r="A22" s="50" t="s">
        <v>35</v>
      </c>
      <c r="B22" t="n">
        <v>18.96219247449178</v>
      </c>
      <c r="C22" t="n">
        <v>19.49379354379418</v>
      </c>
      <c r="H22" s="107" t="s">
        <v>36</v>
      </c>
      <c r="I22" t="n">
        <v>0.7486241873482089</v>
      </c>
      <c r="J22" t="n">
        <v>0.6640843080369776</v>
      </c>
      <c r="P22" s="107" t="s">
        <v>37</v>
      </c>
      <c r="Q22" t="n">
        <v>5.611669517341213</v>
      </c>
      <c r="R22" t="n">
        <v>7.270808369682669</v>
      </c>
    </row>
    <row r="23" spans="1:40">
      <c r="A23" s="50" t="s">
        <v>39</v>
      </c>
      <c r="B23" t="n">
        <v>5.719734219486567</v>
      </c>
      <c r="C23" t="n">
        <v>31.21159844947365</v>
      </c>
      <c r="H23" s="107" t="s">
        <v>40</v>
      </c>
      <c r="I23" t="n">
        <v>0.8627243393295096</v>
      </c>
      <c r="J23" t="n">
        <v>0.7294369925719628</v>
      </c>
      <c r="P23" s="107" t="s">
        <v>41</v>
      </c>
      <c r="Q23" t="n">
        <v>54.22845627403187</v>
      </c>
      <c r="R23" t="n">
        <v>57.8423684454246</v>
      </c>
      <c r="V23" s="50" t="n"/>
      <c r="AF23" s="50" t="n"/>
    </row>
    <row r="24" spans="1:40">
      <c r="A24" s="50" t="s">
        <v>43</v>
      </c>
      <c r="B24" t="n">
        <v>65.285065710908</v>
      </c>
      <c r="C24" t="n">
        <v>59.3219197736926</v>
      </c>
      <c r="H24" s="107" t="s">
        <v>44</v>
      </c>
      <c r="I24" t="n">
        <v>0.9120523222630199</v>
      </c>
      <c r="J24" t="n">
        <v>0.8613631413424218</v>
      </c>
      <c r="V24" s="50" t="n"/>
      <c r="W24" s="69" t="n"/>
      <c r="X24" s="69" t="n"/>
      <c r="Y24" s="69" t="n"/>
      <c r="Z24" s="69" t="n"/>
      <c r="AB24" s="50" t="n"/>
      <c r="AC24" s="50" t="n"/>
      <c r="AF24" s="50" t="n"/>
      <c r="AG24" s="50" t="n"/>
      <c r="AH24" s="50" t="n"/>
      <c r="AI24" s="50" t="n"/>
      <c r="AJ24" s="50" t="n"/>
      <c r="AK24" s="50" t="n"/>
      <c r="AL24" s="50" t="n"/>
      <c r="AM24" s="50" t="n"/>
      <c r="AN24" s="50" t="n"/>
    </row>
    <row r="25" spans="1:40">
      <c r="H25" s="107" t="s">
        <v>46</v>
      </c>
      <c r="I25" t="n">
        <v>0.7272784607140881</v>
      </c>
      <c r="J25" t="n">
        <v>0.8660384388075389</v>
      </c>
      <c r="V25" s="50" t="n"/>
      <c r="W25" s="50" t="n"/>
      <c r="X25" s="50" t="n"/>
      <c r="Y25" s="50" t="n"/>
      <c r="Z25" s="50" t="n"/>
      <c r="AB25" s="50" t="n"/>
      <c r="AF25" s="50" t="n"/>
    </row>
    <row r="26" spans="1:40">
      <c r="H26" s="107" t="s">
        <v>48</v>
      </c>
      <c r="I26" t="n">
        <v>0.9460378446214609</v>
      </c>
      <c r="J26" t="n">
        <v>0.9250892438223631</v>
      </c>
      <c r="P26" s="107" t="s">
        <v>49</v>
      </c>
      <c r="Q26" t="n">
        <v>1524.43215211194</v>
      </c>
      <c r="V26" s="50" t="n"/>
      <c r="AB26" s="50" t="n"/>
    </row>
    <row r="27" spans="1:40">
      <c r="H27" s="107" t="s">
        <v>51</v>
      </c>
      <c r="I27" t="n">
        <v>0.8295545748525749</v>
      </c>
      <c r="J27" t="n">
        <v>0.7984858668869035</v>
      </c>
      <c r="V27" s="50" t="n"/>
      <c r="AB27" s="50" t="n"/>
    </row>
    <row r="28" spans="1:40">
      <c r="H28" s="107" t="s">
        <v>53</v>
      </c>
      <c r="I28" t="n">
        <v>0.8925721336134927</v>
      </c>
      <c r="J28" t="n">
        <v>0.8365688193357866</v>
      </c>
      <c r="V28" s="50" t="n"/>
      <c r="AB28" s="50" t="n"/>
    </row>
    <row r="29" spans="1:40">
      <c r="V29" s="50" t="n"/>
      <c r="AB29" s="50" t="n"/>
    </row>
    <row r="30" spans="1:40">
      <c r="V30" s="50" t="n"/>
      <c r="AB30" s="50" t="n"/>
    </row>
    <row r="31" spans="1:40">
      <c r="V31" s="50" t="n"/>
      <c r="AB31" s="50" t="n"/>
    </row>
    <row r="32" spans="1:40">
      <c r="B32" s="50" t="s">
        <v>66</v>
      </c>
      <c r="H32" s="50" t="s">
        <v>67</v>
      </c>
      <c r="P32" s="50" t="s">
        <v>68</v>
      </c>
      <c r="V32" s="50" t="n"/>
      <c r="AB32" s="50" t="n"/>
    </row>
    <row r="33" spans="1:40">
      <c r="A33" s="50" t="n"/>
      <c r="B33" s="50" t="s">
        <v>16</v>
      </c>
      <c r="C33" s="50" t="s">
        <v>10</v>
      </c>
      <c r="H33" s="107" t="n"/>
      <c r="I33" s="107" t="s">
        <v>17</v>
      </c>
      <c r="J33" s="107" t="s">
        <v>18</v>
      </c>
      <c r="P33" s="107" t="n"/>
      <c r="Q33" s="107" t="s">
        <v>17</v>
      </c>
      <c r="R33" s="107" t="s">
        <v>18</v>
      </c>
      <c r="V33" s="50" t="n"/>
      <c r="AB33" s="50" t="n"/>
    </row>
    <row r="34" spans="1:40">
      <c r="A34" s="50" t="s">
        <v>29</v>
      </c>
      <c r="B34" t="n">
        <v>13.07523542057169</v>
      </c>
      <c r="C34" t="n">
        <v>5.416227662304588</v>
      </c>
      <c r="H34" s="107" t="s">
        <v>30</v>
      </c>
      <c r="I34" t="n">
        <v>0.6478382289487418</v>
      </c>
      <c r="J34" t="n">
        <v>0.8029281689868335</v>
      </c>
      <c r="P34" s="107" t="s">
        <v>31</v>
      </c>
      <c r="Q34" t="n">
        <v>-8.243464113712353</v>
      </c>
      <c r="R34" t="n">
        <v>5.061507947695108</v>
      </c>
      <c r="V34" s="50" t="n"/>
      <c r="AB34" s="50" t="n"/>
    </row>
    <row r="35" spans="1:40">
      <c r="A35" s="50" t="s">
        <v>35</v>
      </c>
      <c r="B35" t="n">
        <v>23.97479735837901</v>
      </c>
      <c r="C35" t="n">
        <v>19.50994506364233</v>
      </c>
      <c r="H35" s="107" t="s">
        <v>36</v>
      </c>
      <c r="I35" t="n">
        <v>0.4424724700453126</v>
      </c>
      <c r="J35" t="n">
        <v>0.3622998686926766</v>
      </c>
      <c r="P35" s="107" t="s">
        <v>37</v>
      </c>
      <c r="Q35" t="n">
        <v>21.99644639687049</v>
      </c>
      <c r="R35" t="n">
        <v>24.05693574063545</v>
      </c>
      <c r="V35" s="50" t="n"/>
      <c r="AB35" s="50" t="n"/>
    </row>
    <row r="36" spans="1:40">
      <c r="A36" s="50" t="s">
        <v>39</v>
      </c>
      <c r="B36" t="n">
        <v>60.84519944183899</v>
      </c>
      <c r="C36" t="n">
        <v>119.5316292623149</v>
      </c>
      <c r="H36" s="107" t="s">
        <v>40</v>
      </c>
      <c r="I36" t="n">
        <v>0.818635817569827</v>
      </c>
      <c r="J36" t="n">
        <v>0.9176108951517766</v>
      </c>
      <c r="P36" s="107" t="s">
        <v>41</v>
      </c>
      <c r="Q36" t="n">
        <v>78.72914559108959</v>
      </c>
      <c r="R36" t="n">
        <v>85.45710834702849</v>
      </c>
      <c r="V36" s="50" t="n"/>
      <c r="AB36" s="50" t="n"/>
    </row>
    <row r="37" spans="1:40">
      <c r="A37" s="50" t="s">
        <v>43</v>
      </c>
      <c r="B37" t="n">
        <v>395.6098207575142</v>
      </c>
      <c r="C37" t="n">
        <v>26.83658554514064</v>
      </c>
      <c r="H37" s="107" t="s">
        <v>44</v>
      </c>
      <c r="I37" t="n">
        <v>0.5881759249101431</v>
      </c>
      <c r="J37" t="n">
        <v>0.5685749391935736</v>
      </c>
      <c r="V37" s="50" t="n"/>
    </row>
    <row r="38" spans="1:40">
      <c r="H38" s="107" t="s">
        <v>46</v>
      </c>
      <c r="I38" t="n">
        <v>0.7056168120493601</v>
      </c>
      <c r="J38" t="n">
        <v>0.7203819345710588</v>
      </c>
    </row>
    <row r="39" spans="1:40">
      <c r="H39" s="107" t="s">
        <v>48</v>
      </c>
      <c r="I39" t="n">
        <v>0.6315024233222442</v>
      </c>
      <c r="J39" t="n">
        <v>0.5889334722835619</v>
      </c>
      <c r="P39" s="107" t="s">
        <v>49</v>
      </c>
      <c r="Q39" t="n">
        <v>1430.233067879921</v>
      </c>
    </row>
    <row r="40" spans="1:40">
      <c r="H40" s="107" t="s">
        <v>51</v>
      </c>
      <c r="I40" t="n">
        <v>0.3574766726622547</v>
      </c>
      <c r="J40" t="n">
        <v>0.550282961238767</v>
      </c>
      <c r="V40" s="50" t="n"/>
      <c r="AF40" s="50" t="n"/>
    </row>
    <row r="41" spans="1:40">
      <c r="H41" s="107" t="s">
        <v>53</v>
      </c>
      <c r="I41" t="n">
        <v>0.647905541324885</v>
      </c>
      <c r="J41" t="n">
        <v>0.6099938253978129</v>
      </c>
      <c r="V41" s="50" t="n"/>
      <c r="W41" s="69" t="n"/>
      <c r="X41" s="69" t="n"/>
      <c r="Y41" s="69" t="n"/>
      <c r="Z41" s="69" t="n"/>
      <c r="AB41" s="50" t="n"/>
      <c r="AC41" s="50" t="n"/>
      <c r="AF41" s="50" t="n"/>
      <c r="AG41" s="50" t="n"/>
      <c r="AH41" s="50" t="n"/>
      <c r="AI41" s="50" t="n"/>
      <c r="AJ41" s="50" t="n"/>
      <c r="AK41" s="50" t="n"/>
      <c r="AL41" s="50" t="n"/>
      <c r="AM41" s="50" t="n"/>
      <c r="AN41" s="50" t="n"/>
    </row>
    <row r="42" spans="1:40">
      <c r="V42" s="50" t="n"/>
      <c r="W42" s="50" t="n"/>
      <c r="X42" s="50" t="n"/>
      <c r="Y42" s="50" t="n"/>
      <c r="Z42" s="50" t="n"/>
      <c r="AB42" s="50" t="n"/>
      <c r="AF42" s="50" t="n"/>
    </row>
    <row r="43" spans="1:40">
      <c r="V43" s="50" t="n"/>
      <c r="AF43" s="50" t="n"/>
    </row>
    <row r="45" spans="1:40">
      <c r="B45" s="50" t="s">
        <v>71</v>
      </c>
      <c r="H45" s="50" t="s">
        <v>72</v>
      </c>
      <c r="P45" s="50" t="s">
        <v>73</v>
      </c>
    </row>
    <row r="46" spans="1:40">
      <c r="A46" s="50" t="n"/>
      <c r="B46" s="50" t="s">
        <v>16</v>
      </c>
      <c r="C46" s="50" t="s">
        <v>10</v>
      </c>
      <c r="H46" s="107" t="n"/>
      <c r="I46" s="107" t="s">
        <v>17</v>
      </c>
      <c r="J46" s="107" t="s">
        <v>18</v>
      </c>
      <c r="P46" s="107" t="n"/>
      <c r="Q46" s="107" t="s">
        <v>17</v>
      </c>
      <c r="R46" s="107" t="s">
        <v>18</v>
      </c>
    </row>
    <row r="47" spans="1:40">
      <c r="A47" s="50" t="s">
        <v>29</v>
      </c>
      <c r="B47" t="n">
        <v>8.79153416008706</v>
      </c>
      <c r="C47" t="n">
        <v>4.587684568488966</v>
      </c>
      <c r="H47" s="107" t="s">
        <v>30</v>
      </c>
      <c r="I47" t="n">
        <v>0.4795858943519063</v>
      </c>
      <c r="J47" t="n">
        <v>0.4262600559789851</v>
      </c>
      <c r="P47" s="107" t="s">
        <v>31</v>
      </c>
      <c r="Q47" t="n">
        <v>-0.1691137514761904</v>
      </c>
      <c r="R47" t="n">
        <v>-0.6941698008046749</v>
      </c>
    </row>
    <row r="48" spans="1:40">
      <c r="A48" s="50" t="s">
        <v>35</v>
      </c>
      <c r="B48" t="n">
        <v>11.99895643092847</v>
      </c>
      <c r="C48" t="n">
        <v>7.708054127015148</v>
      </c>
      <c r="H48" s="107" t="s">
        <v>36</v>
      </c>
      <c r="I48" t="n">
        <v>0.229632947108324</v>
      </c>
      <c r="J48" t="n">
        <v>0.1366811078029028</v>
      </c>
      <c r="P48" s="107" t="s">
        <v>37</v>
      </c>
      <c r="Q48" t="n">
        <v>6.63193560856165</v>
      </c>
      <c r="R48" t="n">
        <v>14.29740453214119</v>
      </c>
    </row>
    <row r="49" spans="1:40">
      <c r="A49" s="50" t="s">
        <v>39</v>
      </c>
      <c r="B49" t="n">
        <v>97.73659007333707</v>
      </c>
      <c r="C49" t="n">
        <v>36.94613675122902</v>
      </c>
      <c r="H49" s="107" t="s">
        <v>40</v>
      </c>
      <c r="I49" t="n">
        <v>0.1534447176619426</v>
      </c>
      <c r="J49" t="n">
        <v>0.1769389351169515</v>
      </c>
      <c r="P49" s="107" t="s">
        <v>41</v>
      </c>
      <c r="Q49" t="n">
        <v>40.72884398693182</v>
      </c>
      <c r="R49" t="n">
        <v>85.25062390418252</v>
      </c>
    </row>
    <row r="50" spans="1:40">
      <c r="A50" s="50" t="s">
        <v>43</v>
      </c>
      <c r="B50" t="n">
        <v>20.84553737023519</v>
      </c>
      <c r="C50" t="n">
        <v>16.30568896424471</v>
      </c>
      <c r="H50" s="107" t="s">
        <v>44</v>
      </c>
      <c r="I50" t="n">
        <v>0.2137261911494659</v>
      </c>
      <c r="J50" t="n">
        <v>0.1819842059019099</v>
      </c>
    </row>
    <row r="51" spans="1:40">
      <c r="H51" s="107" t="s">
        <v>46</v>
      </c>
      <c r="I51" t="n">
        <v>0.2312339219837394</v>
      </c>
      <c r="J51" t="n">
        <v>0.1957850053326192</v>
      </c>
    </row>
    <row r="52" spans="1:40">
      <c r="H52" s="107" t="s">
        <v>48</v>
      </c>
      <c r="I52" t="n">
        <v>0.3105615465179155</v>
      </c>
      <c r="J52" t="n">
        <v>0.2052876428813965</v>
      </c>
      <c r="P52" s="107" t="s">
        <v>49</v>
      </c>
      <c r="Q52" t="n">
        <v>812.8078466592214</v>
      </c>
    </row>
    <row r="53" spans="1:40">
      <c r="H53" s="107" t="s">
        <v>51</v>
      </c>
      <c r="I53" t="n">
        <v>0.08882014111351733</v>
      </c>
      <c r="J53" t="n">
        <v>0.110437922468009</v>
      </c>
    </row>
    <row r="54" spans="1:40">
      <c r="H54" s="107" t="s">
        <v>53</v>
      </c>
      <c r="I54" t="n">
        <v>0.1373680878844262</v>
      </c>
      <c r="J54" t="n">
        <v>0.1255469080967584</v>
      </c>
    </row>
    <row r="57" spans="1:40">
      <c r="V57" s="50" t="n"/>
      <c r="AF57" s="50" t="n"/>
    </row>
    <row r="58" spans="1:40">
      <c r="B58" s="50" t="s">
        <v>74</v>
      </c>
      <c r="H58" s="50" t="s">
        <v>75</v>
      </c>
      <c r="P58" s="50" t="s">
        <v>76</v>
      </c>
      <c r="V58" s="50" t="n"/>
      <c r="W58" s="69" t="n"/>
      <c r="X58" s="69" t="n"/>
      <c r="Y58" s="69" t="n"/>
      <c r="Z58" s="69" t="n"/>
      <c r="AB58" s="50" t="n"/>
      <c r="AC58" s="50" t="n"/>
      <c r="AF58" s="50" t="n"/>
      <c r="AG58" s="50" t="n"/>
      <c r="AH58" s="50" t="n"/>
      <c r="AI58" s="50" t="n"/>
      <c r="AJ58" s="50" t="n"/>
      <c r="AK58" s="50" t="n"/>
      <c r="AL58" s="50" t="n"/>
      <c r="AM58" s="50" t="n"/>
      <c r="AN58" s="50" t="n"/>
    </row>
    <row r="59" spans="1:40">
      <c r="A59" s="50" t="n"/>
      <c r="B59" s="50" t="s">
        <v>16</v>
      </c>
      <c r="C59" s="50" t="s">
        <v>10</v>
      </c>
      <c r="H59" s="107" t="n"/>
      <c r="I59" s="107" t="s">
        <v>17</v>
      </c>
      <c r="J59" s="107" t="s">
        <v>18</v>
      </c>
      <c r="P59" s="107" t="n"/>
      <c r="Q59" s="107" t="s">
        <v>17</v>
      </c>
      <c r="R59" s="107" t="s">
        <v>18</v>
      </c>
      <c r="V59" s="50" t="n"/>
      <c r="W59" s="50" t="n"/>
      <c r="X59" s="50" t="n"/>
      <c r="Y59" s="50" t="n"/>
      <c r="Z59" s="50" t="n"/>
      <c r="AB59" s="50" t="n"/>
      <c r="AF59" s="50" t="n"/>
    </row>
    <row r="60" spans="1:40">
      <c r="A60" s="50" t="s">
        <v>29</v>
      </c>
      <c r="B60" t="n">
        <v>31.10221382503527</v>
      </c>
      <c r="C60" t="n">
        <v>9.170360308906682</v>
      </c>
      <c r="H60" s="107" t="s">
        <v>30</v>
      </c>
      <c r="I60" t="n">
        <v>0.1618836838607303</v>
      </c>
      <c r="J60" t="n">
        <v>0.118888297512794</v>
      </c>
      <c r="P60" s="107" t="s">
        <v>31</v>
      </c>
      <c r="Q60" t="n">
        <v>-2.596221141390036</v>
      </c>
      <c r="R60" t="n">
        <v>0.9043792934642877</v>
      </c>
      <c r="V60" s="50" t="n"/>
      <c r="AB60" s="50" t="n"/>
      <c r="AF60" s="50" t="n"/>
    </row>
    <row r="61" spans="1:40">
      <c r="A61" s="50" t="s">
        <v>35</v>
      </c>
      <c r="B61" t="n">
        <v>71.79596245489024</v>
      </c>
      <c r="C61" t="n">
        <v>60.66595923654855</v>
      </c>
      <c r="H61" s="107" t="s">
        <v>36</v>
      </c>
      <c r="I61" t="n">
        <v>0.1812763408222119</v>
      </c>
      <c r="J61" t="n">
        <v>0.08412446674693876</v>
      </c>
      <c r="P61" s="107" t="s">
        <v>37</v>
      </c>
      <c r="Q61" t="n">
        <v>15.22971712792335</v>
      </c>
      <c r="R61" t="n">
        <v>19.18133989510462</v>
      </c>
      <c r="V61" s="50" t="n"/>
      <c r="AF61" s="50" t="n"/>
    </row>
    <row r="62" spans="1:40">
      <c r="A62" s="50" t="s">
        <v>39</v>
      </c>
      <c r="B62" t="n">
        <v>21.72297972895991</v>
      </c>
      <c r="C62" t="n">
        <v>47.27145782379611</v>
      </c>
      <c r="H62" s="107" t="s">
        <v>40</v>
      </c>
      <c r="I62" t="n">
        <v>0.06898137861748972</v>
      </c>
      <c r="J62" t="n">
        <v>0.06051268954548997</v>
      </c>
      <c r="P62" s="107" t="s">
        <v>41</v>
      </c>
      <c r="Q62" t="n">
        <v>100.9231197623772</v>
      </c>
      <c r="R62" t="n">
        <v>109.3009902108582</v>
      </c>
      <c r="AF62" s="50" t="n"/>
    </row>
    <row r="63" spans="1:40">
      <c r="A63" s="50" t="s">
        <v>43</v>
      </c>
      <c r="B63" t="n">
        <v>55.50362275911937</v>
      </c>
      <c r="C63" t="n">
        <v>46.56137384506266</v>
      </c>
      <c r="H63" s="107" t="s">
        <v>44</v>
      </c>
      <c r="I63" t="n">
        <v>0.06310167408063451</v>
      </c>
      <c r="J63" t="n">
        <v>0.07872560819702394</v>
      </c>
      <c r="AF63" s="50" t="n"/>
    </row>
    <row r="64" spans="1:40">
      <c r="H64" s="107" t="s">
        <v>46</v>
      </c>
      <c r="I64" t="n">
        <v>0.09298316372896548</v>
      </c>
      <c r="J64" t="n">
        <v>0.08844506041993012</v>
      </c>
      <c r="AF64" s="50" t="n"/>
    </row>
    <row r="65" spans="1:40">
      <c r="H65" s="107" t="s">
        <v>48</v>
      </c>
      <c r="I65" t="n">
        <v>0.2522389179594596</v>
      </c>
      <c r="J65" t="n">
        <v>0.08702294729479765</v>
      </c>
      <c r="P65" s="107" t="s">
        <v>49</v>
      </c>
      <c r="Q65" t="n">
        <v>6485.500442404238</v>
      </c>
      <c r="AF65" s="50" t="n"/>
    </row>
    <row r="66" spans="1:40">
      <c r="H66" s="107" t="s">
        <v>51</v>
      </c>
      <c r="I66" t="n">
        <v>0.1874573040639159</v>
      </c>
      <c r="J66" t="n">
        <v>0.1295895158580842</v>
      </c>
    </row>
    <row r="67" spans="1:40">
      <c r="H67" s="107" t="s">
        <v>53</v>
      </c>
      <c r="I67" t="n">
        <v>0.05888522329854536</v>
      </c>
      <c r="J67" t="n">
        <v>0.08021106117139812</v>
      </c>
    </row>
    <row r="71" spans="1:40">
      <c r="B71" s="50" t="s">
        <v>77</v>
      </c>
      <c r="H71" s="50" t="s">
        <v>78</v>
      </c>
      <c r="P71" s="50" t="s">
        <v>79</v>
      </c>
    </row>
    <row r="72" spans="1:40">
      <c r="A72" s="50" t="n"/>
      <c r="B72" s="50" t="s">
        <v>16</v>
      </c>
      <c r="C72" s="50" t="s">
        <v>10</v>
      </c>
      <c r="H72" s="107" t="n"/>
      <c r="I72" s="107" t="s">
        <v>17</v>
      </c>
      <c r="J72" s="107" t="s">
        <v>18</v>
      </c>
      <c r="P72" s="107" t="n"/>
      <c r="Q72" s="107" t="s">
        <v>17</v>
      </c>
      <c r="R72" s="107" t="s">
        <v>18</v>
      </c>
    </row>
    <row r="73" spans="1:40">
      <c r="A73" s="50" t="s">
        <v>29</v>
      </c>
      <c r="B73" t="n">
        <v>5.355776792616246</v>
      </c>
      <c r="C73" t="n">
        <v>2.46122022989033</v>
      </c>
      <c r="H73" s="107" t="s">
        <v>30</v>
      </c>
      <c r="I73" t="n">
        <v>0.1160200445476314</v>
      </c>
      <c r="J73" t="n">
        <v>0.2994910630597903</v>
      </c>
      <c r="P73" s="107" t="s">
        <v>31</v>
      </c>
      <c r="Q73" t="n">
        <v>-0.4921904857215328</v>
      </c>
      <c r="R73" t="n">
        <v>0.3455465453221231</v>
      </c>
    </row>
    <row r="74" spans="1:40">
      <c r="A74" s="50" t="s">
        <v>35</v>
      </c>
      <c r="B74" t="n">
        <v>15.85227190980202</v>
      </c>
      <c r="C74" t="n">
        <v>14.00191920297758</v>
      </c>
      <c r="H74" s="107" t="s">
        <v>36</v>
      </c>
      <c r="I74" t="n">
        <v>0.1832903108324696</v>
      </c>
      <c r="J74" t="n">
        <v>0.1240985125793048</v>
      </c>
      <c r="P74" s="107" t="s">
        <v>37</v>
      </c>
      <c r="Q74" t="n">
        <v>5.599071432918326</v>
      </c>
      <c r="R74" t="n">
        <v>5.884849492984258</v>
      </c>
      <c r="V74" s="50" t="n"/>
      <c r="AF74" s="50" t="n"/>
    </row>
    <row r="75" spans="1:40">
      <c r="A75" s="50" t="s">
        <v>39</v>
      </c>
      <c r="B75" t="n">
        <v>3.505867750346413</v>
      </c>
      <c r="C75" t="n">
        <v>7.000011834120425</v>
      </c>
      <c r="H75" s="107" t="s">
        <v>40</v>
      </c>
      <c r="I75" t="n">
        <v>0.1054835050366982</v>
      </c>
      <c r="J75" t="n">
        <v>0.09097187984267205</v>
      </c>
      <c r="P75" s="107" t="s">
        <v>41</v>
      </c>
      <c r="Q75" t="n">
        <v>34.23629911954853</v>
      </c>
      <c r="R75" t="n">
        <v>42.30903792846748</v>
      </c>
      <c r="V75" s="50" t="n"/>
      <c r="W75" s="69" t="n"/>
      <c r="X75" s="69" t="n"/>
      <c r="Y75" s="69" t="n"/>
      <c r="Z75" s="69" t="n"/>
      <c r="AB75" s="50" t="n"/>
      <c r="AC75" s="50" t="n"/>
      <c r="AF75" s="50" t="n"/>
      <c r="AG75" s="50" t="n"/>
      <c r="AH75" s="50" t="n"/>
      <c r="AI75" s="50" t="n"/>
      <c r="AJ75" s="50" t="n"/>
      <c r="AK75" s="50" t="n"/>
      <c r="AL75" s="50" t="n"/>
      <c r="AM75" s="50" t="n"/>
      <c r="AN75" s="50" t="n"/>
    </row>
    <row r="76" spans="1:40">
      <c r="A76" s="50" t="s">
        <v>43</v>
      </c>
      <c r="B76" t="n">
        <v>5.593638952817373</v>
      </c>
      <c r="C76" t="n">
        <v>4.038304255623418</v>
      </c>
      <c r="H76" s="107" t="s">
        <v>44</v>
      </c>
      <c r="I76" t="n">
        <v>0.1225074597511175</v>
      </c>
      <c r="J76" t="n">
        <v>0.1316020263790082</v>
      </c>
      <c r="V76" s="50" t="n"/>
      <c r="W76" s="50" t="n"/>
      <c r="X76" s="50" t="n"/>
      <c r="Y76" s="50" t="n"/>
      <c r="Z76" s="50" t="n"/>
      <c r="AB76" s="50" t="n"/>
      <c r="AF76" s="50" t="n"/>
    </row>
    <row r="77" spans="1:40">
      <c r="H77" s="107" t="s">
        <v>46</v>
      </c>
      <c r="I77" t="n">
        <v>0.07693747865387043</v>
      </c>
      <c r="J77" t="n">
        <v>0.1243193101963212</v>
      </c>
      <c r="V77" s="50" t="n"/>
      <c r="AB77" s="50" t="n"/>
      <c r="AF77" s="50" t="n"/>
    </row>
    <row r="78" spans="1:40">
      <c r="H78" s="107" t="s">
        <v>48</v>
      </c>
      <c r="I78" t="n">
        <v>0.09499214371973957</v>
      </c>
      <c r="J78" t="n">
        <v>0.1109990763246251</v>
      </c>
      <c r="P78" s="107" t="s">
        <v>49</v>
      </c>
      <c r="Q78" t="n">
        <v>695.2896825737459</v>
      </c>
      <c r="V78" s="50" t="n"/>
      <c r="AB78" s="50" t="n"/>
      <c r="AF78" s="50" t="n"/>
    </row>
    <row r="79" spans="1:40">
      <c r="H79" s="107" t="s">
        <v>51</v>
      </c>
      <c r="I79" t="n">
        <v>0.1075102731206489</v>
      </c>
      <c r="J79" t="n">
        <v>0.1274950932583526</v>
      </c>
      <c r="V79" s="50" t="n"/>
      <c r="AB79" s="50" t="n"/>
      <c r="AF79" s="50" t="n"/>
    </row>
    <row r="80" spans="1:40">
      <c r="H80" s="107" t="s">
        <v>53</v>
      </c>
      <c r="I80" t="n">
        <v>0.1171355743274383</v>
      </c>
      <c r="J80" t="n">
        <v>0.1959427027200748</v>
      </c>
      <c r="V80" s="50" t="n"/>
      <c r="AB80" s="50" t="n"/>
      <c r="AF80" s="50" t="n"/>
    </row>
    <row r="81" spans="1:40">
      <c r="V81" s="50" t="n"/>
      <c r="AB81" s="50" t="n"/>
      <c r="AF81" s="50" t="n"/>
    </row>
    <row r="82" spans="1:40">
      <c r="V82" s="50" t="n"/>
      <c r="AB82" s="50" t="n"/>
      <c r="AF82" s="50" t="n"/>
    </row>
    <row r="83" spans="1:40">
      <c r="V83" s="50" t="n"/>
      <c r="AF83" s="50" t="n"/>
    </row>
    <row r="84" spans="1:40">
      <c r="B84" s="50" t="s">
        <v>80</v>
      </c>
      <c r="H84" s="50" t="s">
        <v>81</v>
      </c>
      <c r="P84" s="50" t="s">
        <v>82</v>
      </c>
      <c r="AF84" s="50" t="n"/>
    </row>
    <row r="85" spans="1:40">
      <c r="A85" s="50" t="n"/>
      <c r="B85" s="50" t="s">
        <v>16</v>
      </c>
      <c r="C85" s="50" t="s">
        <v>10</v>
      </c>
      <c r="H85" s="107" t="n"/>
      <c r="I85" s="107" t="s">
        <v>17</v>
      </c>
      <c r="J85" s="107" t="s">
        <v>18</v>
      </c>
      <c r="P85" s="107" t="n"/>
      <c r="Q85" s="107" t="s">
        <v>17</v>
      </c>
      <c r="R85" s="107" t="s">
        <v>18</v>
      </c>
      <c r="AF85" s="50" t="n"/>
    </row>
    <row r="86" spans="1:40">
      <c r="A86" s="50" t="s">
        <v>29</v>
      </c>
      <c r="B86" t="n">
        <v>10.83318402586664</v>
      </c>
      <c r="C86" t="n">
        <v>3.997614729144272</v>
      </c>
      <c r="H86" s="107" t="s">
        <v>30</v>
      </c>
      <c r="I86" t="n">
        <v>0.2816301636665114</v>
      </c>
      <c r="J86" t="n">
        <v>0.2591989741698475</v>
      </c>
      <c r="P86" s="107" t="s">
        <v>31</v>
      </c>
      <c r="Q86" t="n">
        <v>0.04801666186349574</v>
      </c>
      <c r="R86" t="n">
        <v>3.057927369178937</v>
      </c>
      <c r="AF86" s="50" t="n"/>
    </row>
    <row r="87" spans="1:40">
      <c r="A87" s="50" t="s">
        <v>35</v>
      </c>
      <c r="B87" t="n">
        <v>43.29677593666697</v>
      </c>
      <c r="C87" t="n">
        <v>79.38107330066018</v>
      </c>
      <c r="H87" s="107" t="s">
        <v>36</v>
      </c>
      <c r="I87" t="n">
        <v>0.4542097847979417</v>
      </c>
      <c r="J87" t="n">
        <v>0.518663997745183</v>
      </c>
      <c r="P87" s="107" t="s">
        <v>37</v>
      </c>
      <c r="Q87" t="n">
        <v>9.77132850233804</v>
      </c>
      <c r="R87" t="n">
        <v>12.77835922120941</v>
      </c>
      <c r="AF87" s="50" t="n"/>
    </row>
    <row r="88" spans="1:40">
      <c r="A88" s="50" t="s">
        <v>39</v>
      </c>
      <c r="B88" t="n">
        <v>28.90838907413185</v>
      </c>
      <c r="C88" t="n">
        <v>14.33457529653074</v>
      </c>
      <c r="H88" s="107" t="s">
        <v>40</v>
      </c>
      <c r="I88" t="n">
        <v>0.4425064221139405</v>
      </c>
      <c r="J88" t="n">
        <v>0.4854102640045864</v>
      </c>
      <c r="P88" s="107" t="s">
        <v>41</v>
      </c>
      <c r="Q88" t="n">
        <v>53.80594472521317</v>
      </c>
      <c r="R88" t="n">
        <v>85.25374864970031</v>
      </c>
    </row>
    <row r="89" spans="1:40">
      <c r="A89" s="50" t="s">
        <v>43</v>
      </c>
      <c r="B89" t="n">
        <v>14.28048598511661</v>
      </c>
      <c r="C89" t="n">
        <v>10.12855233517052</v>
      </c>
      <c r="H89" s="107" t="s">
        <v>44</v>
      </c>
      <c r="I89" t="n">
        <v>0.3864914911553918</v>
      </c>
      <c r="J89" t="n">
        <v>0.3252370337570823</v>
      </c>
    </row>
    <row r="90" spans="1:40">
      <c r="H90" s="107" t="s">
        <v>46</v>
      </c>
      <c r="I90" t="n">
        <v>0.4341589755215616</v>
      </c>
      <c r="J90" t="n">
        <v>0.4173318906698079</v>
      </c>
    </row>
    <row r="91" spans="1:40">
      <c r="H91" s="107" t="s">
        <v>48</v>
      </c>
      <c r="I91" t="n">
        <v>0.376239239234499</v>
      </c>
      <c r="J91" t="n">
        <v>0.5053106480813676</v>
      </c>
      <c r="P91" s="107" t="s">
        <v>49</v>
      </c>
      <c r="Q91" t="n">
        <v>1788.478797695267</v>
      </c>
      <c r="V91" s="50" t="n"/>
      <c r="AF91" s="50" t="n"/>
    </row>
    <row r="92" spans="1:40">
      <c r="H92" s="107" t="s">
        <v>51</v>
      </c>
      <c r="I92" t="n">
        <v>0.5706316894669903</v>
      </c>
      <c r="J92" t="n">
        <v>0.6450471934034554</v>
      </c>
      <c r="V92" s="50" t="n"/>
      <c r="W92" s="69" t="n"/>
      <c r="X92" s="69" t="n"/>
      <c r="Y92" s="69" t="n"/>
      <c r="Z92" s="69" t="n"/>
      <c r="AB92" s="50" t="n"/>
      <c r="AC92" s="50" t="n"/>
      <c r="AF92" s="50" t="n"/>
      <c r="AG92" s="50" t="n"/>
      <c r="AH92" s="50" t="n"/>
      <c r="AI92" s="50" t="n"/>
      <c r="AJ92" s="50" t="n"/>
      <c r="AK92" s="50" t="n"/>
      <c r="AL92" s="50" t="n"/>
      <c r="AM92" s="50" t="n"/>
      <c r="AN92" s="50" t="n"/>
    </row>
    <row r="93" spans="1:40">
      <c r="H93" s="107" t="s">
        <v>53</v>
      </c>
      <c r="I93" t="n">
        <v>0.5248929261817646</v>
      </c>
      <c r="J93" t="n">
        <v>0.548154401504533</v>
      </c>
      <c r="V93" s="50" t="n"/>
      <c r="W93" s="50" t="n"/>
      <c r="X93" s="50" t="n"/>
      <c r="Y93" s="50" t="n"/>
      <c r="Z93" s="50" t="n"/>
      <c r="AB93" s="50" t="n"/>
      <c r="AF93" s="50" t="n"/>
    </row>
    <row r="94" spans="1:40">
      <c r="V94" s="50" t="n"/>
      <c r="AB94" s="50" t="n"/>
      <c r="AF94" s="50" t="n"/>
    </row>
    <row r="95" spans="1:40">
      <c r="V95" s="50" t="n"/>
      <c r="AB95" s="50" t="n"/>
      <c r="AF95" s="50" t="n"/>
    </row>
    <row r="96" spans="1:40">
      <c r="V96" s="50" t="n"/>
      <c r="AB96" s="50" t="n"/>
      <c r="AF96" s="50" t="n"/>
    </row>
    <row r="97" spans="1:40">
      <c r="B97" s="50" t="s">
        <v>83</v>
      </c>
      <c r="H97" s="50" t="s">
        <v>84</v>
      </c>
      <c r="P97" s="50" t="s">
        <v>85</v>
      </c>
      <c r="V97" s="50" t="n"/>
      <c r="AB97" s="50" t="n"/>
      <c r="AF97" s="50" t="n"/>
    </row>
    <row r="98" spans="1:40">
      <c r="A98" s="50" t="n"/>
      <c r="B98" s="50" t="s">
        <v>16</v>
      </c>
      <c r="C98" s="50" t="s">
        <v>10</v>
      </c>
      <c r="H98" s="107" t="n"/>
      <c r="I98" s="107" t="s">
        <v>17</v>
      </c>
      <c r="J98" s="107" t="s">
        <v>18</v>
      </c>
      <c r="P98" s="107" t="n"/>
      <c r="Q98" s="107" t="s">
        <v>17</v>
      </c>
      <c r="R98" s="107" t="s">
        <v>18</v>
      </c>
      <c r="V98" s="50" t="n"/>
      <c r="AB98" s="50" t="n"/>
      <c r="AF98" s="50" t="n"/>
    </row>
    <row r="99" spans="1:40">
      <c r="A99" s="50" t="s">
        <v>29</v>
      </c>
      <c r="B99" t="n">
        <v>6.925202849056148</v>
      </c>
      <c r="C99" t="n">
        <v>3.522413235118909</v>
      </c>
      <c r="H99" s="107" t="s">
        <v>30</v>
      </c>
      <c r="I99" t="n">
        <v>0.08690285472547564</v>
      </c>
      <c r="J99" t="n">
        <v>0.1111757252634715</v>
      </c>
      <c r="P99" s="107" t="s">
        <v>31</v>
      </c>
      <c r="Q99" t="n">
        <v>-0.3992356181827811</v>
      </c>
      <c r="R99" t="n">
        <v>0.8049409722187152</v>
      </c>
      <c r="V99" s="50" t="n"/>
      <c r="AB99" s="50" t="n"/>
      <c r="AF99" s="50" t="n"/>
    </row>
    <row r="100" spans="1:40">
      <c r="A100" s="50" t="s">
        <v>35</v>
      </c>
      <c r="B100" t="n">
        <v>25.36899375423945</v>
      </c>
      <c r="C100" t="n">
        <v>69.74435395451083</v>
      </c>
      <c r="H100" s="107" t="s">
        <v>36</v>
      </c>
      <c r="I100" t="n">
        <v>0.05171221274919011</v>
      </c>
      <c r="J100" t="n">
        <v>0.05051723015166389</v>
      </c>
      <c r="P100" s="107" t="s">
        <v>37</v>
      </c>
      <c r="Q100" t="n">
        <v>7.045416441127569</v>
      </c>
      <c r="R100" t="n">
        <v>8.577155149631897</v>
      </c>
      <c r="V100" s="50" t="n"/>
      <c r="AB100" s="50" t="n"/>
      <c r="AF100" s="50" t="n"/>
    </row>
    <row r="101" spans="1:40">
      <c r="A101" s="50" t="s">
        <v>39</v>
      </c>
      <c r="B101" t="n">
        <v>17.9758689630096</v>
      </c>
      <c r="C101" t="n">
        <v>27.37600520052554</v>
      </c>
      <c r="H101" s="107" t="s">
        <v>40</v>
      </c>
      <c r="I101" t="n">
        <v>0.1009327612014781</v>
      </c>
      <c r="J101" t="n">
        <v>0.06177543960351218</v>
      </c>
      <c r="P101" s="107" t="s">
        <v>41</v>
      </c>
      <c r="Q101" t="n">
        <v>31.58831312430436</v>
      </c>
      <c r="R101" t="n">
        <v>47.70726679961867</v>
      </c>
      <c r="V101" s="50" t="n"/>
      <c r="AB101" s="50" t="n"/>
      <c r="AF101" s="50" t="n"/>
    </row>
    <row r="102" spans="1:40">
      <c r="A102" s="50" t="s">
        <v>43</v>
      </c>
      <c r="B102" t="n">
        <v>96.82752887618476</v>
      </c>
      <c r="C102" t="n">
        <v>24.42937105373479</v>
      </c>
      <c r="H102" s="107" t="s">
        <v>44</v>
      </c>
      <c r="I102" t="n">
        <v>0.1075495878100786</v>
      </c>
      <c r="J102" t="n">
        <v>0.08272650404567972</v>
      </c>
      <c r="V102" s="50" t="n"/>
      <c r="AB102" s="50" t="n"/>
      <c r="AF102" s="50" t="n"/>
    </row>
    <row r="103" spans="1:40">
      <c r="H103" s="107" t="s">
        <v>46</v>
      </c>
      <c r="I103" t="n">
        <v>0.07087778035134627</v>
      </c>
      <c r="J103" t="n">
        <v>0.06208635468872321</v>
      </c>
      <c r="V103" s="50" t="n"/>
      <c r="AB103" s="50" t="n"/>
      <c r="AF103" s="50" t="n"/>
    </row>
    <row r="104" spans="1:40">
      <c r="H104" s="107" t="s">
        <v>48</v>
      </c>
      <c r="I104" t="n">
        <v>0.1044071860349886</v>
      </c>
      <c r="J104" t="n">
        <v>0.08636211762309462</v>
      </c>
      <c r="P104" s="107" t="s">
        <v>49</v>
      </c>
      <c r="Q104" t="n">
        <v>729.458429717188</v>
      </c>
      <c r="V104" s="50" t="n"/>
      <c r="AB104" s="50" t="n"/>
      <c r="AF104" s="50" t="n"/>
    </row>
    <row r="105" spans="1:40">
      <c r="H105" s="107" t="s">
        <v>51</v>
      </c>
      <c r="I105" t="n">
        <v>0.09327057408020756</v>
      </c>
      <c r="J105" t="n">
        <v>0.10082617515719</v>
      </c>
      <c r="V105" s="50" t="n"/>
    </row>
    <row r="106" spans="1:40">
      <c r="H106" s="107" t="s">
        <v>53</v>
      </c>
      <c r="I106" t="n">
        <v>0.07547232759823885</v>
      </c>
      <c r="J106" t="n">
        <v>0.05790427816426608</v>
      </c>
    </row>
    <row r="108" spans="1:40">
      <c r="V108" s="50" t="n"/>
      <c r="AF108" s="50" t="n"/>
    </row>
    <row r="109" spans="1:40">
      <c r="V109" s="50" t="n"/>
      <c r="W109" s="69" t="n"/>
      <c r="X109" s="69" t="n"/>
      <c r="Y109" s="69" t="n"/>
      <c r="Z109" s="69" t="n"/>
      <c r="AB109" s="50" t="n"/>
      <c r="AC109" s="50" t="n"/>
      <c r="AF109" s="50" t="n"/>
      <c r="AG109" s="50" t="n"/>
      <c r="AH109" s="50" t="n"/>
      <c r="AI109" s="50" t="n"/>
      <c r="AJ109" s="50" t="n"/>
      <c r="AK109" s="50" t="n"/>
      <c r="AL109" s="50" t="n"/>
      <c r="AM109" s="50" t="n"/>
      <c r="AN109" s="50" t="n"/>
    </row>
    <row r="110" spans="1:40">
      <c r="B110" s="50" t="s">
        <v>86</v>
      </c>
      <c r="H110" s="50" t="s">
        <v>87</v>
      </c>
      <c r="P110" s="50" t="s">
        <v>88</v>
      </c>
      <c r="V110" s="50" t="n"/>
      <c r="W110" s="50" t="n"/>
      <c r="X110" s="50" t="n"/>
      <c r="Y110" s="50" t="n"/>
      <c r="Z110" s="50" t="n"/>
      <c r="AB110" s="50" t="n"/>
      <c r="AF110" s="50" t="n"/>
    </row>
    <row r="111" spans="1:40">
      <c r="A111" s="50" t="n"/>
      <c r="B111" s="50" t="s">
        <v>16</v>
      </c>
      <c r="C111" s="50" t="s">
        <v>10</v>
      </c>
      <c r="H111" s="107" t="n"/>
      <c r="I111" s="107" t="s">
        <v>17</v>
      </c>
      <c r="J111" s="107" t="s">
        <v>18</v>
      </c>
      <c r="P111" s="107" t="n"/>
      <c r="Q111" s="107" t="s">
        <v>17</v>
      </c>
      <c r="R111" s="107" t="s">
        <v>18</v>
      </c>
      <c r="V111" s="50" t="n"/>
      <c r="AB111" s="50" t="n"/>
      <c r="AF111" s="50" t="n"/>
    </row>
    <row r="112" spans="1:40">
      <c r="A112" s="50" t="s">
        <v>29</v>
      </c>
      <c r="B112" t="n">
        <v>9.574818479161106</v>
      </c>
      <c r="C112" t="n">
        <v>5.235446216916161</v>
      </c>
      <c r="H112" s="107" t="s">
        <v>30</v>
      </c>
      <c r="I112" t="n">
        <v>0.6392023115559897</v>
      </c>
      <c r="J112" t="n">
        <v>0.5112125840839306</v>
      </c>
      <c r="P112" s="107" t="s">
        <v>31</v>
      </c>
      <c r="Q112" t="n">
        <v>-0.04832269434522122</v>
      </c>
      <c r="R112" t="n">
        <v>0.4919438398775362</v>
      </c>
      <c r="V112" s="50" t="n"/>
    </row>
    <row r="113" spans="1:40">
      <c r="A113" s="50" t="s">
        <v>35</v>
      </c>
      <c r="B113" t="n">
        <v>27.84136312004264</v>
      </c>
      <c r="C113" t="n">
        <v>11.85518445201468</v>
      </c>
      <c r="H113" s="107" t="s">
        <v>36</v>
      </c>
      <c r="I113" t="n">
        <v>0.4176418578075031</v>
      </c>
      <c r="J113" t="n">
        <v>0.4534084195417525</v>
      </c>
      <c r="P113" s="107" t="s">
        <v>37</v>
      </c>
      <c r="Q113" t="n">
        <v>7.616491583618789</v>
      </c>
      <c r="R113" t="n">
        <v>20.15653132553257</v>
      </c>
    </row>
    <row r="114" spans="1:40">
      <c r="A114" s="50" t="s">
        <v>39</v>
      </c>
      <c r="B114" t="n">
        <v>13.96750583107525</v>
      </c>
      <c r="C114" t="n">
        <v>81.72467673902307</v>
      </c>
      <c r="H114" s="107" t="s">
        <v>40</v>
      </c>
      <c r="I114" t="n">
        <v>0.4904855337874036</v>
      </c>
      <c r="J114" t="n">
        <v>0.3005595631667404</v>
      </c>
      <c r="P114" s="107" t="s">
        <v>41</v>
      </c>
      <c r="Q114" t="n">
        <v>40.05882216557453</v>
      </c>
      <c r="R114" t="n">
        <v>103.0289476442763</v>
      </c>
    </row>
    <row r="115" spans="1:40">
      <c r="A115" s="50" t="s">
        <v>43</v>
      </c>
      <c r="B115" t="n">
        <v>24.74136602031542</v>
      </c>
      <c r="C115" t="n">
        <v>31.64450882706353</v>
      </c>
      <c r="H115" s="107" t="s">
        <v>44</v>
      </c>
      <c r="I115" t="n">
        <v>0.4604194706647798</v>
      </c>
      <c r="J115" t="n">
        <v>0.3073728129826387</v>
      </c>
    </row>
    <row r="116" spans="1:40">
      <c r="H116" s="107" t="s">
        <v>46</v>
      </c>
      <c r="I116" t="n">
        <v>0.3581223256332346</v>
      </c>
      <c r="J116" t="n">
        <v>0.4464970071033989</v>
      </c>
    </row>
    <row r="117" spans="1:40">
      <c r="H117" s="107" t="s">
        <v>48</v>
      </c>
      <c r="I117" t="n">
        <v>0.4235696409886607</v>
      </c>
      <c r="J117" t="n">
        <v>0.2129193673400372</v>
      </c>
      <c r="P117" s="107" t="s">
        <v>49</v>
      </c>
      <c r="Q117" t="n">
        <v>1513.684110794393</v>
      </c>
    </row>
    <row r="118" spans="1:40">
      <c r="H118" s="107" t="s">
        <v>51</v>
      </c>
      <c r="I118" t="n">
        <v>0.3489006505707302</v>
      </c>
      <c r="J118" t="n">
        <v>0.2415605982682972</v>
      </c>
    </row>
    <row r="119" spans="1:40">
      <c r="H119" s="107" t="s">
        <v>53</v>
      </c>
      <c r="I119" t="n">
        <v>0.411628620231528</v>
      </c>
      <c r="J119" t="n">
        <v>0.557935818893366</v>
      </c>
    </row>
    <row r="125" spans="1:40">
      <c r="V125" s="50" t="n"/>
      <c r="AF125" s="50" t="n"/>
    </row>
    <row r="126" spans="1:40">
      <c r="V126" s="50" t="n"/>
      <c r="W126" s="69" t="n"/>
      <c r="X126" s="69" t="n"/>
      <c r="Y126" s="69" t="n"/>
      <c r="Z126" s="69" t="n"/>
      <c r="AB126" s="50" t="n"/>
      <c r="AC126" s="50" t="n"/>
      <c r="AF126" s="50" t="n"/>
      <c r="AG126" s="50" t="n"/>
      <c r="AH126" s="50" t="n"/>
      <c r="AI126" s="50" t="n"/>
      <c r="AJ126" s="50" t="n"/>
      <c r="AK126" s="50" t="n"/>
      <c r="AL126" s="50" t="n"/>
      <c r="AM126" s="50" t="n"/>
      <c r="AN126" s="50" t="n"/>
    </row>
    <row r="127" spans="1:40">
      <c r="V127" s="50" t="n"/>
      <c r="W127" s="50" t="n"/>
      <c r="X127" s="50" t="n"/>
      <c r="Y127" s="50" t="n"/>
      <c r="Z127" s="50" t="n"/>
      <c r="AB127" s="50" t="n"/>
      <c r="AF127" s="50" t="n"/>
    </row>
    <row r="128" spans="1:40">
      <c r="V128" s="50" t="n"/>
      <c r="AB128" s="50" t="n"/>
      <c r="AF128" s="50" t="n"/>
    </row>
    <row r="129" spans="1:40">
      <c r="V129" s="50" t="n"/>
      <c r="AB129" s="50" t="n"/>
      <c r="AF129" s="50" t="n"/>
    </row>
    <row r="130" spans="1:40">
      <c r="V130" s="50" t="n"/>
      <c r="AB130" s="50" t="n"/>
      <c r="AF130" s="50" t="n"/>
    </row>
    <row r="131" spans="1:40">
      <c r="V131" s="50" t="n"/>
      <c r="AB131" s="50" t="n"/>
      <c r="AF131" s="50" t="n"/>
    </row>
    <row r="132" spans="1:40">
      <c r="V132" s="50" t="n"/>
      <c r="AB132" s="50" t="n"/>
      <c r="AF132" s="50" t="n"/>
    </row>
    <row r="133" spans="1:40">
      <c r="V133" s="50" t="n"/>
      <c r="AB133" s="50" t="n"/>
      <c r="AF133" s="50" t="n"/>
    </row>
    <row r="134" spans="1:40">
      <c r="V134" s="50" t="n"/>
      <c r="AB134" s="50" t="n"/>
      <c r="AF134" s="50" t="n"/>
    </row>
    <row r="135" spans="1:40">
      <c r="V135" s="50" t="n"/>
      <c r="AB135" s="50" t="n"/>
      <c r="AF135" s="50" t="n"/>
    </row>
    <row r="136" spans="1:40">
      <c r="V136" s="50" t="n"/>
      <c r="AB136" s="50" t="n"/>
      <c r="AF136" s="50" t="n"/>
    </row>
    <row r="137" spans="1:40">
      <c r="V137" s="50" t="n"/>
      <c r="AB137" s="50" t="n"/>
      <c r="AF137" s="50" t="n"/>
    </row>
    <row r="138" spans="1:40">
      <c r="V138" s="50" t="n"/>
      <c r="AB138" s="50" t="n"/>
      <c r="AF138" s="50" t="n"/>
    </row>
    <row r="139" spans="1:40">
      <c r="V139" s="50" t="n"/>
    </row>
    <row r="142" spans="1:40">
      <c r="V142" s="50" t="n"/>
      <c r="AF142" s="50" t="n"/>
    </row>
    <row r="143" spans="1:40">
      <c r="V143" s="50" t="n"/>
      <c r="W143" s="69" t="n"/>
      <c r="X143" s="69" t="n"/>
      <c r="Y143" s="69" t="n"/>
      <c r="Z143" s="69" t="n"/>
      <c r="AB143" s="50" t="n"/>
      <c r="AC143" s="50" t="n"/>
      <c r="AF143" s="50" t="n"/>
      <c r="AG143" s="50" t="n"/>
      <c r="AH143" s="50" t="n"/>
      <c r="AI143" s="50" t="n"/>
      <c r="AJ143" s="50" t="n"/>
      <c r="AK143" s="50" t="n"/>
      <c r="AL143" s="50" t="n"/>
      <c r="AM143" s="50" t="n"/>
      <c r="AN143" s="50" t="n"/>
    </row>
    <row r="144" spans="1:40">
      <c r="B144" s="50" t="s">
        <v>89</v>
      </c>
      <c r="V144" s="50" t="n"/>
      <c r="W144" s="50" t="n"/>
      <c r="X144" s="50" t="n"/>
      <c r="Y144" s="50" t="n"/>
      <c r="Z144" s="50" t="n"/>
      <c r="AB144" s="50" t="n"/>
      <c r="AF144" s="50" t="n"/>
    </row>
    <row r="145" spans="1:40">
      <c r="A145" s="50" t="n"/>
      <c r="B145" s="50" t="s">
        <v>16</v>
      </c>
      <c r="C145" s="50" t="s">
        <v>10</v>
      </c>
      <c r="V145" s="50" t="n"/>
      <c r="AB145" s="50" t="n"/>
      <c r="AF145" s="50" t="n"/>
    </row>
    <row r="146" spans="1:40">
      <c r="A146" s="50" t="s">
        <v>29</v>
      </c>
      <c r="B146" t="n">
        <v>14.10386670243676</v>
      </c>
      <c r="C146" t="n">
        <v>2.300556073357958</v>
      </c>
      <c r="V146" s="50" t="n"/>
    </row>
    <row r="147" spans="1:40">
      <c r="A147" s="50" t="s">
        <v>35</v>
      </c>
      <c r="B147" t="n">
        <v>8.238369780032926</v>
      </c>
      <c r="C147" t="n">
        <v>5.098340017317201</v>
      </c>
    </row>
    <row r="148" spans="1:40">
      <c r="A148" s="50" t="s">
        <v>39</v>
      </c>
      <c r="B148" t="n">
        <v>3.218154733599092</v>
      </c>
      <c r="C148" t="n">
        <v>4.745404440125306</v>
      </c>
    </row>
    <row r="149" spans="1:40">
      <c r="A149" s="50" t="s">
        <v>43</v>
      </c>
      <c r="B149" t="n">
        <v>3.248519145565101</v>
      </c>
      <c r="C149" t="n">
        <v>1.563655681753953</v>
      </c>
    </row>
    <row r="151" spans="1:40">
      <c r="A151" s="50" t="s">
        <v>90</v>
      </c>
    </row>
    <row r="154" spans="1:40">
      <c r="A154" t="s">
        <v>91</v>
      </c>
      <c r="H154" t="s">
        <v>92</v>
      </c>
      <c r="O154" t="s">
        <v>93</v>
      </c>
    </row>
    <row r="155" spans="1:40">
      <c r="A155" t="s">
        <v>94</v>
      </c>
      <c r="H155" t="s">
        <v>95</v>
      </c>
      <c r="O155" t="s">
        <v>95</v>
      </c>
    </row>
    <row r="158" spans="1:40">
      <c r="A158" s="50" t="s">
        <v>96</v>
      </c>
      <c r="H158" s="50" t="s">
        <v>96</v>
      </c>
      <c r="O158" s="50" t="s">
        <v>96</v>
      </c>
      <c r="W158" s="50" t="s">
        <v>97</v>
      </c>
    </row>
    <row r="159" spans="1:40">
      <c r="A159" s="108" t="n"/>
      <c r="B159" s="108" t="s">
        <v>17</v>
      </c>
      <c r="C159" s="108" t="s">
        <v>98</v>
      </c>
      <c r="D159" s="108" t="s">
        <v>99</v>
      </c>
      <c r="H159" s="108" t="n"/>
      <c r="I159" s="108" t="s">
        <v>18</v>
      </c>
      <c r="J159" s="108" t="s">
        <v>100</v>
      </c>
      <c r="K159" s="108" t="s">
        <v>101</v>
      </c>
      <c r="O159" s="108" t="n"/>
      <c r="P159" s="108" t="s">
        <v>17</v>
      </c>
      <c r="Q159" s="108" t="s">
        <v>18</v>
      </c>
      <c r="W159" s="108" t="n"/>
      <c r="X159" s="108" t="s">
        <v>17</v>
      </c>
      <c r="Y159" s="108" t="s">
        <v>18</v>
      </c>
    </row>
    <row r="160" spans="1:40">
      <c r="A160" s="108" t="s">
        <v>29</v>
      </c>
      <c r="B160" t="n">
        <v>0.06443418366449007</v>
      </c>
      <c r="C160" t="n">
        <v>0.09212538158151751</v>
      </c>
      <c r="D160" t="n">
        <v>0.09378733386118206</v>
      </c>
      <c r="H160" s="108" t="s">
        <v>102</v>
      </c>
      <c r="I160" t="n">
        <v>0.2683666670124301</v>
      </c>
      <c r="J160" t="n">
        <v>0.0676548570608707</v>
      </c>
      <c r="K160" t="n">
        <v>0.0662521551245893</v>
      </c>
      <c r="O160" s="108" t="s">
        <v>103</v>
      </c>
      <c r="P160" t="n">
        <v>0.03975402260760878</v>
      </c>
      <c r="Q160" t="n">
        <v>0.2656106117576876</v>
      </c>
      <c r="W160" s="108" t="s">
        <v>30</v>
      </c>
      <c r="X160" t="n">
        <v>0.05539921714992546</v>
      </c>
      <c r="Y160" t="n">
        <v>0.2728082057022688</v>
      </c>
    </row>
    <row r="161" spans="1:40">
      <c r="A161" s="108" t="s">
        <v>35</v>
      </c>
      <c r="B161" t="n">
        <v>0.04247939326757397</v>
      </c>
      <c r="C161" t="n">
        <v>0.002181452369833837</v>
      </c>
      <c r="D161" t="n">
        <v>-0.004801662588726514</v>
      </c>
      <c r="H161" s="108" t="s">
        <v>104</v>
      </c>
      <c r="I161" t="n">
        <v>0.272774163102228</v>
      </c>
      <c r="J161" t="n">
        <v>0.1165980772893798</v>
      </c>
      <c r="K161" t="n">
        <v>0.1080290439077763</v>
      </c>
      <c r="O161" s="108" t="s">
        <v>105</v>
      </c>
      <c r="P161" t="n">
        <v>0.02093250199005724</v>
      </c>
      <c r="Q161" t="n">
        <v>0.303412229833891</v>
      </c>
      <c r="W161" s="108" t="s">
        <v>36</v>
      </c>
      <c r="X161" t="n">
        <v>0.01964948821609669</v>
      </c>
      <c r="Y161" t="n">
        <v>0.2017217799295185</v>
      </c>
    </row>
    <row r="162" spans="1:40">
      <c r="A162" s="108" t="s">
        <v>39</v>
      </c>
      <c r="B162" t="n">
        <v>0.1294746547905271</v>
      </c>
      <c r="C162" t="n">
        <v>0.101613580698251</v>
      </c>
      <c r="D162" t="n">
        <v>0.1149783552898005</v>
      </c>
      <c r="H162" s="108" t="s">
        <v>106</v>
      </c>
      <c r="I162" t="n">
        <v>0.1739530529370352</v>
      </c>
      <c r="J162" t="n">
        <v>0.07514566566855245</v>
      </c>
      <c r="K162" t="n">
        <v>0.06200767867261382</v>
      </c>
      <c r="O162" s="108" t="s">
        <v>107</v>
      </c>
      <c r="P162" t="n">
        <v>0.04493048458892601</v>
      </c>
      <c r="Q162" t="n">
        <v>0.1496411460748134</v>
      </c>
      <c r="W162" s="108" t="s">
        <v>40</v>
      </c>
      <c r="X162" t="n">
        <v>0.03364020879646867</v>
      </c>
      <c r="Y162" t="n">
        <v>0.3374153432132049</v>
      </c>
    </row>
    <row r="163" spans="1:40">
      <c r="A163" s="108" t="s">
        <v>43</v>
      </c>
      <c r="B163" t="n">
        <v>0.07161089899554431</v>
      </c>
      <c r="C163" t="n">
        <v>0.0606158087841756</v>
      </c>
      <c r="D163" t="n">
        <v>0.07454816215406836</v>
      </c>
      <c r="H163" s="108" t="s">
        <v>108</v>
      </c>
      <c r="I163" t="n">
        <v>0.23386230246522</v>
      </c>
      <c r="J163" t="n">
        <v>0.05975766273281839</v>
      </c>
      <c r="K163" t="n">
        <v>0.05482748638859077</v>
      </c>
      <c r="O163" s="108" t="s">
        <v>109</v>
      </c>
      <c r="P163" t="n">
        <v>0.04196013221102252</v>
      </c>
      <c r="Q163" t="n">
        <v>0.105394862928714</v>
      </c>
      <c r="W163" s="108" t="s">
        <v>44</v>
      </c>
      <c r="X163" t="n">
        <v>0.01508892347077999</v>
      </c>
      <c r="Y163" t="n">
        <v>0.3020837902900234</v>
      </c>
    </row>
    <row r="164" spans="1:40">
      <c r="W164" s="108" t="s">
        <v>46</v>
      </c>
      <c r="X164" t="n">
        <v>0.01855878743465927</v>
      </c>
      <c r="Y164" t="n">
        <v>0.2995426465867159</v>
      </c>
    </row>
    <row r="165" spans="1:40">
      <c r="W165" s="108" t="s">
        <v>48</v>
      </c>
      <c r="X165" t="n">
        <v>0.04188096887909861</v>
      </c>
      <c r="Y165" t="n">
        <v>0.2258409893631414</v>
      </c>
    </row>
    <row r="166" spans="1:40">
      <c r="A166" s="50" t="s">
        <v>110</v>
      </c>
      <c r="H166" s="50" t="s">
        <v>110</v>
      </c>
      <c r="O166" s="50" t="s">
        <v>110</v>
      </c>
      <c r="W166" s="108" t="s">
        <v>51</v>
      </c>
      <c r="X166" t="n">
        <v>0.09699144306617372</v>
      </c>
      <c r="Y166" t="n">
        <v>0.2771466912869993</v>
      </c>
    </row>
    <row r="167" spans="1:40">
      <c r="A167" s="108" t="n"/>
      <c r="B167" s="108" t="s">
        <v>17</v>
      </c>
      <c r="C167" s="108" t="s">
        <v>98</v>
      </c>
      <c r="D167" s="108" t="s">
        <v>99</v>
      </c>
      <c r="H167" s="108" t="n"/>
      <c r="I167" s="108" t="s">
        <v>18</v>
      </c>
      <c r="J167" s="108" t="s">
        <v>100</v>
      </c>
      <c r="K167" s="108" t="s">
        <v>101</v>
      </c>
      <c r="O167" s="108" t="n"/>
      <c r="P167" s="108" t="s">
        <v>17</v>
      </c>
      <c r="Q167" s="108" t="s">
        <v>18</v>
      </c>
      <c r="W167" s="108" t="s">
        <v>53</v>
      </c>
      <c r="X167" t="n">
        <v>0.06763774950878811</v>
      </c>
      <c r="Y167" t="n">
        <v>0.2745294035798965</v>
      </c>
    </row>
    <row r="168" spans="1:40">
      <c r="A168" s="108" t="s">
        <v>29</v>
      </c>
      <c r="B168" t="n">
        <v>0.1770763497489928</v>
      </c>
      <c r="C168" t="n">
        <v>-0.1315245174296518</v>
      </c>
      <c r="D168" t="n">
        <v>-0.1337244116025877</v>
      </c>
      <c r="H168" s="108" t="s">
        <v>102</v>
      </c>
      <c r="I168" t="n">
        <v>0.5581631738686551</v>
      </c>
      <c r="J168" t="n">
        <v>0.1354437219103219</v>
      </c>
      <c r="K168" t="n">
        <v>0.1371664543148488</v>
      </c>
      <c r="O168" s="108" t="s">
        <v>103</v>
      </c>
      <c r="P168" t="n">
        <v>0.3431392102850901</v>
      </c>
      <c r="Q168" t="n">
        <v>0.538285193104952</v>
      </c>
    </row>
    <row r="169" spans="1:40">
      <c r="A169" s="108" t="s">
        <v>35</v>
      </c>
      <c r="B169" t="n">
        <v>0.2842881173238703</v>
      </c>
      <c r="C169" t="n">
        <v>-0.05433136493189494</v>
      </c>
      <c r="D169" t="n">
        <v>-0.07629696927742889</v>
      </c>
      <c r="H169" s="108" t="s">
        <v>104</v>
      </c>
      <c r="I169" t="n">
        <v>0.6084556017062647</v>
      </c>
      <c r="J169" t="n">
        <v>0.07350652758731871</v>
      </c>
      <c r="K169" t="n">
        <v>0.07549678212701939</v>
      </c>
      <c r="O169" s="108" t="s">
        <v>105</v>
      </c>
      <c r="P169" t="n">
        <v>0.311572842038483</v>
      </c>
      <c r="Q169" t="n">
        <v>0.5602507849712125</v>
      </c>
    </row>
    <row r="170" spans="1:40">
      <c r="A170" s="108" t="s">
        <v>39</v>
      </c>
      <c r="B170" t="n">
        <v>0.3687527272999199</v>
      </c>
      <c r="C170" t="n">
        <v>-0.07300325019676897</v>
      </c>
      <c r="D170" t="n">
        <v>-0.09656308326538018</v>
      </c>
      <c r="H170" s="108" t="s">
        <v>106</v>
      </c>
      <c r="I170" t="n">
        <v>-0.2276817477186551</v>
      </c>
      <c r="J170" t="n">
        <v>0.09039294670136974</v>
      </c>
      <c r="K170" t="n">
        <v>0.09638584260406023</v>
      </c>
      <c r="O170" s="108" t="s">
        <v>107</v>
      </c>
      <c r="P170" t="n">
        <v>0.336113568667151</v>
      </c>
      <c r="Q170" t="n">
        <v>0.4311096241588578</v>
      </c>
      <c r="W170" s="50" t="s">
        <v>111</v>
      </c>
    </row>
    <row r="171" spans="1:40">
      <c r="A171" s="108" t="s">
        <v>43</v>
      </c>
      <c r="B171" t="n">
        <v>0.304502037005851</v>
      </c>
      <c r="C171" t="n">
        <v>0.05887965391893966</v>
      </c>
      <c r="D171" t="n">
        <v>0.06009468155785141</v>
      </c>
      <c r="H171" s="108" t="s">
        <v>108</v>
      </c>
      <c r="I171" t="n">
        <v>0.4462695516450357</v>
      </c>
      <c r="J171" t="n">
        <v>0.06351648103456257</v>
      </c>
      <c r="K171" t="n">
        <v>0.0347992496942801</v>
      </c>
      <c r="O171" s="108" t="s">
        <v>109</v>
      </c>
      <c r="P171" t="n">
        <v>-0.1986350007102874</v>
      </c>
      <c r="Q171" t="n">
        <v>-0.1367348688612597</v>
      </c>
      <c r="W171" s="108" t="n"/>
      <c r="X171" s="108" t="s">
        <v>17</v>
      </c>
      <c r="Y171" s="108" t="s">
        <v>18</v>
      </c>
    </row>
    <row r="172" spans="1:40">
      <c r="W172" s="108" t="s">
        <v>30</v>
      </c>
      <c r="X172" t="n">
        <v>0.1655989639814173</v>
      </c>
      <c r="Y172" t="n">
        <v>0.1934192530572288</v>
      </c>
    </row>
    <row r="173" spans="1:40">
      <c r="W173" s="108" t="s">
        <v>36</v>
      </c>
      <c r="X173" t="n">
        <v>0.2924009099662321</v>
      </c>
      <c r="Y173" t="n">
        <v>0.3177592058983824</v>
      </c>
    </row>
    <row r="174" spans="1:40">
      <c r="A174" s="50" t="s">
        <v>112</v>
      </c>
      <c r="H174" s="50" t="s">
        <v>112</v>
      </c>
      <c r="O174" s="50" t="s">
        <v>112</v>
      </c>
      <c r="W174" s="108" t="s">
        <v>40</v>
      </c>
      <c r="X174" t="n">
        <v>-0.04675780208757097</v>
      </c>
      <c r="Y174" t="n">
        <v>0.02932842936530583</v>
      </c>
    </row>
    <row r="175" spans="1:40">
      <c r="A175" s="108" t="n"/>
      <c r="B175" s="108" t="s">
        <v>17</v>
      </c>
      <c r="C175" s="108" t="s">
        <v>98</v>
      </c>
      <c r="D175" s="108" t="s">
        <v>99</v>
      </c>
      <c r="H175" s="108" t="n"/>
      <c r="I175" s="108" t="s">
        <v>18</v>
      </c>
      <c r="J175" s="108" t="s">
        <v>100</v>
      </c>
      <c r="K175" s="108" t="s">
        <v>101</v>
      </c>
      <c r="O175" s="108" t="n"/>
      <c r="P175" s="108" t="s">
        <v>17</v>
      </c>
      <c r="Q175" s="108" t="s">
        <v>18</v>
      </c>
      <c r="W175" s="108" t="s">
        <v>44</v>
      </c>
      <c r="X175" t="n">
        <v>0.2988407574151407</v>
      </c>
      <c r="Y175" t="n">
        <v>0.5479569366428417</v>
      </c>
    </row>
    <row r="176" spans="1:40">
      <c r="A176" s="108" t="s">
        <v>29</v>
      </c>
      <c r="B176" t="n">
        <v>-0.328129777433754</v>
      </c>
      <c r="C176" t="n">
        <v>-0.2872969867766592</v>
      </c>
      <c r="D176" t="n">
        <v>-0.2621095780683452</v>
      </c>
      <c r="H176" s="108" t="s">
        <v>102</v>
      </c>
      <c r="I176" t="n">
        <v>0.7706845552329932</v>
      </c>
      <c r="J176" t="n">
        <v>0.5210889575219245</v>
      </c>
      <c r="K176" t="n">
        <v>0.4570723113989371</v>
      </c>
      <c r="O176" s="108" t="s">
        <v>103</v>
      </c>
      <c r="P176" t="n">
        <v>0.6680413438885088</v>
      </c>
      <c r="Q176" t="n">
        <v>0.7432671546521816</v>
      </c>
      <c r="W176" s="108" t="s">
        <v>46</v>
      </c>
      <c r="X176" t="n">
        <v>0.1043828539558231</v>
      </c>
      <c r="Y176" t="n">
        <v>0.1156829524878406</v>
      </c>
    </row>
    <row r="177" spans="1:40">
      <c r="A177" s="108" t="s">
        <v>35</v>
      </c>
      <c r="B177" t="n">
        <v>0.1504292187189576</v>
      </c>
      <c r="C177" t="n">
        <v>0.1166095800752592</v>
      </c>
      <c r="D177" t="n">
        <v>0.1198767984845542</v>
      </c>
      <c r="H177" s="108" t="s">
        <v>104</v>
      </c>
      <c r="I177" t="n">
        <v>0.7921084260045891</v>
      </c>
      <c r="J177" t="n">
        <v>0.4691597441499555</v>
      </c>
      <c r="K177" t="n">
        <v>0.4131797776287802</v>
      </c>
      <c r="O177" s="108" t="s">
        <v>105</v>
      </c>
      <c r="P177" t="n">
        <v>0.6755683399032306</v>
      </c>
      <c r="Q177" t="n">
        <v>0.7707176935222851</v>
      </c>
      <c r="W177" s="108" t="s">
        <v>48</v>
      </c>
      <c r="X177" t="n">
        <v>0.2071163322975992</v>
      </c>
      <c r="Y177" t="n">
        <v>0.1708202507678675</v>
      </c>
    </row>
    <row r="178" spans="1:40">
      <c r="A178" s="108" t="s">
        <v>39</v>
      </c>
      <c r="B178" t="n">
        <v>0.2167715317952602</v>
      </c>
      <c r="C178" t="n">
        <v>0.1762191606046286</v>
      </c>
      <c r="D178" t="n">
        <v>0.1897903934894588</v>
      </c>
      <c r="H178" s="108" t="s">
        <v>106</v>
      </c>
      <c r="I178" t="n">
        <v>0.2354238072581616</v>
      </c>
      <c r="J178" t="n">
        <v>0.2158313068824672</v>
      </c>
      <c r="K178" t="n">
        <v>0.2086832104210221</v>
      </c>
      <c r="O178" s="108" t="s">
        <v>107</v>
      </c>
      <c r="P178" t="n">
        <v>0.7596533668496812</v>
      </c>
      <c r="Q178" t="n">
        <v>0.8446958312371651</v>
      </c>
      <c r="W178" s="108" t="s">
        <v>51</v>
      </c>
      <c r="X178" t="n">
        <v>0.3334697179813388</v>
      </c>
      <c r="Y178" t="n">
        <v>0.425998544886152</v>
      </c>
    </row>
    <row r="179" spans="1:40">
      <c r="A179" s="108" t="s">
        <v>43</v>
      </c>
      <c r="B179" t="n">
        <v>0.5528670024289809</v>
      </c>
      <c r="C179" t="n">
        <v>0.4098714213351353</v>
      </c>
      <c r="D179" t="n">
        <v>0.3977461914016196</v>
      </c>
      <c r="H179" s="108" t="s">
        <v>108</v>
      </c>
      <c r="I179" t="n">
        <v>0.8228014691289205</v>
      </c>
      <c r="J179" t="n">
        <v>0.498048881295189</v>
      </c>
      <c r="K179" t="n">
        <v>0.4406461700714825</v>
      </c>
      <c r="O179" s="108" t="s">
        <v>109</v>
      </c>
      <c r="P179" t="n">
        <v>0.2341086165085513</v>
      </c>
      <c r="Q179" t="n">
        <v>0.256732565774493</v>
      </c>
      <c r="W179" s="108" t="s">
        <v>53</v>
      </c>
      <c r="X179" t="n">
        <v>0.4247284967484813</v>
      </c>
      <c r="Y179" t="n">
        <v>0.5961098685912838</v>
      </c>
    </row>
    <row r="182" spans="1:40">
      <c r="A182" s="50" t="s">
        <v>113</v>
      </c>
      <c r="H182" s="50" t="s">
        <v>113</v>
      </c>
      <c r="O182" s="50" t="s">
        <v>113</v>
      </c>
      <c r="W182" s="50" t="s">
        <v>114</v>
      </c>
    </row>
    <row r="183" spans="1:40">
      <c r="A183" s="108" t="n"/>
      <c r="B183" s="108" t="s">
        <v>17</v>
      </c>
      <c r="C183" s="108" t="s">
        <v>98</v>
      </c>
      <c r="D183" s="108" t="s">
        <v>99</v>
      </c>
      <c r="H183" s="108" t="n"/>
      <c r="I183" s="108" t="s">
        <v>18</v>
      </c>
      <c r="J183" s="108" t="s">
        <v>100</v>
      </c>
      <c r="K183" s="108" t="s">
        <v>101</v>
      </c>
      <c r="O183" s="108" t="n"/>
      <c r="P183" s="108" t="s">
        <v>17</v>
      </c>
      <c r="Q183" s="108" t="s">
        <v>18</v>
      </c>
      <c r="W183" s="108" t="n"/>
      <c r="X183" s="108" t="s">
        <v>17</v>
      </c>
      <c r="Y183" s="108" t="s">
        <v>18</v>
      </c>
    </row>
    <row r="184" spans="1:40">
      <c r="A184" s="108" t="s">
        <v>29</v>
      </c>
      <c r="B184" t="n">
        <v>0.388026159908869</v>
      </c>
      <c r="C184" t="n">
        <v>0.05078528133800455</v>
      </c>
      <c r="D184" t="n">
        <v>-0.06128277145477094</v>
      </c>
      <c r="H184" s="108" t="s">
        <v>102</v>
      </c>
      <c r="I184" t="n">
        <v>0.2787182355830774</v>
      </c>
      <c r="J184" t="n">
        <v>0.04304407314956292</v>
      </c>
      <c r="K184" t="n">
        <v>0.05815002601317207</v>
      </c>
      <c r="O184" s="108" t="s">
        <v>103</v>
      </c>
      <c r="P184" t="n">
        <v>0.178401373697604</v>
      </c>
      <c r="Q184" t="n">
        <v>0.1057778575933485</v>
      </c>
      <c r="W184" s="108" t="s">
        <v>30</v>
      </c>
      <c r="X184" t="n">
        <v>-0.1965523564797486</v>
      </c>
      <c r="Y184" t="n">
        <v>-0.3232578201851447</v>
      </c>
    </row>
    <row r="185" spans="1:40">
      <c r="A185" s="108" t="s">
        <v>35</v>
      </c>
      <c r="B185" t="n">
        <v>0.2257648868874416</v>
      </c>
      <c r="C185" t="n">
        <v>0.1179056130391555</v>
      </c>
      <c r="D185" t="n">
        <v>0.05453609060212865</v>
      </c>
      <c r="H185" s="108" t="s">
        <v>104</v>
      </c>
      <c r="I185" t="n">
        <v>0.1179058406085394</v>
      </c>
      <c r="J185" t="n">
        <v>0.02345594274956645</v>
      </c>
      <c r="K185" t="n">
        <v>-0.0232960837426569</v>
      </c>
      <c r="O185" s="108" t="s">
        <v>105</v>
      </c>
      <c r="P185" t="n">
        <v>0.2770687195447024</v>
      </c>
      <c r="Q185" t="n">
        <v>0.2676867297793382</v>
      </c>
      <c r="W185" s="108" t="s">
        <v>36</v>
      </c>
      <c r="X185" t="n">
        <v>0.1498369334844073</v>
      </c>
      <c r="Y185" t="n">
        <v>0.1697841958676298</v>
      </c>
    </row>
    <row r="186" spans="1:40">
      <c r="A186" s="108" t="s">
        <v>39</v>
      </c>
      <c r="B186" t="n">
        <v>0.01578505697312438</v>
      </c>
      <c r="C186" t="n">
        <v>0.144139365205382</v>
      </c>
      <c r="D186" t="n">
        <v>0.08742906041059263</v>
      </c>
      <c r="H186" s="108" t="s">
        <v>106</v>
      </c>
      <c r="I186" t="n">
        <v>0.3558036314047014</v>
      </c>
      <c r="J186" t="n">
        <v>0.1896364098568294</v>
      </c>
      <c r="K186" t="n">
        <v>0.06599756634124911</v>
      </c>
      <c r="O186" s="108" t="s">
        <v>107</v>
      </c>
      <c r="P186" t="n">
        <v>0.2665231141055201</v>
      </c>
      <c r="Q186" t="n">
        <v>0.2730987484714395</v>
      </c>
      <c r="W186" s="108" t="s">
        <v>40</v>
      </c>
      <c r="X186" t="n">
        <v>0.2335017977832107</v>
      </c>
      <c r="Y186" t="n">
        <v>0.2576554677321737</v>
      </c>
    </row>
    <row r="187" spans="1:40">
      <c r="A187" s="108" t="s">
        <v>43</v>
      </c>
      <c r="B187" t="n">
        <v>0.08849326869325942</v>
      </c>
      <c r="C187" t="n">
        <v>0.06737245422007819</v>
      </c>
      <c r="D187" t="n">
        <v>0.003019457158969211</v>
      </c>
      <c r="H187" s="108" t="s">
        <v>108</v>
      </c>
      <c r="I187" t="n">
        <v>0.0441912226147923</v>
      </c>
      <c r="J187" t="n">
        <v>-0.003198594307682321</v>
      </c>
      <c r="K187" t="n">
        <v>-0.02885980205403206</v>
      </c>
      <c r="O187" s="108" t="s">
        <v>109</v>
      </c>
      <c r="P187" t="n">
        <v>0.2074815866586687</v>
      </c>
      <c r="Q187" t="n">
        <v>0.08282112309360265</v>
      </c>
      <c r="W187" s="108" t="s">
        <v>44</v>
      </c>
      <c r="X187" t="n">
        <v>0.6367298729180246</v>
      </c>
      <c r="Y187" t="n">
        <v>0.7210797662229056</v>
      </c>
    </row>
    <row r="188" spans="1:40">
      <c r="W188" s="108" t="s">
        <v>46</v>
      </c>
      <c r="X188" t="n">
        <v>0.04302616322950639</v>
      </c>
      <c r="Y188" t="n">
        <v>-0.03523146132632748</v>
      </c>
    </row>
    <row r="189" spans="1:40">
      <c r="W189" s="108" t="s">
        <v>48</v>
      </c>
      <c r="X189" t="n">
        <v>0.1220825536470197</v>
      </c>
      <c r="Y189" t="n">
        <v>0.0905368080543434</v>
      </c>
    </row>
    <row r="190" spans="1:40">
      <c r="A190" s="50" t="s">
        <v>115</v>
      </c>
      <c r="H190" s="50" t="s">
        <v>115</v>
      </c>
      <c r="O190" s="50" t="s">
        <v>115</v>
      </c>
      <c r="W190" s="108" t="s">
        <v>51</v>
      </c>
      <c r="X190" t="n">
        <v>0.6978393789546248</v>
      </c>
      <c r="Y190" t="n">
        <v>0.7878755009403162</v>
      </c>
    </row>
    <row r="191" spans="1:40">
      <c r="A191" s="108" t="n"/>
      <c r="B191" s="108" t="s">
        <v>17</v>
      </c>
      <c r="C191" s="108" t="s">
        <v>98</v>
      </c>
      <c r="D191" s="108" t="s">
        <v>99</v>
      </c>
      <c r="H191" s="108" t="n"/>
      <c r="I191" s="108" t="s">
        <v>18</v>
      </c>
      <c r="J191" s="108" t="s">
        <v>100</v>
      </c>
      <c r="K191" s="108" t="s">
        <v>101</v>
      </c>
      <c r="O191" s="108" t="n"/>
      <c r="P191" s="108" t="s">
        <v>17</v>
      </c>
      <c r="Q191" s="108" t="s">
        <v>18</v>
      </c>
      <c r="W191" s="108" t="s">
        <v>53</v>
      </c>
      <c r="X191" t="n">
        <v>0.6695106505058426</v>
      </c>
      <c r="Y191" t="n">
        <v>0.7453072485608065</v>
      </c>
    </row>
    <row r="192" spans="1:40">
      <c r="A192" s="108" t="s">
        <v>29</v>
      </c>
      <c r="B192" t="n">
        <v>0.1113524950126649</v>
      </c>
      <c r="C192" t="n">
        <v>0.03028833607738009</v>
      </c>
      <c r="D192" t="n">
        <v>0.02449323998022012</v>
      </c>
      <c r="H192" s="108" t="s">
        <v>102</v>
      </c>
      <c r="I192" t="n">
        <v>-0.0625415662149975</v>
      </c>
      <c r="J192" t="n">
        <v>0.09148768293872686</v>
      </c>
      <c r="K192" t="n">
        <v>0.1058736826463252</v>
      </c>
      <c r="O192" s="108" t="s">
        <v>103</v>
      </c>
      <c r="P192" t="n">
        <v>0.2177886487950419</v>
      </c>
      <c r="Q192" t="n">
        <v>-0.1075444143654352</v>
      </c>
    </row>
    <row r="193" spans="1:40">
      <c r="A193" s="108" t="s">
        <v>35</v>
      </c>
      <c r="B193" t="n">
        <v>0.07392964409751675</v>
      </c>
      <c r="C193" t="n">
        <v>0.006231174268987044</v>
      </c>
      <c r="D193" t="n">
        <v>0.02153165023862494</v>
      </c>
      <c r="H193" s="108" t="s">
        <v>104</v>
      </c>
      <c r="I193" t="n">
        <v>-0.08519584987666402</v>
      </c>
      <c r="J193" t="n">
        <v>0.03320687828031653</v>
      </c>
      <c r="K193" t="n">
        <v>0.03677660001657103</v>
      </c>
      <c r="O193" s="108" t="s">
        <v>105</v>
      </c>
      <c r="P193" t="n">
        <v>0.0209916008672405</v>
      </c>
      <c r="Q193" t="n">
        <v>-0.05519066022137746</v>
      </c>
    </row>
    <row r="194" spans="1:40">
      <c r="A194" s="108" t="s">
        <v>39</v>
      </c>
      <c r="B194" t="n">
        <v>0.03489479386067623</v>
      </c>
      <c r="C194" t="n">
        <v>0.03395571000607588</v>
      </c>
      <c r="D194" t="n">
        <v>0.03830363460651755</v>
      </c>
      <c r="H194" s="108" t="s">
        <v>106</v>
      </c>
      <c r="I194" t="n">
        <v>-0.07606912864470981</v>
      </c>
      <c r="J194" t="n">
        <v>0.082681222215055</v>
      </c>
      <c r="K194" t="n">
        <v>0.07466280559153006</v>
      </c>
      <c r="O194" s="108" t="s">
        <v>107</v>
      </c>
      <c r="P194" t="n">
        <v>0.06939913609574112</v>
      </c>
      <c r="Q194" t="n">
        <v>-0.1418976041524757</v>
      </c>
      <c r="W194" s="50" t="s">
        <v>116</v>
      </c>
    </row>
    <row r="195" spans="1:40">
      <c r="A195" s="108" t="s">
        <v>43</v>
      </c>
      <c r="B195" t="n">
        <v>0.03309816414301953</v>
      </c>
      <c r="C195" t="n">
        <v>0.06681548380174879</v>
      </c>
      <c r="D195" t="n">
        <v>0.08377482408601815</v>
      </c>
      <c r="H195" s="108" t="s">
        <v>108</v>
      </c>
      <c r="I195" t="n">
        <v>-0.1140409061636012</v>
      </c>
      <c r="J195" t="n">
        <v>-0.00304769632890786</v>
      </c>
      <c r="K195" t="n">
        <v>-0.007612091957841492</v>
      </c>
      <c r="O195" s="108" t="s">
        <v>109</v>
      </c>
      <c r="P195" t="n">
        <v>0.1485797638116827</v>
      </c>
      <c r="Q195" t="n">
        <v>-0.1058828033054218</v>
      </c>
      <c r="W195" s="108" t="n"/>
      <c r="X195" s="108" t="s">
        <v>17</v>
      </c>
      <c r="Y195" s="108" t="s">
        <v>18</v>
      </c>
    </row>
    <row r="196" spans="1:40">
      <c r="W196" s="108" t="s">
        <v>30</v>
      </c>
      <c r="X196" t="n">
        <v>0.4046189396823441</v>
      </c>
      <c r="Y196" t="n">
        <v>0.1242773166251629</v>
      </c>
    </row>
    <row r="197" spans="1:40">
      <c r="W197" s="108" t="s">
        <v>36</v>
      </c>
      <c r="X197" t="n">
        <v>0.3178930362431467</v>
      </c>
      <c r="Y197" t="n">
        <v>0.3038914827057386</v>
      </c>
    </row>
    <row r="198" spans="1:40">
      <c r="A198" s="50" t="s">
        <v>117</v>
      </c>
      <c r="H198" s="50" t="s">
        <v>117</v>
      </c>
      <c r="O198" s="50" t="s">
        <v>117</v>
      </c>
      <c r="W198" s="108" t="s">
        <v>40</v>
      </c>
      <c r="X198" t="n">
        <v>0.1689001757886313</v>
      </c>
      <c r="Y198" t="n">
        <v>0.05378172488810705</v>
      </c>
    </row>
    <row r="199" spans="1:40">
      <c r="A199" s="108" t="n"/>
      <c r="B199" s="108" t="s">
        <v>17</v>
      </c>
      <c r="C199" s="108" t="s">
        <v>98</v>
      </c>
      <c r="D199" s="108" t="s">
        <v>99</v>
      </c>
      <c r="H199" s="108" t="n"/>
      <c r="I199" s="108" t="s">
        <v>18</v>
      </c>
      <c r="J199" s="108" t="s">
        <v>100</v>
      </c>
      <c r="K199" s="108" t="s">
        <v>101</v>
      </c>
      <c r="O199" s="108" t="n"/>
      <c r="P199" s="108" t="s">
        <v>17</v>
      </c>
      <c r="Q199" s="108" t="s">
        <v>18</v>
      </c>
      <c r="W199" s="108" t="s">
        <v>44</v>
      </c>
      <c r="X199" t="n">
        <v>0.2898768821183967</v>
      </c>
      <c r="Y199" t="n">
        <v>0.239866764679222</v>
      </c>
    </row>
    <row r="200" spans="1:40">
      <c r="A200" s="108" t="s">
        <v>29</v>
      </c>
      <c r="B200" t="n">
        <v>0.1092808051963161</v>
      </c>
      <c r="C200" t="n">
        <v>-0.002560439600472122</v>
      </c>
      <c r="D200" t="n">
        <v>0.00632133025060541</v>
      </c>
      <c r="H200" s="108" t="s">
        <v>102</v>
      </c>
      <c r="I200" t="n">
        <v>0.04355422519573942</v>
      </c>
      <c r="J200" t="n">
        <v>-0.09755946481708194</v>
      </c>
      <c r="K200" t="n">
        <v>-0.09264240711341874</v>
      </c>
      <c r="O200" s="108" t="s">
        <v>103</v>
      </c>
      <c r="P200" t="n">
        <v>0.1162530515073713</v>
      </c>
      <c r="Q200" t="n">
        <v>0.1019468771076013</v>
      </c>
      <c r="W200" s="108" t="s">
        <v>46</v>
      </c>
      <c r="X200" t="n">
        <v>0.3975656835030666</v>
      </c>
      <c r="Y200" t="n">
        <v>0.1365863288168461</v>
      </c>
    </row>
    <row r="201" spans="1:40">
      <c r="A201" s="108" t="s">
        <v>35</v>
      </c>
      <c r="B201" t="n">
        <v>0.2618586384212068</v>
      </c>
      <c r="C201" t="n">
        <v>-0.08730403224969568</v>
      </c>
      <c r="D201" t="n">
        <v>-0.08416705340609405</v>
      </c>
      <c r="H201" s="108" t="s">
        <v>104</v>
      </c>
      <c r="I201" t="n">
        <v>0.08721340220747367</v>
      </c>
      <c r="J201" t="n">
        <v>-0.04651696533385555</v>
      </c>
      <c r="K201" t="n">
        <v>-0.0360865233880412</v>
      </c>
      <c r="O201" s="108" t="s">
        <v>105</v>
      </c>
      <c r="P201" t="n">
        <v>0.2199520988869975</v>
      </c>
      <c r="Q201" t="n">
        <v>0.06290484957486234</v>
      </c>
      <c r="W201" s="108" t="s">
        <v>48</v>
      </c>
      <c r="X201" t="n">
        <v>0.2314848924296572</v>
      </c>
      <c r="Y201" t="n">
        <v>0.1062836131137405</v>
      </c>
    </row>
    <row r="202" spans="1:40">
      <c r="A202" s="108" t="s">
        <v>39</v>
      </c>
      <c r="B202" t="n">
        <v>0.1996502099222219</v>
      </c>
      <c r="C202" t="n">
        <v>-0.01308229672678488</v>
      </c>
      <c r="D202" t="n">
        <v>-0.02703870124491744</v>
      </c>
      <c r="H202" s="108" t="s">
        <v>106</v>
      </c>
      <c r="I202" t="n">
        <v>0.3009729942186558</v>
      </c>
      <c r="J202" t="n">
        <v>-0.1210870778756803</v>
      </c>
      <c r="K202" t="n">
        <v>-0.1164009539722006</v>
      </c>
      <c r="O202" s="108" t="s">
        <v>107</v>
      </c>
      <c r="P202" t="n">
        <v>0.2562237903273323</v>
      </c>
      <c r="Q202" t="n">
        <v>0.2581592501184869</v>
      </c>
      <c r="W202" s="108" t="s">
        <v>51</v>
      </c>
      <c r="X202" t="n">
        <v>0.08450314882705828</v>
      </c>
      <c r="Y202" t="n">
        <v>0.1989661905818057</v>
      </c>
    </row>
    <row r="203" spans="1:40">
      <c r="A203" s="108" t="s">
        <v>43</v>
      </c>
      <c r="B203" t="n">
        <v>0.1939115312916644</v>
      </c>
      <c r="C203" t="n">
        <v>-0.05648560163283496</v>
      </c>
      <c r="D203" t="n">
        <v>-0.05757333991211171</v>
      </c>
      <c r="H203" s="108" t="s">
        <v>108</v>
      </c>
      <c r="I203" t="n">
        <v>0.1781759172596574</v>
      </c>
      <c r="J203" t="n">
        <v>-0.1243578509005252</v>
      </c>
      <c r="K203" t="n">
        <v>-0.1191975097995284</v>
      </c>
      <c r="O203" s="108" t="s">
        <v>109</v>
      </c>
      <c r="P203" t="n">
        <v>0.4178663805240829</v>
      </c>
      <c r="Q203" t="n">
        <v>0.3313072991704797</v>
      </c>
      <c r="W203" s="108" t="s">
        <v>53</v>
      </c>
      <c r="X203" t="n">
        <v>0.3220146396354095</v>
      </c>
      <c r="Y203" t="n">
        <v>0.1205009814096175</v>
      </c>
    </row>
    <row r="206" spans="1:40">
      <c r="A206" s="50" t="s">
        <v>118</v>
      </c>
      <c r="H206" s="50" t="s">
        <v>118</v>
      </c>
      <c r="O206" s="50" t="s">
        <v>118</v>
      </c>
      <c r="W206" s="50" t="s">
        <v>119</v>
      </c>
    </row>
    <row r="207" spans="1:40">
      <c r="A207" s="108" t="n"/>
      <c r="B207" s="108" t="s">
        <v>17</v>
      </c>
      <c r="C207" s="108" t="s">
        <v>98</v>
      </c>
      <c r="D207" s="108" t="s">
        <v>99</v>
      </c>
      <c r="H207" s="108" t="n"/>
      <c r="I207" s="108" t="s">
        <v>18</v>
      </c>
      <c r="J207" s="108" t="s">
        <v>100</v>
      </c>
      <c r="K207" s="108" t="s">
        <v>101</v>
      </c>
      <c r="O207" s="108" t="n"/>
      <c r="P207" s="108" t="s">
        <v>17</v>
      </c>
      <c r="Q207" s="108" t="s">
        <v>18</v>
      </c>
      <c r="W207" s="108" t="n"/>
      <c r="X207" s="108" t="s">
        <v>17</v>
      </c>
      <c r="Y207" s="108" t="s">
        <v>18</v>
      </c>
    </row>
    <row r="208" spans="1:40">
      <c r="A208" s="108" t="s">
        <v>29</v>
      </c>
      <c r="B208" t="n">
        <v>-0.1068048082804484</v>
      </c>
      <c r="C208" t="n">
        <v>-0.03991074256052018</v>
      </c>
      <c r="D208" t="n">
        <v>-0.03388070574241873</v>
      </c>
      <c r="H208" s="108" t="s">
        <v>102</v>
      </c>
      <c r="I208" t="n">
        <v>0.8792042974436647</v>
      </c>
      <c r="J208" t="n">
        <v>0.206314452364037</v>
      </c>
      <c r="K208" t="n">
        <v>0.1830308662462729</v>
      </c>
      <c r="O208" s="108" t="s">
        <v>103</v>
      </c>
      <c r="P208" t="n">
        <v>0.5982911322991222</v>
      </c>
      <c r="Q208" t="n">
        <v>0.687142473458351</v>
      </c>
      <c r="W208" s="108" t="s">
        <v>30</v>
      </c>
      <c r="X208" t="n">
        <v>0.1110031504533288</v>
      </c>
      <c r="Y208" t="n">
        <v>-0.08526453826993939</v>
      </c>
    </row>
    <row r="209" spans="1:40">
      <c r="A209" s="108" t="s">
        <v>35</v>
      </c>
      <c r="B209" t="n">
        <v>0.2893665915587617</v>
      </c>
      <c r="C209" t="n">
        <v>0.1055739201128465</v>
      </c>
      <c r="D209" t="n">
        <v>0.08887551305123607</v>
      </c>
      <c r="H209" s="108" t="s">
        <v>104</v>
      </c>
      <c r="I209" t="n">
        <v>0.6626415318753215</v>
      </c>
      <c r="J209" t="n">
        <v>0.2835086311055341</v>
      </c>
      <c r="K209" t="n">
        <v>0.2217263053698733</v>
      </c>
      <c r="O209" s="108" t="s">
        <v>105</v>
      </c>
      <c r="P209" t="n">
        <v>0.5731804839482975</v>
      </c>
      <c r="Q209" t="n">
        <v>0.8368739763771273</v>
      </c>
      <c r="W209" s="108" t="s">
        <v>36</v>
      </c>
      <c r="X209" t="n">
        <v>0.1350781204302138</v>
      </c>
      <c r="Y209" t="n">
        <v>-0.1029389402701068</v>
      </c>
    </row>
    <row r="210" spans="1:40">
      <c r="A210" s="108" t="s">
        <v>39</v>
      </c>
      <c r="B210" t="n">
        <v>0.4905840976097107</v>
      </c>
      <c r="C210" t="n">
        <v>0.2894134362992289</v>
      </c>
      <c r="D210" t="n">
        <v>0.2902189436393156</v>
      </c>
      <c r="H210" s="108" t="s">
        <v>106</v>
      </c>
      <c r="I210" t="n">
        <v>0.1551168702214278</v>
      </c>
      <c r="J210" t="n">
        <v>0.04960362567908212</v>
      </c>
      <c r="K210" t="n">
        <v>0.02192702817215498</v>
      </c>
      <c r="O210" s="108" t="s">
        <v>107</v>
      </c>
      <c r="P210" t="n">
        <v>0.3943034838149313</v>
      </c>
      <c r="Q210" t="n">
        <v>0.5847132935797658</v>
      </c>
      <c r="W210" s="108" t="s">
        <v>40</v>
      </c>
      <c r="X210" t="n">
        <v>0.1401747435050948</v>
      </c>
      <c r="Y210" t="n">
        <v>-0.09989066323298482</v>
      </c>
    </row>
    <row r="211" spans="1:40">
      <c r="A211" s="108" t="s">
        <v>43</v>
      </c>
      <c r="B211" t="n">
        <v>0.4022059607955199</v>
      </c>
      <c r="C211" t="n">
        <v>0.229640253926243</v>
      </c>
      <c r="D211" t="n">
        <v>0.2161379983367078</v>
      </c>
      <c r="H211" s="108" t="s">
        <v>108</v>
      </c>
      <c r="I211" t="n">
        <v>0.6435509929713803</v>
      </c>
      <c r="J211" t="n">
        <v>0.3219648155854954</v>
      </c>
      <c r="K211" t="n">
        <v>0.2641335985381771</v>
      </c>
      <c r="O211" s="108" t="s">
        <v>109</v>
      </c>
      <c r="P211" t="n">
        <v>0.3359504619171162</v>
      </c>
      <c r="Q211" t="n">
        <v>0.6237271184039874</v>
      </c>
      <c r="W211" s="108" t="s">
        <v>44</v>
      </c>
      <c r="X211" t="n">
        <v>0.02748658304535142</v>
      </c>
      <c r="Y211" t="n">
        <v>-0.04748579316678479</v>
      </c>
    </row>
    <row r="212" spans="1:40">
      <c r="W212" s="108" t="s">
        <v>46</v>
      </c>
      <c r="X212" t="n">
        <v>0.06907813129651132</v>
      </c>
      <c r="Y212" t="n">
        <v>-0.08552206876006146</v>
      </c>
    </row>
    <row r="213" spans="1:40">
      <c r="W213" s="108" t="s">
        <v>48</v>
      </c>
      <c r="X213" t="n">
        <v>0.1482077286028318</v>
      </c>
      <c r="Y213" t="n">
        <v>-0.1140055896117964</v>
      </c>
    </row>
    <row r="214" spans="1:40">
      <c r="A214" s="50" t="s">
        <v>120</v>
      </c>
      <c r="H214" s="50" t="s">
        <v>120</v>
      </c>
      <c r="O214" s="50" t="s">
        <v>120</v>
      </c>
      <c r="W214" s="108" t="s">
        <v>51</v>
      </c>
      <c r="X214" t="n">
        <v>0.1152854653867556</v>
      </c>
      <c r="Y214" t="n">
        <v>0.0004269967913045727</v>
      </c>
    </row>
    <row r="215" spans="1:40">
      <c r="A215" s="108" t="n"/>
      <c r="B215" s="108" t="s">
        <v>17</v>
      </c>
      <c r="C215" s="108" t="s">
        <v>98</v>
      </c>
      <c r="D215" s="108" t="s">
        <v>99</v>
      </c>
      <c r="H215" s="108" t="n"/>
      <c r="I215" s="108" t="s">
        <v>18</v>
      </c>
      <c r="J215" s="108" t="s">
        <v>100</v>
      </c>
      <c r="K215" s="108" t="s">
        <v>101</v>
      </c>
      <c r="O215" s="108" t="n"/>
      <c r="P215" s="108" t="s">
        <v>17</v>
      </c>
      <c r="Q215" s="108" t="s">
        <v>18</v>
      </c>
      <c r="W215" s="108" t="s">
        <v>53</v>
      </c>
      <c r="X215" t="n">
        <v>0.2322071008423301</v>
      </c>
      <c r="Y215" t="n">
        <v>-0.0852848845774215</v>
      </c>
    </row>
    <row r="216" spans="1:40">
      <c r="A216" s="108" t="s">
        <v>29</v>
      </c>
      <c r="B216" t="n">
        <v>-0.1057688414084515</v>
      </c>
      <c r="C216" t="n">
        <v>3.393108486276249e-05</v>
      </c>
      <c r="D216" t="n">
        <v>0.01642745868023371</v>
      </c>
      <c r="H216" s="108" t="s">
        <v>102</v>
      </c>
      <c r="I216" t="n">
        <v>-0.04190648259675919</v>
      </c>
      <c r="J216" t="n">
        <v>-0.0560594257293754</v>
      </c>
      <c r="K216" t="n">
        <v>-0.04336421884360661</v>
      </c>
      <c r="O216" s="108" t="s">
        <v>103</v>
      </c>
      <c r="P216" t="n">
        <v>-0.1700707833659172</v>
      </c>
      <c r="Q216" t="n">
        <v>-0.09504940489190346</v>
      </c>
    </row>
    <row r="217" spans="1:40">
      <c r="A217" s="108" t="s">
        <v>35</v>
      </c>
      <c r="B217" t="n">
        <v>-0.007416342259653608</v>
      </c>
      <c r="C217" t="n">
        <v>-0.06116625477868322</v>
      </c>
      <c r="D217" t="n">
        <v>-0.06872175665718111</v>
      </c>
      <c r="H217" s="108" t="s">
        <v>104</v>
      </c>
      <c r="I217" t="n">
        <v>0.01958364994251261</v>
      </c>
      <c r="J217" t="n">
        <v>0.002640684758969444</v>
      </c>
      <c r="K217" t="n">
        <v>-0.003889466603353388</v>
      </c>
      <c r="O217" s="108" t="s">
        <v>105</v>
      </c>
      <c r="P217" t="n">
        <v>0.008345065352112204</v>
      </c>
      <c r="Q217" t="n">
        <v>-0.01617923333643161</v>
      </c>
    </row>
    <row r="218" spans="1:40">
      <c r="A218" s="108" t="s">
        <v>39</v>
      </c>
      <c r="B218" t="n">
        <v>0.1486500106641364</v>
      </c>
      <c r="C218" t="n">
        <v>0.01437317797022288</v>
      </c>
      <c r="D218" t="n">
        <v>-0.003229569769306921</v>
      </c>
      <c r="H218" s="108" t="s">
        <v>106</v>
      </c>
      <c r="I218" t="n">
        <v>-0.03657001040337546</v>
      </c>
      <c r="J218" t="n">
        <v>-0.00852286123410831</v>
      </c>
      <c r="K218" t="n">
        <v>-0.02203667207519812</v>
      </c>
      <c r="O218" s="108" t="s">
        <v>107</v>
      </c>
      <c r="P218" t="n">
        <v>-0.02596818993223977</v>
      </c>
      <c r="Q218" t="n">
        <v>-0.06097171875609842</v>
      </c>
      <c r="W218" s="50" t="s">
        <v>121</v>
      </c>
    </row>
    <row r="219" spans="1:40">
      <c r="A219" s="108" t="s">
        <v>43</v>
      </c>
      <c r="B219" t="n">
        <v>0.01185837173940027</v>
      </c>
      <c r="C219" t="n">
        <v>0.04315670588152105</v>
      </c>
      <c r="D219" t="n">
        <v>0.04576643989363497</v>
      </c>
      <c r="H219" s="108" t="s">
        <v>108</v>
      </c>
      <c r="I219" t="n">
        <v>0.05441319159285919</v>
      </c>
      <c r="J219" t="n">
        <v>-0.02269761872547453</v>
      </c>
      <c r="K219" t="n">
        <v>-0.03329026110895383</v>
      </c>
      <c r="O219" s="108" t="s">
        <v>109</v>
      </c>
      <c r="P219" t="n">
        <v>-0.009653263718527975</v>
      </c>
      <c r="Q219" t="n">
        <v>0.02889671308615887</v>
      </c>
      <c r="W219" s="108" t="n"/>
      <c r="X219" s="108" t="s">
        <v>17</v>
      </c>
      <c r="Y219" s="108" t="s">
        <v>18</v>
      </c>
    </row>
    <row r="220" spans="1:40">
      <c r="W220" s="108" t="s">
        <v>30</v>
      </c>
      <c r="X220" t="n">
        <v>0.1697117386301125</v>
      </c>
      <c r="Y220" t="n">
        <v>0.2362378472230538</v>
      </c>
    </row>
    <row r="221" spans="1:40">
      <c r="W221" s="108" t="s">
        <v>36</v>
      </c>
      <c r="X221" t="n">
        <v>0.3212040699254116</v>
      </c>
      <c r="Y221" t="n">
        <v>0.2909248388384375</v>
      </c>
    </row>
    <row r="222" spans="1:40">
      <c r="A222" s="50" t="s">
        <v>122</v>
      </c>
      <c r="H222" s="50" t="s">
        <v>122</v>
      </c>
      <c r="O222" s="50" t="s">
        <v>122</v>
      </c>
      <c r="W222" s="108" t="s">
        <v>40</v>
      </c>
      <c r="X222" t="n">
        <v>0.2130170837740388</v>
      </c>
      <c r="Y222" t="n">
        <v>0.1068248608747895</v>
      </c>
    </row>
    <row r="223" spans="1:40">
      <c r="A223" s="108" t="n"/>
      <c r="B223" s="108" t="s">
        <v>17</v>
      </c>
      <c r="C223" s="108" t="s">
        <v>98</v>
      </c>
      <c r="D223" s="108" t="s">
        <v>99</v>
      </c>
      <c r="H223" s="108" t="n"/>
      <c r="I223" s="108" t="s">
        <v>18</v>
      </c>
      <c r="J223" s="108" t="s">
        <v>100</v>
      </c>
      <c r="K223" s="108" t="s">
        <v>101</v>
      </c>
      <c r="O223" s="108" t="n"/>
      <c r="P223" s="108" t="s">
        <v>17</v>
      </c>
      <c r="Q223" s="108" t="s">
        <v>18</v>
      </c>
      <c r="W223" s="108" t="s">
        <v>44</v>
      </c>
      <c r="X223" t="n">
        <v>0.2249957285198122</v>
      </c>
      <c r="Y223" t="n">
        <v>0.08683373344530795</v>
      </c>
    </row>
    <row r="224" spans="1:40">
      <c r="A224" s="108" t="s">
        <v>29</v>
      </c>
      <c r="B224" t="n">
        <v>0.3470071629019444</v>
      </c>
      <c r="C224" t="n">
        <v>0.1817903176965412</v>
      </c>
      <c r="D224" t="n">
        <v>0.1224053915646904</v>
      </c>
      <c r="H224" s="108" t="s">
        <v>102</v>
      </c>
      <c r="I224" t="n">
        <v>0.04123697697189221</v>
      </c>
      <c r="J224" t="n">
        <v>-0.07974687619424077</v>
      </c>
      <c r="K224" t="n">
        <v>-0.09156975958896325</v>
      </c>
      <c r="O224" s="108" t="s">
        <v>103</v>
      </c>
      <c r="P224" t="n">
        <v>0.344110133760048</v>
      </c>
      <c r="Q224" t="n">
        <v>0.5923347782241603</v>
      </c>
      <c r="W224" s="108" t="s">
        <v>46</v>
      </c>
      <c r="X224" t="n">
        <v>0.2823557704970225</v>
      </c>
      <c r="Y224" t="n">
        <v>0.3233280728284778</v>
      </c>
    </row>
    <row r="225" spans="1:40">
      <c r="A225" s="108" t="s">
        <v>35</v>
      </c>
      <c r="B225" t="n">
        <v>0.2298601097711369</v>
      </c>
      <c r="C225" t="n">
        <v>0.1009420777515681</v>
      </c>
      <c r="D225" t="n">
        <v>0.03020223260037286</v>
      </c>
      <c r="H225" s="108" t="s">
        <v>104</v>
      </c>
      <c r="I225" t="n">
        <v>0.5915896618673689</v>
      </c>
      <c r="J225" t="n">
        <v>0.1511620557106706</v>
      </c>
      <c r="K225" t="n">
        <v>0.05856251688685946</v>
      </c>
      <c r="O225" s="108" t="s">
        <v>105</v>
      </c>
      <c r="P225" t="n">
        <v>0.3718827622927307</v>
      </c>
      <c r="Q225" t="n">
        <v>0.3013873392986128</v>
      </c>
      <c r="W225" s="108" t="s">
        <v>48</v>
      </c>
      <c r="X225" t="n">
        <v>0.4343868561183494</v>
      </c>
      <c r="Y225" t="n">
        <v>0.3285108906518886</v>
      </c>
    </row>
    <row r="226" spans="1:40">
      <c r="A226" s="108" t="s">
        <v>39</v>
      </c>
      <c r="B226" t="n">
        <v>0.3126509040907215</v>
      </c>
      <c r="C226" t="n">
        <v>0.04576633121050814</v>
      </c>
      <c r="D226" t="n">
        <v>-0.0009770770407993977</v>
      </c>
      <c r="H226" s="108" t="s">
        <v>106</v>
      </c>
      <c r="I226" t="n">
        <v>0.4066216077771833</v>
      </c>
      <c r="J226" t="n">
        <v>0.2160726844439272</v>
      </c>
      <c r="K226" t="n">
        <v>0.07710800201874801</v>
      </c>
      <c r="O226" s="108" t="s">
        <v>107</v>
      </c>
      <c r="P226" t="n">
        <v>0.2413957790377836</v>
      </c>
      <c r="Q226" t="n">
        <v>0.4899542771444304</v>
      </c>
      <c r="W226" s="108" t="s">
        <v>51</v>
      </c>
      <c r="X226" t="n">
        <v>0.2104474200369315</v>
      </c>
      <c r="Y226" t="n">
        <v>0.1298279125044489</v>
      </c>
    </row>
    <row r="227" spans="1:40">
      <c r="A227" s="108" t="s">
        <v>43</v>
      </c>
      <c r="B227" t="n">
        <v>0.3147073064986753</v>
      </c>
      <c r="C227" t="n">
        <v>-0.0303399075679835</v>
      </c>
      <c r="D227" t="n">
        <v>-0.0652749635308922</v>
      </c>
      <c r="H227" s="108" t="s">
        <v>108</v>
      </c>
      <c r="I227" t="n">
        <v>0.5587136737735588</v>
      </c>
      <c r="J227" t="n">
        <v>0.2158720189565505</v>
      </c>
      <c r="K227" t="n">
        <v>0.05662682197091825</v>
      </c>
      <c r="O227" s="108" t="s">
        <v>109</v>
      </c>
      <c r="P227" t="n">
        <v>0.2167249183903196</v>
      </c>
      <c r="Q227" t="n">
        <v>0.5062555669577834</v>
      </c>
      <c r="W227" s="108" t="s">
        <v>53</v>
      </c>
      <c r="X227" t="n">
        <v>0.1959374400842538</v>
      </c>
      <c r="Y227" t="n">
        <v>0.1028169362146126</v>
      </c>
    </row>
    <row r="230" spans="1:40">
      <c r="W230" s="50" t="s">
        <v>123</v>
      </c>
    </row>
    <row r="231" spans="1:40">
      <c r="W231" s="108" t="n"/>
      <c r="X231" s="108" t="s">
        <v>17</v>
      </c>
      <c r="Y231" s="108" t="s">
        <v>18</v>
      </c>
    </row>
    <row r="232" spans="1:40">
      <c r="W232" s="108" t="s">
        <v>30</v>
      </c>
      <c r="X232" t="n">
        <v>-0.1677230531305812</v>
      </c>
      <c r="Y232" t="n">
        <v>-0.1700999047109888</v>
      </c>
    </row>
    <row r="233" spans="1:40">
      <c r="W233" s="108" t="s">
        <v>36</v>
      </c>
      <c r="X233" t="n">
        <v>0.1897832890811184</v>
      </c>
      <c r="Y233" t="n">
        <v>0.1591645187145224</v>
      </c>
    </row>
    <row r="234" spans="1:40">
      <c r="W234" s="108" t="s">
        <v>40</v>
      </c>
      <c r="X234" t="n">
        <v>0.5421902563853935</v>
      </c>
      <c r="Y234" t="n">
        <v>0.7912353881567454</v>
      </c>
    </row>
    <row r="235" spans="1:40">
      <c r="W235" s="108" t="s">
        <v>44</v>
      </c>
      <c r="X235" t="n">
        <v>0.5628382041507863</v>
      </c>
      <c r="Y235" t="n">
        <v>0.8144211887917266</v>
      </c>
    </row>
    <row r="236" spans="1:40">
      <c r="W236" s="108" t="s">
        <v>46</v>
      </c>
      <c r="X236" t="n">
        <v>-0.1804383286381004</v>
      </c>
      <c r="Y236" t="n">
        <v>-0.1169616825058128</v>
      </c>
    </row>
    <row r="237" spans="1:40">
      <c r="W237" s="108" t="s">
        <v>48</v>
      </c>
      <c r="X237" t="n">
        <v>-0.04496458942049612</v>
      </c>
      <c r="Y237" t="n">
        <v>-0.009364367842803912</v>
      </c>
    </row>
    <row r="238" spans="1:40">
      <c r="W238" s="108" t="s">
        <v>51</v>
      </c>
      <c r="X238" t="n">
        <v>0.5113438978300312</v>
      </c>
      <c r="Y238" t="n">
        <v>0.6250414121760752</v>
      </c>
    </row>
    <row r="239" spans="1:40">
      <c r="W239" s="108" t="s">
        <v>53</v>
      </c>
      <c r="X239" t="n">
        <v>0.5653643977697073</v>
      </c>
      <c r="Y239" t="n">
        <v>0.6363905971010343</v>
      </c>
    </row>
    <row r="242" spans="1:40">
      <c r="W242" s="50" t="s">
        <v>124</v>
      </c>
    </row>
    <row r="243" spans="1:40">
      <c r="W243" s="108" t="n"/>
      <c r="X243" s="108" t="s">
        <v>17</v>
      </c>
      <c r="Y243" s="108" t="s">
        <v>18</v>
      </c>
    </row>
    <row r="244" spans="1:40">
      <c r="W244" s="108" t="s">
        <v>30</v>
      </c>
      <c r="X244" t="n">
        <v>-0.0903430258588851</v>
      </c>
      <c r="Y244" t="n">
        <v>-0.0514610795241308</v>
      </c>
    </row>
    <row r="245" spans="1:40">
      <c r="W245" s="108" t="s">
        <v>36</v>
      </c>
      <c r="X245" t="n">
        <v>0.01453401585079051</v>
      </c>
      <c r="Y245" t="n">
        <v>-0.01943612488733425</v>
      </c>
    </row>
    <row r="246" spans="1:40">
      <c r="W246" s="108" t="s">
        <v>40</v>
      </c>
      <c r="X246" t="n">
        <v>0.191160990784483</v>
      </c>
      <c r="Y246" t="n">
        <v>0.06580419601073134</v>
      </c>
    </row>
    <row r="247" spans="1:40">
      <c r="W247" s="108" t="s">
        <v>44</v>
      </c>
      <c r="X247" t="n">
        <v>0.04290950843403443</v>
      </c>
      <c r="Y247" t="n">
        <v>-0.001034666994598338</v>
      </c>
    </row>
    <row r="248" spans="1:40">
      <c r="W248" s="108" t="s">
        <v>46</v>
      </c>
      <c r="X248" t="n">
        <v>-0.0004024698896531058</v>
      </c>
      <c r="Y248" t="n">
        <v>0.003977334196644864</v>
      </c>
    </row>
    <row r="249" spans="1:40">
      <c r="W249" s="108" t="s">
        <v>48</v>
      </c>
      <c r="X249" t="n">
        <v>0.03105077807105263</v>
      </c>
      <c r="Y249" t="n">
        <v>0.0400517402117054</v>
      </c>
    </row>
    <row r="250" spans="1:40">
      <c r="W250" s="108" t="s">
        <v>51</v>
      </c>
      <c r="X250" t="n">
        <v>0.1806216132512879</v>
      </c>
      <c r="Y250" t="n">
        <v>0.08096414828963802</v>
      </c>
    </row>
    <row r="251" spans="1:40">
      <c r="W251" s="108" t="s">
        <v>53</v>
      </c>
      <c r="X251" t="n">
        <v>0.1724527141714186</v>
      </c>
      <c r="Y251" t="n">
        <v>0.1016659829736354</v>
      </c>
    </row>
    <row r="252" spans="1:40">
      <c r="A252" t="s">
        <v>125</v>
      </c>
    </row>
    <row r="254" spans="1:40">
      <c r="W254" s="50" t="s">
        <v>126</v>
      </c>
    </row>
    <row r="255" spans="1:40">
      <c r="W255" s="108" t="n"/>
      <c r="X255" s="108" t="s">
        <v>17</v>
      </c>
      <c r="Y255" s="108" t="s">
        <v>18</v>
      </c>
    </row>
    <row r="256" spans="1:40">
      <c r="W256" s="108" t="s">
        <v>30</v>
      </c>
      <c r="X256" t="n">
        <v>0.3404459041161755</v>
      </c>
      <c r="Y256" t="n">
        <v>0.5935743534448263</v>
      </c>
    </row>
    <row r="257" spans="1:40">
      <c r="W257" s="108" t="s">
        <v>36</v>
      </c>
      <c r="X257" t="n">
        <v>0.2854532473875799</v>
      </c>
      <c r="Y257" t="n">
        <v>0.5421796164719358</v>
      </c>
    </row>
    <row r="258" spans="1:40">
      <c r="A258" s="50" t="s">
        <v>127</v>
      </c>
      <c r="J258" s="50" t="s">
        <v>128</v>
      </c>
      <c r="W258" s="108" t="s">
        <v>40</v>
      </c>
      <c r="X258" t="n">
        <v>0.2899753742371678</v>
      </c>
      <c r="Y258" t="n">
        <v>0.6264743083524237</v>
      </c>
    </row>
    <row r="259" spans="1:40">
      <c r="A259" s="109" t="n"/>
      <c r="B259" s="109" t="s">
        <v>129</v>
      </c>
      <c r="C259" s="109" t="s">
        <v>130</v>
      </c>
      <c r="D259" s="109" t="s">
        <v>131</v>
      </c>
      <c r="E259" s="109" t="s">
        <v>132</v>
      </c>
      <c r="J259" s="109" t="n"/>
      <c r="K259" s="109" t="s">
        <v>129</v>
      </c>
      <c r="L259" s="109" t="s">
        <v>130</v>
      </c>
      <c r="M259" s="109" t="s">
        <v>131</v>
      </c>
      <c r="N259" s="109" t="s">
        <v>132</v>
      </c>
      <c r="W259" s="108" t="s">
        <v>44</v>
      </c>
      <c r="X259" t="n">
        <v>0.3681798808515921</v>
      </c>
      <c r="Y259" t="n">
        <v>0.3673676559616408</v>
      </c>
    </row>
    <row r="260" spans="1:40">
      <c r="A260" s="109" t="s">
        <v>30</v>
      </c>
      <c r="B260" t="n">
        <v>35.15625</v>
      </c>
      <c r="C260" t="n">
        <v>72.05621887127177</v>
      </c>
      <c r="D260" t="n">
        <v>49.8046875</v>
      </c>
      <c r="E260" t="n">
        <v>94.7265625</v>
      </c>
      <c r="J260" s="109" t="s">
        <v>17</v>
      </c>
      <c r="K260" t="n">
        <v>0.1153846153846154</v>
      </c>
      <c r="L260" t="n">
        <v>2.397163735916838</v>
      </c>
      <c r="M260" t="n">
        <v>0.4615384615384616</v>
      </c>
      <c r="N260" t="n">
        <v>1.769230769230769</v>
      </c>
      <c r="W260" s="108" t="s">
        <v>46</v>
      </c>
      <c r="X260" t="n">
        <v>0.1970305879290047</v>
      </c>
      <c r="Y260" t="n">
        <v>0.4385453386604313</v>
      </c>
    </row>
    <row r="261" spans="1:40">
      <c r="A261" s="109" t="s">
        <v>46</v>
      </c>
      <c r="B261" t="n">
        <v>49.8046875</v>
      </c>
      <c r="C261" t="n">
        <v>106.5064234498505</v>
      </c>
      <c r="D261" t="n">
        <v>75.1953125</v>
      </c>
      <c r="E261" t="n">
        <v>168.9453125</v>
      </c>
      <c r="J261" s="109" t="s">
        <v>19</v>
      </c>
      <c r="K261" t="n">
        <v>0.03846153846153846</v>
      </c>
      <c r="L261" t="n">
        <v>1.608574888513868</v>
      </c>
      <c r="M261" t="n">
        <v>0.3076923076923077</v>
      </c>
      <c r="N261" t="n">
        <v>0.9230769230769231</v>
      </c>
      <c r="W261" s="108" t="s">
        <v>48</v>
      </c>
      <c r="X261" t="n">
        <v>0.2244305098163142</v>
      </c>
      <c r="Y261" t="n">
        <v>0.5403274019150928</v>
      </c>
    </row>
    <row r="262" spans="1:40">
      <c r="A262" s="109" t="s">
        <v>36</v>
      </c>
      <c r="B262" t="n">
        <v>36.1328125</v>
      </c>
      <c r="C262" t="n">
        <v>55.67938854957537</v>
      </c>
      <c r="D262" t="n">
        <v>48.828125</v>
      </c>
      <c r="E262" t="n">
        <v>69.3359375</v>
      </c>
      <c r="W262" s="108" t="s">
        <v>51</v>
      </c>
      <c r="X262" t="n">
        <v>0.4405866543608714</v>
      </c>
      <c r="Y262" t="n">
        <v>0.5794047436080666</v>
      </c>
    </row>
    <row r="263" spans="1:40">
      <c r="A263" s="109" t="s">
        <v>48</v>
      </c>
      <c r="B263" t="n">
        <v>46.875</v>
      </c>
      <c r="C263" t="n">
        <v>73.76088550267778</v>
      </c>
      <c r="D263" t="n">
        <v>54.6875</v>
      </c>
      <c r="E263" t="n">
        <v>96.6796875</v>
      </c>
      <c r="W263" s="108" t="s">
        <v>53</v>
      </c>
      <c r="X263" t="n">
        <v>0.5755407901386801</v>
      </c>
      <c r="Y263" t="n">
        <v>0.6227412304494816</v>
      </c>
    </row>
    <row r="264" spans="1:40">
      <c r="A264" s="109" t="s">
        <v>40</v>
      </c>
      <c r="B264" t="n">
        <v>80.078125</v>
      </c>
      <c r="C264" t="n">
        <v>126.0585605964696</v>
      </c>
      <c r="D264" t="n">
        <v>104.4921875</v>
      </c>
      <c r="E264" t="n">
        <v>179.6875</v>
      </c>
    </row>
    <row r="265" spans="1:40">
      <c r="A265" s="109" t="s">
        <v>51</v>
      </c>
      <c r="B265" t="n">
        <v>75.1953125</v>
      </c>
      <c r="C265" t="n">
        <v>111.6216503195864</v>
      </c>
      <c r="D265" t="n">
        <v>92.7734375</v>
      </c>
      <c r="E265" t="n">
        <v>157.2265625</v>
      </c>
    </row>
    <row r="266" spans="1:40">
      <c r="A266" s="109" t="s">
        <v>44</v>
      </c>
      <c r="B266" t="n">
        <v>44.921875</v>
      </c>
      <c r="C266" t="n">
        <v>98.24080918090702</v>
      </c>
      <c r="D266" t="n">
        <v>68.359375</v>
      </c>
      <c r="E266" t="n">
        <v>144.53125</v>
      </c>
    </row>
    <row r="267" spans="1:40">
      <c r="A267" s="109" t="s">
        <v>53</v>
      </c>
      <c r="B267" t="n">
        <v>55.6640625</v>
      </c>
      <c r="C267" t="n">
        <v>103.6604815889519</v>
      </c>
      <c r="D267" t="n">
        <v>80.078125</v>
      </c>
      <c r="E267" t="n">
        <v>146.484375</v>
      </c>
    </row>
    <row r="270" spans="1:40">
      <c r="A270" s="50" t="s">
        <v>133</v>
      </c>
      <c r="J270" s="50" t="s">
        <v>134</v>
      </c>
    </row>
    <row r="271" spans="1:40">
      <c r="A271" s="109" t="n"/>
      <c r="B271" s="109" t="s">
        <v>129</v>
      </c>
      <c r="C271" s="109" t="s">
        <v>130</v>
      </c>
      <c r="D271" s="109" t="s">
        <v>131</v>
      </c>
      <c r="E271" s="109" t="s">
        <v>132</v>
      </c>
      <c r="J271" s="109" t="n"/>
      <c r="K271" s="109" t="s">
        <v>129</v>
      </c>
      <c r="L271" s="109" t="s">
        <v>130</v>
      </c>
      <c r="M271" s="109" t="s">
        <v>131</v>
      </c>
      <c r="N271" s="109" t="s">
        <v>132</v>
      </c>
    </row>
    <row r="272" spans="1:40">
      <c r="A272" s="109" t="s">
        <v>30</v>
      </c>
      <c r="B272" t="n">
        <v>32.2265625</v>
      </c>
      <c r="C272" t="n">
        <v>69.25061824414746</v>
      </c>
      <c r="D272" t="n">
        <v>46.875</v>
      </c>
      <c r="E272" t="n">
        <v>92.7734375</v>
      </c>
      <c r="J272" s="109" t="s">
        <v>17</v>
      </c>
      <c r="K272" t="n">
        <v>0.6666666666666666</v>
      </c>
      <c r="L272" t="n">
        <v>0.9974399154106717</v>
      </c>
      <c r="M272" t="n">
        <v>0.3333333333333333</v>
      </c>
      <c r="N272" t="n">
        <v>0.6666666666666666</v>
      </c>
    </row>
    <row r="273" spans="1:40">
      <c r="A273" s="109" t="s">
        <v>46</v>
      </c>
      <c r="B273" t="n">
        <v>49.8046875</v>
      </c>
      <c r="C273" t="n">
        <v>121.6155768504173</v>
      </c>
      <c r="D273" t="n">
        <v>69.3359375</v>
      </c>
      <c r="E273" t="n">
        <v>212.890625</v>
      </c>
      <c r="J273" s="109" t="s">
        <v>19</v>
      </c>
      <c r="K273" t="n">
        <v>0.6666666666666666</v>
      </c>
      <c r="L273" t="n">
        <v>1.006018051955965</v>
      </c>
      <c r="M273" t="n">
        <v>0.3333333333333333</v>
      </c>
      <c r="N273" t="n">
        <v>0.6666666666666666</v>
      </c>
    </row>
    <row r="274" spans="1:40">
      <c r="A274" s="109" t="s">
        <v>36</v>
      </c>
      <c r="B274" t="n">
        <v>22.4609375</v>
      </c>
      <c r="C274" t="n">
        <v>72.85021071619846</v>
      </c>
      <c r="D274" t="n">
        <v>52.734375</v>
      </c>
      <c r="E274" t="n">
        <v>100.5859375</v>
      </c>
    </row>
    <row r="275" spans="1:40">
      <c r="A275" s="109" t="s">
        <v>48</v>
      </c>
      <c r="B275" t="n">
        <v>56.640625</v>
      </c>
      <c r="C275" t="n">
        <v>76.47275420247088</v>
      </c>
      <c r="D275" t="n">
        <v>55.6640625</v>
      </c>
      <c r="E275" t="n">
        <v>101.5625</v>
      </c>
    </row>
    <row r="276" spans="1:40">
      <c r="A276" s="109" t="s">
        <v>40</v>
      </c>
      <c r="B276" t="n">
        <v>27.34375</v>
      </c>
      <c r="C276" t="n">
        <v>190.9404463869523</v>
      </c>
      <c r="D276" t="n">
        <v>160.15625</v>
      </c>
      <c r="E276" t="n">
        <v>326.171875</v>
      </c>
    </row>
    <row r="277" spans="1:40">
      <c r="A277" s="109" t="s">
        <v>51</v>
      </c>
      <c r="B277" t="n">
        <v>20.5078125</v>
      </c>
      <c r="C277" t="n">
        <v>115.5888731069395</v>
      </c>
      <c r="D277" t="n">
        <v>72.265625</v>
      </c>
      <c r="E277" t="n">
        <v>175.78125</v>
      </c>
    </row>
    <row r="278" spans="1:40">
      <c r="A278" s="109" t="s">
        <v>44</v>
      </c>
      <c r="B278" t="n">
        <v>19.53125</v>
      </c>
      <c r="C278" t="n">
        <v>55.73326920296881</v>
      </c>
      <c r="D278" t="n">
        <v>39.0625</v>
      </c>
      <c r="E278" t="n">
        <v>74.21875</v>
      </c>
    </row>
    <row r="279" spans="1:40">
      <c r="A279" s="109" t="s">
        <v>53</v>
      </c>
      <c r="B279" t="n">
        <v>24.4140625</v>
      </c>
      <c r="C279" t="n">
        <v>55.8955168777659</v>
      </c>
      <c r="D279" t="n">
        <v>41.9921875</v>
      </c>
      <c r="E279" t="n">
        <v>75.1953125</v>
      </c>
    </row>
    <row r="282" spans="1:40">
      <c r="A282" s="50" t="s">
        <v>135</v>
      </c>
      <c r="J282" s="50" t="s">
        <v>136</v>
      </c>
    </row>
    <row r="283" spans="1:40">
      <c r="A283" s="109" t="n"/>
      <c r="B283" s="109" t="s">
        <v>129</v>
      </c>
      <c r="C283" s="109" t="s">
        <v>130</v>
      </c>
      <c r="D283" s="109" t="s">
        <v>131</v>
      </c>
      <c r="E283" s="109" t="s">
        <v>132</v>
      </c>
      <c r="J283" s="109" t="n"/>
      <c r="K283" s="109" t="s">
        <v>129</v>
      </c>
      <c r="L283" s="109" t="s">
        <v>130</v>
      </c>
      <c r="M283" s="109" t="s">
        <v>131</v>
      </c>
      <c r="N283" s="109" t="s">
        <v>132</v>
      </c>
    </row>
    <row r="284" spans="1:40">
      <c r="A284" s="109" t="s">
        <v>30</v>
      </c>
      <c r="B284" t="n">
        <v>45.8984375</v>
      </c>
      <c r="C284" t="n">
        <v>66.90254699449578</v>
      </c>
      <c r="D284" t="n">
        <v>46.875</v>
      </c>
      <c r="E284" t="n">
        <v>84.9609375</v>
      </c>
      <c r="J284" s="109" t="s">
        <v>17</v>
      </c>
      <c r="K284" t="n">
        <v>0.2857142857142857</v>
      </c>
      <c r="L284" t="n">
        <v>2.190776329950277</v>
      </c>
      <c r="M284" t="n">
        <v>0.7142857142857142</v>
      </c>
      <c r="N284" t="n">
        <v>1.142857142857143</v>
      </c>
    </row>
    <row r="285" spans="1:40">
      <c r="A285" s="109" t="s">
        <v>46</v>
      </c>
      <c r="B285" t="n">
        <v>28.3203125</v>
      </c>
      <c r="C285" t="n">
        <v>63.97874510415773</v>
      </c>
      <c r="D285" t="n">
        <v>37.109375</v>
      </c>
      <c r="E285" t="n">
        <v>85.9375</v>
      </c>
      <c r="J285" s="109" t="s">
        <v>19</v>
      </c>
      <c r="K285" t="n">
        <v>0.5714285714285714</v>
      </c>
      <c r="L285" t="n">
        <v>1.26457977123048</v>
      </c>
      <c r="M285" t="n">
        <v>0.5714285714285714</v>
      </c>
      <c r="N285" t="n">
        <v>1</v>
      </c>
    </row>
    <row r="286" spans="1:40">
      <c r="A286" s="109" t="s">
        <v>36</v>
      </c>
      <c r="B286" t="n">
        <v>42.96875</v>
      </c>
      <c r="C286" t="n">
        <v>98.03445499732683</v>
      </c>
      <c r="D286" t="n">
        <v>67.3828125</v>
      </c>
      <c r="E286" t="n">
        <v>138.671875</v>
      </c>
    </row>
    <row r="287" spans="1:40">
      <c r="A287" s="109" t="s">
        <v>48</v>
      </c>
      <c r="B287" t="n">
        <v>36.1328125</v>
      </c>
      <c r="C287" t="n">
        <v>72.14354894570012</v>
      </c>
      <c r="D287" t="n">
        <v>41.015625</v>
      </c>
      <c r="E287" t="n">
        <v>82.03125</v>
      </c>
    </row>
    <row r="288" spans="1:40">
      <c r="A288" s="109" t="s">
        <v>40</v>
      </c>
      <c r="B288" t="n">
        <v>46.875</v>
      </c>
      <c r="C288" t="n">
        <v>77.39978977380333</v>
      </c>
      <c r="D288" t="n">
        <v>55.6640625</v>
      </c>
      <c r="E288" t="n">
        <v>94.7265625</v>
      </c>
    </row>
    <row r="289" spans="1:40">
      <c r="A289" s="109" t="s">
        <v>51</v>
      </c>
      <c r="B289" t="n">
        <v>27.34375</v>
      </c>
      <c r="C289" t="n">
        <v>52.85730982365074</v>
      </c>
      <c r="D289" t="n">
        <v>40.0390625</v>
      </c>
      <c r="E289" t="n">
        <v>75.1953125</v>
      </c>
    </row>
    <row r="290" spans="1:40">
      <c r="A290" s="109" t="s">
        <v>44</v>
      </c>
      <c r="B290" t="n">
        <v>49.8046875</v>
      </c>
      <c r="C290" t="n">
        <v>72.2767340076293</v>
      </c>
      <c r="D290" t="n">
        <v>50.78125</v>
      </c>
      <c r="E290" t="n">
        <v>89.84375</v>
      </c>
    </row>
    <row r="291" spans="1:40">
      <c r="A291" s="109" t="s">
        <v>53</v>
      </c>
      <c r="B291" t="n">
        <v>29.296875</v>
      </c>
      <c r="C291" t="n">
        <v>53.82309620743357</v>
      </c>
      <c r="D291" t="n">
        <v>38.0859375</v>
      </c>
      <c r="E291" t="n">
        <v>79.1015625</v>
      </c>
    </row>
    <row r="294" spans="1:40">
      <c r="A294" s="50" t="s">
        <v>137</v>
      </c>
      <c r="J294" s="50" t="s">
        <v>138</v>
      </c>
    </row>
    <row r="295" spans="1:40">
      <c r="A295" s="109" t="n"/>
      <c r="B295" s="109" t="s">
        <v>129</v>
      </c>
      <c r="C295" s="109" t="s">
        <v>130</v>
      </c>
      <c r="D295" s="109" t="s">
        <v>131</v>
      </c>
      <c r="E295" s="109" t="s">
        <v>132</v>
      </c>
      <c r="J295" s="109" t="n"/>
      <c r="K295" s="109" t="s">
        <v>129</v>
      </c>
      <c r="L295" s="109" t="s">
        <v>130</v>
      </c>
      <c r="M295" s="109" t="s">
        <v>131</v>
      </c>
      <c r="N295" s="109" t="s">
        <v>132</v>
      </c>
    </row>
    <row r="296" spans="1:40">
      <c r="A296" s="109" t="s">
        <v>30</v>
      </c>
      <c r="B296" t="n">
        <v>23.4375</v>
      </c>
      <c r="C296" t="n">
        <v>72.57687123357306</v>
      </c>
      <c r="D296" t="n">
        <v>50.78125</v>
      </c>
      <c r="E296" t="n">
        <v>97.65625</v>
      </c>
      <c r="J296" s="109" t="s">
        <v>17</v>
      </c>
      <c r="K296" t="n">
        <v>0.2777777777777778</v>
      </c>
      <c r="L296" t="n">
        <v>1.192620085384466</v>
      </c>
      <c r="M296" t="n">
        <v>0.4444444444444444</v>
      </c>
      <c r="N296" t="n">
        <v>1.277777777777778</v>
      </c>
    </row>
    <row r="297" spans="1:40">
      <c r="A297" s="109" t="s">
        <v>46</v>
      </c>
      <c r="B297" t="n">
        <v>26.3671875</v>
      </c>
      <c r="C297" t="n">
        <v>122.3836470970168</v>
      </c>
      <c r="D297" t="n">
        <v>58.59375</v>
      </c>
      <c r="E297" t="n">
        <v>217.7734375</v>
      </c>
      <c r="J297" s="109" t="s">
        <v>19</v>
      </c>
      <c r="K297" t="n">
        <v>0.4444444444444444</v>
      </c>
      <c r="L297" t="n">
        <v>1.155357333574285</v>
      </c>
      <c r="M297" t="n">
        <v>0.4444444444444444</v>
      </c>
      <c r="N297" t="n">
        <v>1.333333333333333</v>
      </c>
    </row>
    <row r="298" spans="1:40">
      <c r="A298" s="109" t="s">
        <v>36</v>
      </c>
      <c r="B298" t="n">
        <v>21.484375</v>
      </c>
      <c r="C298" t="n">
        <v>102.267860309422</v>
      </c>
      <c r="D298" t="n">
        <v>55.6640625</v>
      </c>
      <c r="E298" t="n">
        <v>157.2265625</v>
      </c>
    </row>
    <row r="299" spans="1:40">
      <c r="A299" s="109" t="s">
        <v>48</v>
      </c>
      <c r="B299" t="n">
        <v>23.4375</v>
      </c>
      <c r="C299" t="n">
        <v>121.7235059451839</v>
      </c>
      <c r="D299" t="n">
        <v>70.3125</v>
      </c>
      <c r="E299" t="n">
        <v>231.4453125</v>
      </c>
    </row>
    <row r="300" spans="1:40">
      <c r="A300" s="109" t="s">
        <v>40</v>
      </c>
      <c r="B300" t="n">
        <v>99.609375</v>
      </c>
      <c r="C300" t="n">
        <v>94.57641993100876</v>
      </c>
      <c r="D300" t="n">
        <v>67.3828125</v>
      </c>
      <c r="E300" t="n">
        <v>119.140625</v>
      </c>
    </row>
    <row r="301" spans="1:40">
      <c r="A301" s="109" t="s">
        <v>51</v>
      </c>
      <c r="B301" t="n">
        <v>38.0859375</v>
      </c>
      <c r="C301" t="n">
        <v>95.51115137813926</v>
      </c>
      <c r="D301" t="n">
        <v>74.21875</v>
      </c>
      <c r="E301" t="n">
        <v>125.9765625</v>
      </c>
    </row>
    <row r="302" spans="1:40">
      <c r="A302" s="109" t="s">
        <v>44</v>
      </c>
      <c r="B302" t="n">
        <v>38.0859375</v>
      </c>
      <c r="C302" t="n">
        <v>68.62154414531886</v>
      </c>
      <c r="D302" t="n">
        <v>47.8515625</v>
      </c>
      <c r="E302" t="n">
        <v>95.703125</v>
      </c>
    </row>
    <row r="303" spans="1:40">
      <c r="A303" s="109" t="s">
        <v>53</v>
      </c>
      <c r="B303" t="n">
        <v>33.203125</v>
      </c>
      <c r="C303" t="n">
        <v>75.40879006076013</v>
      </c>
      <c r="D303" t="n">
        <v>56.640625</v>
      </c>
      <c r="E303" t="n">
        <v>106.4453125</v>
      </c>
    </row>
    <row r="306" spans="1:40">
      <c r="A306" s="50" t="s">
        <v>139</v>
      </c>
      <c r="J306" s="50" t="s">
        <v>140</v>
      </c>
    </row>
    <row r="307" spans="1:40">
      <c r="A307" s="109" t="n"/>
      <c r="B307" s="109" t="s">
        <v>129</v>
      </c>
      <c r="C307" s="109" t="s">
        <v>130</v>
      </c>
      <c r="D307" s="109" t="s">
        <v>131</v>
      </c>
      <c r="E307" s="109" t="s">
        <v>132</v>
      </c>
      <c r="J307" s="109" t="n"/>
      <c r="K307" s="109" t="s">
        <v>129</v>
      </c>
      <c r="L307" s="109" t="s">
        <v>130</v>
      </c>
      <c r="M307" s="109" t="s">
        <v>131</v>
      </c>
      <c r="N307" s="109" t="s">
        <v>132</v>
      </c>
    </row>
    <row r="308" spans="1:40">
      <c r="A308" s="109" t="s">
        <v>30</v>
      </c>
      <c r="B308" t="n">
        <v>29.296875</v>
      </c>
      <c r="C308" t="n">
        <v>70.32230621525608</v>
      </c>
      <c r="D308" t="n">
        <v>47.8515625</v>
      </c>
      <c r="E308" t="n">
        <v>95.703125</v>
      </c>
      <c r="J308" s="109" t="s">
        <v>17</v>
      </c>
      <c r="K308" t="n">
        <v>0.03333333333333333</v>
      </c>
      <c r="L308" t="n">
        <v>1.497905960935143</v>
      </c>
      <c r="M308" t="n">
        <v>0.1666666666666667</v>
      </c>
      <c r="N308" t="n">
        <v>1.033333333333333</v>
      </c>
    </row>
    <row r="309" spans="1:40">
      <c r="A309" s="109" t="s">
        <v>46</v>
      </c>
      <c r="B309" t="n">
        <v>36.1328125</v>
      </c>
      <c r="C309" t="n">
        <v>100.3905868330794</v>
      </c>
      <c r="D309" t="n">
        <v>74.21875</v>
      </c>
      <c r="E309" t="n">
        <v>151.3671875</v>
      </c>
      <c r="J309" s="109" t="s">
        <v>19</v>
      </c>
      <c r="K309" t="n">
        <v>0.03333333333333333</v>
      </c>
      <c r="L309" t="n">
        <v>1.893450260571939</v>
      </c>
      <c r="M309" t="n">
        <v>0.2333333333333333</v>
      </c>
      <c r="N309" t="n">
        <v>1.166666666666667</v>
      </c>
    </row>
    <row r="310" spans="1:40">
      <c r="A310" s="109" t="s">
        <v>36</v>
      </c>
      <c r="B310" t="n">
        <v>35.15625</v>
      </c>
      <c r="C310" t="n">
        <v>66.82788293256689</v>
      </c>
      <c r="D310" t="n">
        <v>52.734375</v>
      </c>
      <c r="E310" t="n">
        <v>83.984375</v>
      </c>
    </row>
    <row r="311" spans="1:40">
      <c r="A311" s="109" t="s">
        <v>48</v>
      </c>
      <c r="B311" t="n">
        <v>48.828125</v>
      </c>
      <c r="C311" t="n">
        <v>73.75069889523097</v>
      </c>
      <c r="D311" t="n">
        <v>57.6171875</v>
      </c>
      <c r="E311" t="n">
        <v>98.6328125</v>
      </c>
    </row>
    <row r="312" spans="1:40">
      <c r="A312" s="109" t="s">
        <v>40</v>
      </c>
      <c r="B312" t="n">
        <v>58.59375</v>
      </c>
      <c r="C312" t="n">
        <v>120.0214701238637</v>
      </c>
      <c r="D312" t="n">
        <v>104.4921875</v>
      </c>
      <c r="E312" t="n">
        <v>166.9921875</v>
      </c>
    </row>
    <row r="313" spans="1:40">
      <c r="A313" s="109" t="s">
        <v>51</v>
      </c>
      <c r="B313" t="n">
        <v>73.2421875</v>
      </c>
      <c r="C313" t="n">
        <v>98.31261685828076</v>
      </c>
      <c r="D313" t="n">
        <v>79.1015625</v>
      </c>
      <c r="E313" t="n">
        <v>138.671875</v>
      </c>
    </row>
    <row r="314" spans="1:40">
      <c r="A314" s="109" t="s">
        <v>44</v>
      </c>
      <c r="B314" t="n">
        <v>65.4296875</v>
      </c>
      <c r="C314" t="n">
        <v>88.15488515400432</v>
      </c>
      <c r="D314" t="n">
        <v>72.265625</v>
      </c>
      <c r="E314" t="n">
        <v>116.2109375</v>
      </c>
    </row>
    <row r="315" spans="1:40">
      <c r="A315" s="109" t="s">
        <v>53</v>
      </c>
      <c r="B315" t="n">
        <v>49.8046875</v>
      </c>
      <c r="C315" t="n">
        <v>95.71505785243716</v>
      </c>
      <c r="D315" t="n">
        <v>77.1484375</v>
      </c>
      <c r="E315" t="n">
        <v>130.859375</v>
      </c>
    </row>
    <row r="318" spans="1:40">
      <c r="A318" s="50" t="s">
        <v>141</v>
      </c>
      <c r="J318" s="50" t="s">
        <v>142</v>
      </c>
    </row>
    <row r="319" spans="1:40">
      <c r="A319" s="109" t="n"/>
      <c r="B319" s="109" t="s">
        <v>129</v>
      </c>
      <c r="C319" s="109" t="s">
        <v>130</v>
      </c>
      <c r="D319" s="109" t="s">
        <v>131</v>
      </c>
      <c r="E319" s="109" t="s">
        <v>132</v>
      </c>
      <c r="J319" s="109" t="n"/>
      <c r="K319" s="109" t="s">
        <v>129</v>
      </c>
      <c r="L319" s="109" t="s">
        <v>130</v>
      </c>
      <c r="M319" s="109" t="s">
        <v>131</v>
      </c>
      <c r="N319" s="109" t="s">
        <v>132</v>
      </c>
    </row>
    <row r="320" spans="1:40">
      <c r="A320" s="109" t="s">
        <v>30</v>
      </c>
      <c r="B320" t="n">
        <v>31.25</v>
      </c>
      <c r="C320" t="n">
        <v>79.00182534104954</v>
      </c>
      <c r="D320" t="n">
        <v>50.78125</v>
      </c>
      <c r="E320" t="n">
        <v>112.3046875</v>
      </c>
      <c r="J320" s="109" t="s">
        <v>17</v>
      </c>
      <c r="K320" t="n">
        <v>0.1</v>
      </c>
      <c r="L320" t="n">
        <v>2.160512136085858</v>
      </c>
      <c r="M320" t="n">
        <v>0.3</v>
      </c>
      <c r="N320" t="n">
        <v>0.9</v>
      </c>
    </row>
    <row r="321" spans="1:40">
      <c r="A321" s="109" t="s">
        <v>46</v>
      </c>
      <c r="B321" t="n">
        <v>49.8046875</v>
      </c>
      <c r="C321" t="n">
        <v>121.1453189865069</v>
      </c>
      <c r="D321" t="n">
        <v>84.9609375</v>
      </c>
      <c r="E321" t="n">
        <v>202.1484375</v>
      </c>
      <c r="J321" s="109" t="s">
        <v>19</v>
      </c>
      <c r="K321" t="n">
        <v>0.06666666666666667</v>
      </c>
      <c r="L321" t="n">
        <v>1.997281439263943</v>
      </c>
      <c r="M321" t="n">
        <v>0.2</v>
      </c>
      <c r="N321" t="n">
        <v>0.6</v>
      </c>
    </row>
    <row r="322" spans="1:40">
      <c r="A322" s="109" t="s">
        <v>36</v>
      </c>
      <c r="B322" t="n">
        <v>18.5546875</v>
      </c>
      <c r="C322" t="n">
        <v>79.06100445298343</v>
      </c>
      <c r="D322" t="n">
        <v>54.6875</v>
      </c>
      <c r="E322" t="n">
        <v>116.2109375</v>
      </c>
    </row>
    <row r="323" spans="1:40">
      <c r="A323" s="109" t="s">
        <v>48</v>
      </c>
      <c r="B323" t="n">
        <v>31.25</v>
      </c>
      <c r="C323" t="n">
        <v>79.71454630627272</v>
      </c>
      <c r="D323" t="n">
        <v>55.6640625</v>
      </c>
      <c r="E323" t="n">
        <v>108.3984375</v>
      </c>
    </row>
    <row r="324" spans="1:40">
      <c r="A324" s="109" t="s">
        <v>40</v>
      </c>
      <c r="B324" t="n">
        <v>49.8046875</v>
      </c>
      <c r="C324" t="n">
        <v>185.5151295303581</v>
      </c>
      <c r="D324" t="n">
        <v>160.15625</v>
      </c>
      <c r="E324" t="n">
        <v>297.8515625</v>
      </c>
    </row>
    <row r="325" spans="1:40">
      <c r="A325" s="109" t="s">
        <v>51</v>
      </c>
      <c r="B325" t="n">
        <v>27.34375</v>
      </c>
      <c r="C325" t="n">
        <v>157.2242900567237</v>
      </c>
      <c r="D325" t="n">
        <v>127.9296875</v>
      </c>
      <c r="E325" t="n">
        <v>249.0234375</v>
      </c>
    </row>
    <row r="326" spans="1:40">
      <c r="A326" s="109" t="s">
        <v>44</v>
      </c>
      <c r="B326" t="n">
        <v>20.5078125</v>
      </c>
      <c r="C326" t="n">
        <v>117.8430661869476</v>
      </c>
      <c r="D326" t="n">
        <v>39.0625</v>
      </c>
      <c r="E326" t="n">
        <v>215.8203125</v>
      </c>
    </row>
    <row r="327" spans="1:40">
      <c r="A327" s="109" t="s">
        <v>53</v>
      </c>
      <c r="B327" t="n">
        <v>23.4375</v>
      </c>
      <c r="C327" t="n">
        <v>127.1909943587703</v>
      </c>
      <c r="D327" t="n">
        <v>90.8203125</v>
      </c>
      <c r="E327" t="n">
        <v>208.0078125</v>
      </c>
    </row>
    <row r="330" spans="1:40">
      <c r="A330" s="50" t="s">
        <v>143</v>
      </c>
      <c r="J330" s="50" t="s">
        <v>144</v>
      </c>
    </row>
    <row r="331" spans="1:40">
      <c r="A331" s="109" t="n"/>
      <c r="B331" s="109" t="s">
        <v>129</v>
      </c>
      <c r="C331" s="109" t="s">
        <v>130</v>
      </c>
      <c r="D331" s="109" t="s">
        <v>131</v>
      </c>
      <c r="E331" s="109" t="s">
        <v>132</v>
      </c>
      <c r="J331" s="109" t="n"/>
      <c r="K331" s="109" t="s">
        <v>129</v>
      </c>
      <c r="L331" s="109" t="s">
        <v>130</v>
      </c>
      <c r="M331" s="109" t="s">
        <v>131</v>
      </c>
      <c r="N331" s="109" t="s">
        <v>132</v>
      </c>
    </row>
    <row r="332" spans="1:40">
      <c r="A332" s="109" t="s">
        <v>30</v>
      </c>
      <c r="B332" t="n">
        <v>36.1328125</v>
      </c>
      <c r="C332" t="n">
        <v>89.44352787653689</v>
      </c>
      <c r="D332" t="n">
        <v>60.546875</v>
      </c>
      <c r="E332" t="n">
        <v>135.7421875</v>
      </c>
      <c r="J332" s="109" t="s">
        <v>17</v>
      </c>
      <c r="K332" t="n">
        <v>0.2857142857142857</v>
      </c>
      <c r="L332" t="n">
        <v>1.888006634641359</v>
      </c>
      <c r="M332" t="n">
        <v>0.2857142857142857</v>
      </c>
      <c r="N332" t="n">
        <v>1.142857142857143</v>
      </c>
    </row>
    <row r="333" spans="1:40">
      <c r="A333" s="109" t="s">
        <v>46</v>
      </c>
      <c r="B333" t="n">
        <v>28.3203125</v>
      </c>
      <c r="C333" t="n">
        <v>117.8225948757794</v>
      </c>
      <c r="D333" t="n">
        <v>63.4765625</v>
      </c>
      <c r="E333" t="n">
        <v>200.1953125</v>
      </c>
      <c r="J333" s="109" t="s">
        <v>19</v>
      </c>
      <c r="K333" t="n">
        <v>0.1428571428571428</v>
      </c>
      <c r="L333" t="n">
        <v>0.8692821995374903</v>
      </c>
      <c r="M333" t="n">
        <v>0.4285714285714285</v>
      </c>
      <c r="N333" t="n">
        <v>0.8571428571428571</v>
      </c>
    </row>
    <row r="334" spans="1:40">
      <c r="A334" s="109" t="s">
        <v>36</v>
      </c>
      <c r="B334" t="n">
        <v>41.9921875</v>
      </c>
      <c r="C334" t="n">
        <v>75.44540064223925</v>
      </c>
      <c r="D334" t="n">
        <v>53.7109375</v>
      </c>
      <c r="E334" t="n">
        <v>98.6328125</v>
      </c>
    </row>
    <row r="335" spans="1:40">
      <c r="A335" s="109" t="s">
        <v>48</v>
      </c>
      <c r="B335" t="n">
        <v>17.578125</v>
      </c>
      <c r="C335" t="n">
        <v>53.72952231240038</v>
      </c>
      <c r="D335" t="n">
        <v>45.8984375</v>
      </c>
      <c r="E335" t="n">
        <v>70.3125</v>
      </c>
    </row>
    <row r="336" spans="1:40">
      <c r="A336" s="109" t="s">
        <v>40</v>
      </c>
      <c r="B336" t="n">
        <v>76.171875</v>
      </c>
      <c r="C336" t="n">
        <v>106.0481820621721</v>
      </c>
      <c r="D336" t="n">
        <v>82.03125</v>
      </c>
      <c r="E336" t="n">
        <v>144.53125</v>
      </c>
    </row>
    <row r="337" spans="1:40">
      <c r="A337" s="109" t="s">
        <v>51</v>
      </c>
      <c r="B337" t="n">
        <v>64.453125</v>
      </c>
      <c r="C337" t="n">
        <v>110.5448717081926</v>
      </c>
      <c r="D337" t="n">
        <v>83.984375</v>
      </c>
      <c r="E337" t="n">
        <v>158.203125</v>
      </c>
    </row>
    <row r="338" spans="1:40">
      <c r="A338" s="109" t="s">
        <v>44</v>
      </c>
      <c r="B338" t="n">
        <v>37.109375</v>
      </c>
      <c r="C338" t="n">
        <v>83.80583324243118</v>
      </c>
      <c r="D338" t="n">
        <v>64.453125</v>
      </c>
      <c r="E338" t="n">
        <v>114.2578125</v>
      </c>
    </row>
    <row r="339" spans="1:40">
      <c r="A339" s="109" t="s">
        <v>53</v>
      </c>
      <c r="B339" t="n">
        <v>45.8984375</v>
      </c>
      <c r="C339" t="n">
        <v>105.6920359110362</v>
      </c>
      <c r="D339" t="n">
        <v>76.171875</v>
      </c>
      <c r="E339" t="n">
        <v>152.34375</v>
      </c>
    </row>
    <row r="342" spans="1:40">
      <c r="A342" s="50" t="s">
        <v>145</v>
      </c>
      <c r="J342" s="50" t="s">
        <v>146</v>
      </c>
    </row>
    <row r="343" spans="1:40">
      <c r="A343" s="109" t="n"/>
      <c r="B343" s="109" t="s">
        <v>129</v>
      </c>
      <c r="C343" s="109" t="s">
        <v>130</v>
      </c>
      <c r="D343" s="109" t="s">
        <v>131</v>
      </c>
      <c r="E343" s="109" t="s">
        <v>132</v>
      </c>
      <c r="J343" s="109" t="n"/>
      <c r="K343" s="109" t="s">
        <v>129</v>
      </c>
      <c r="L343" s="109" t="s">
        <v>130</v>
      </c>
      <c r="M343" s="109" t="s">
        <v>131</v>
      </c>
      <c r="N343" s="109" t="s">
        <v>132</v>
      </c>
    </row>
    <row r="344" spans="1:40">
      <c r="A344" s="109" t="s">
        <v>30</v>
      </c>
      <c r="B344" t="n">
        <v>23.4375</v>
      </c>
      <c r="C344" t="n">
        <v>105.8477106736178</v>
      </c>
      <c r="D344" t="n">
        <v>80.078125</v>
      </c>
      <c r="E344" t="n">
        <v>160.15625</v>
      </c>
      <c r="J344" s="109" t="s">
        <v>17</v>
      </c>
      <c r="K344" t="n">
        <v>0.03333333333333333</v>
      </c>
      <c r="L344" t="n">
        <v>1.810281534866319</v>
      </c>
      <c r="M344" t="n">
        <v>0.2</v>
      </c>
      <c r="N344" t="n">
        <v>0.4</v>
      </c>
    </row>
    <row r="345" spans="1:40">
      <c r="A345" s="109" t="s">
        <v>46</v>
      </c>
      <c r="B345" t="n">
        <v>49.8046875</v>
      </c>
      <c r="C345" t="n">
        <v>90.82134054985475</v>
      </c>
      <c r="D345" t="n">
        <v>54.6875</v>
      </c>
      <c r="E345" t="n">
        <v>140.625</v>
      </c>
      <c r="J345" s="109" t="s">
        <v>19</v>
      </c>
      <c r="K345" t="n">
        <v>0.03333333333333333</v>
      </c>
      <c r="L345" t="n">
        <v>2.753925236109413</v>
      </c>
      <c r="M345" t="n">
        <v>0.2</v>
      </c>
      <c r="N345" t="n">
        <v>0.4333333333333333</v>
      </c>
    </row>
    <row r="346" spans="1:40">
      <c r="A346" s="109" t="s">
        <v>36</v>
      </c>
      <c r="B346" t="n">
        <v>18.5546875</v>
      </c>
      <c r="C346" t="n">
        <v>94.77012167073215</v>
      </c>
      <c r="D346" t="n">
        <v>72.265625</v>
      </c>
      <c r="E346" t="n">
        <v>135.7421875</v>
      </c>
    </row>
    <row r="347" spans="1:40">
      <c r="A347" s="109" t="s">
        <v>48</v>
      </c>
      <c r="B347" t="n">
        <v>41.9921875</v>
      </c>
      <c r="C347" t="n">
        <v>56.79856576528348</v>
      </c>
      <c r="D347" t="n">
        <v>49.8046875</v>
      </c>
      <c r="E347" t="n">
        <v>76.171875</v>
      </c>
    </row>
    <row r="348" spans="1:40">
      <c r="A348" s="109" t="s">
        <v>40</v>
      </c>
      <c r="B348" t="n">
        <v>68.359375</v>
      </c>
      <c r="C348" t="n">
        <v>118.1190196878576</v>
      </c>
      <c r="D348" t="n">
        <v>94.7265625</v>
      </c>
      <c r="E348" t="n">
        <v>166.9921875</v>
      </c>
    </row>
    <row r="349" spans="1:40">
      <c r="A349" s="109" t="s">
        <v>51</v>
      </c>
      <c r="B349" t="n">
        <v>45.8984375</v>
      </c>
      <c r="C349" t="n">
        <v>118.3049055987027</v>
      </c>
      <c r="D349" t="n">
        <v>87.890625</v>
      </c>
      <c r="E349" t="n">
        <v>174.8046875</v>
      </c>
    </row>
    <row r="350" spans="1:40">
      <c r="A350" s="109" t="s">
        <v>44</v>
      </c>
      <c r="B350" t="n">
        <v>49.8046875</v>
      </c>
      <c r="C350" t="n">
        <v>72.20472831046058</v>
      </c>
      <c r="D350" t="n">
        <v>50.78125</v>
      </c>
      <c r="E350" t="n">
        <v>99.609375</v>
      </c>
    </row>
    <row r="351" spans="1:40">
      <c r="A351" s="109" t="s">
        <v>53</v>
      </c>
      <c r="B351" t="n">
        <v>67.3828125</v>
      </c>
      <c r="C351" t="n">
        <v>99.02323800934154</v>
      </c>
      <c r="D351" t="n">
        <v>73.2421875</v>
      </c>
      <c r="E351" t="n">
        <v>139.6484375</v>
      </c>
    </row>
    <row r="354" spans="1:40">
      <c r="A354" s="50" t="s">
        <v>147</v>
      </c>
      <c r="J354" s="50" t="s">
        <v>148</v>
      </c>
    </row>
    <row r="355" spans="1:40">
      <c r="A355" s="109" t="n"/>
      <c r="B355" s="109" t="s">
        <v>129</v>
      </c>
      <c r="C355" s="109" t="s">
        <v>130</v>
      </c>
      <c r="D355" s="109" t="s">
        <v>131</v>
      </c>
      <c r="E355" s="109" t="s">
        <v>132</v>
      </c>
      <c r="J355" s="109" t="n"/>
      <c r="K355" s="109" t="s">
        <v>129</v>
      </c>
      <c r="L355" s="109" t="s">
        <v>130</v>
      </c>
      <c r="M355" s="109" t="s">
        <v>131</v>
      </c>
      <c r="N355" s="109" t="s">
        <v>132</v>
      </c>
    </row>
    <row r="356" spans="1:40">
      <c r="A356" s="109" t="s">
        <v>30</v>
      </c>
      <c r="B356" t="n">
        <v>30.2734375</v>
      </c>
      <c r="C356" t="n">
        <v>69.1298763884338</v>
      </c>
      <c r="D356" t="n">
        <v>42.96875</v>
      </c>
      <c r="E356" t="n">
        <v>90.8203125</v>
      </c>
      <c r="J356" s="109" t="s">
        <v>17</v>
      </c>
      <c r="K356" t="n">
        <v>0.5714285714285714</v>
      </c>
      <c r="L356" t="n">
        <v>1.838383254711594</v>
      </c>
      <c r="M356" t="n">
        <v>0.7142857142857142</v>
      </c>
      <c r="N356" t="n">
        <v>1.714285714285714</v>
      </c>
    </row>
    <row r="357" spans="1:40">
      <c r="A357" s="109" t="s">
        <v>46</v>
      </c>
      <c r="B357" t="n">
        <v>25.390625</v>
      </c>
      <c r="C357" t="n">
        <v>88.12560711434655</v>
      </c>
      <c r="D357" t="n">
        <v>49.8046875</v>
      </c>
      <c r="E357" t="n">
        <v>141.6015625</v>
      </c>
      <c r="J357" s="109" t="s">
        <v>19</v>
      </c>
      <c r="K357" t="n">
        <v>0.7142857142857142</v>
      </c>
      <c r="L357" t="n">
        <v>2.056544492685116</v>
      </c>
      <c r="M357" t="n">
        <v>0.7142857142857142</v>
      </c>
      <c r="N357" t="n">
        <v>1.714285714285714</v>
      </c>
    </row>
    <row r="358" spans="1:40">
      <c r="A358" s="109" t="s">
        <v>36</v>
      </c>
      <c r="B358" t="n">
        <v>24.4140625</v>
      </c>
      <c r="C358" t="n">
        <v>78.79728103970598</v>
      </c>
      <c r="D358" t="n">
        <v>57.6171875</v>
      </c>
      <c r="E358" t="n">
        <v>92.7734375</v>
      </c>
    </row>
    <row r="359" spans="1:40">
      <c r="A359" s="109" t="s">
        <v>48</v>
      </c>
      <c r="B359" t="n">
        <v>43.9453125</v>
      </c>
      <c r="C359" t="n">
        <v>116.7147107628185</v>
      </c>
      <c r="D359" t="n">
        <v>70.3125</v>
      </c>
      <c r="E359" t="n">
        <v>171.875</v>
      </c>
    </row>
    <row r="360" spans="1:40">
      <c r="A360" s="109" t="s">
        <v>40</v>
      </c>
      <c r="B360" t="n">
        <v>49.8046875</v>
      </c>
      <c r="C360" t="n">
        <v>98.76722953407811</v>
      </c>
      <c r="D360" t="n">
        <v>76.171875</v>
      </c>
      <c r="E360" t="n">
        <v>142.578125</v>
      </c>
    </row>
    <row r="361" spans="1:40">
      <c r="A361" s="109" t="s">
        <v>51</v>
      </c>
      <c r="B361" t="n">
        <v>30.2734375</v>
      </c>
      <c r="C361" t="n">
        <v>71.49913795906295</v>
      </c>
      <c r="D361" t="n">
        <v>51.7578125</v>
      </c>
      <c r="E361" t="n">
        <v>95.703125</v>
      </c>
    </row>
    <row r="362" spans="1:40">
      <c r="A362" s="109" t="s">
        <v>44</v>
      </c>
      <c r="B362" t="n">
        <v>29.296875</v>
      </c>
      <c r="C362" t="n">
        <v>72.51321693513796</v>
      </c>
      <c r="D362" t="n">
        <v>54.6875</v>
      </c>
      <c r="E362" t="n">
        <v>98.6328125</v>
      </c>
    </row>
    <row r="363" spans="1:40">
      <c r="A363" s="109" t="s">
        <v>53</v>
      </c>
      <c r="B363" t="n">
        <v>36.1328125</v>
      </c>
      <c r="C363" t="n">
        <v>73.65266594200875</v>
      </c>
      <c r="D363" t="n">
        <v>60.546875</v>
      </c>
      <c r="E363" t="n">
        <v>93.75</v>
      </c>
    </row>
    <row r="390" spans="1:40">
      <c r="A390" s="50" t="s">
        <v>149</v>
      </c>
    </row>
    <row r="391" spans="1:40">
      <c r="A391" s="109" t="n"/>
      <c r="B391" s="109" t="s">
        <v>129</v>
      </c>
      <c r="C391" s="109" t="s">
        <v>130</v>
      </c>
      <c r="D391" s="109" t="s">
        <v>131</v>
      </c>
      <c r="E391" s="109" t="s">
        <v>132</v>
      </c>
    </row>
    <row r="392" spans="1:40">
      <c r="A392" s="109" t="s">
        <v>30</v>
      </c>
      <c r="B392" t="n">
        <v>0.9765625</v>
      </c>
      <c r="C392" t="n">
        <v>2.619360421193961</v>
      </c>
      <c r="D392" t="n">
        <v>1.953125</v>
      </c>
      <c r="E392" t="n">
        <v>3.90625</v>
      </c>
    </row>
    <row r="393" spans="1:40">
      <c r="A393" s="109" t="s">
        <v>46</v>
      </c>
      <c r="B393" t="n">
        <v>1.953125</v>
      </c>
      <c r="C393" t="n">
        <v>3.737148522382066</v>
      </c>
      <c r="D393" t="n">
        <v>2.9296875</v>
      </c>
      <c r="E393" t="n">
        <v>4.8828125</v>
      </c>
    </row>
    <row r="394" spans="1:40">
      <c r="A394" s="109" t="s">
        <v>36</v>
      </c>
      <c r="B394" t="n">
        <v>1.953125</v>
      </c>
      <c r="C394" t="n">
        <v>3.386037327536902</v>
      </c>
      <c r="D394" t="n">
        <v>2.9296875</v>
      </c>
      <c r="E394" t="n">
        <v>4.8828125</v>
      </c>
    </row>
    <row r="395" spans="1:40">
      <c r="A395" s="109" t="s">
        <v>48</v>
      </c>
      <c r="B395" t="n">
        <v>1.953125</v>
      </c>
      <c r="C395" t="n">
        <v>3.72660445236954</v>
      </c>
      <c r="D395" t="n">
        <v>2.9296875</v>
      </c>
      <c r="E395" t="n">
        <v>4.8828125</v>
      </c>
    </row>
    <row r="396" spans="1:40">
      <c r="A396" s="109" t="s">
        <v>40</v>
      </c>
      <c r="B396" t="n">
        <v>1.953125</v>
      </c>
      <c r="C396" t="n">
        <v>4.184081938337173</v>
      </c>
      <c r="D396" t="n">
        <v>3.90625</v>
      </c>
      <c r="E396" t="n">
        <v>5.859375</v>
      </c>
    </row>
    <row r="397" spans="1:40">
      <c r="A397" s="109" t="s">
        <v>51</v>
      </c>
      <c r="B397" t="n">
        <v>1.953125</v>
      </c>
      <c r="C397" t="n">
        <v>3.855001067431966</v>
      </c>
      <c r="D397" t="n">
        <v>2.9296875</v>
      </c>
      <c r="E397" t="n">
        <v>4.8828125</v>
      </c>
    </row>
    <row r="398" spans="1:40">
      <c r="A398" s="109" t="s">
        <v>44</v>
      </c>
      <c r="B398" t="n">
        <v>1.953125</v>
      </c>
      <c r="C398" t="n">
        <v>3.400123301799177</v>
      </c>
      <c r="D398" t="n">
        <v>2.9296875</v>
      </c>
      <c r="E398" t="n">
        <v>4.8828125</v>
      </c>
    </row>
    <row r="399" spans="1:40">
      <c r="A399" s="109" t="s">
        <v>53</v>
      </c>
      <c r="B399" t="n">
        <v>1.953125</v>
      </c>
      <c r="C399" t="n">
        <v>3.385249972595056</v>
      </c>
      <c r="D399" t="n">
        <v>2.9296875</v>
      </c>
      <c r="E399" t="n">
        <v>4.8828125</v>
      </c>
    </row>
    <row r="407" spans="1:40">
      <c r="A407" s="50" t="s">
        <v>14</v>
      </c>
      <c r="L407" s="50" t="s">
        <v>15</v>
      </c>
    </row>
    <row r="408" spans="1:40">
      <c r="A408" s="110" t="n"/>
      <c r="B408" s="111" t="s">
        <v>17</v>
      </c>
      <c r="C408" s="69" t="n"/>
      <c r="D408" s="111" t="s">
        <v>19</v>
      </c>
      <c r="E408" s="69" t="n"/>
      <c r="G408" s="110" t="n"/>
      <c r="H408" s="110" t="s">
        <v>20</v>
      </c>
      <c r="L408" s="112" t="s"/>
      <c r="M408" s="112" t="s">
        <v>21</v>
      </c>
      <c r="N408" s="112" t="s">
        <v>22</v>
      </c>
      <c r="O408" s="112" t="s">
        <v>23</v>
      </c>
      <c r="P408" s="112" t="s">
        <v>24</v>
      </c>
      <c r="Q408" s="112" t="s">
        <v>25</v>
      </c>
      <c r="R408" s="112" t="s">
        <v>26</v>
      </c>
      <c r="S408" s="112" t="s">
        <v>27</v>
      </c>
      <c r="T408" s="112" t="s">
        <v>28</v>
      </c>
    </row>
    <row r="409" spans="1:40">
      <c r="A409" s="110" t="n"/>
      <c r="B409" s="110" t="s">
        <v>32</v>
      </c>
      <c r="C409" s="110" t="s">
        <v>33</v>
      </c>
      <c r="D409" s="110" t="s">
        <v>32</v>
      </c>
      <c r="E409" s="110" t="s">
        <v>33</v>
      </c>
      <c r="G409" s="110" t="s">
        <v>34</v>
      </c>
      <c r="H409" t="n">
        <v>484.0111629047649</v>
      </c>
      <c r="L409" s="112" t="s">
        <v>34</v>
      </c>
      <c r="M409" t="n">
        <v>0.2116426478525331</v>
      </c>
      <c r="N409" t="n">
        <v>0.2894555683932614</v>
      </c>
      <c r="O409" t="n">
        <v>0.4262531023323155</v>
      </c>
      <c r="P409" t="n">
        <v>0.6221157074065793</v>
      </c>
      <c r="Q409" t="n">
        <v>0.5874211209920532</v>
      </c>
      <c r="R409" t="n">
        <v>0.5926195465297314</v>
      </c>
      <c r="S409" t="n">
        <v>0.2246046096243806</v>
      </c>
      <c r="T409" t="n">
        <v>0.1575073159226814</v>
      </c>
    </row>
    <row r="410" spans="1:40">
      <c r="A410" s="110" t="s">
        <v>34</v>
      </c>
      <c r="B410" t="n">
        <v>6.286498391927277</v>
      </c>
      <c r="C410" t="n">
        <v>1.282965880430949</v>
      </c>
      <c r="D410" t="n">
        <v>9.947323536320319</v>
      </c>
      <c r="E410" t="n">
        <v>0.2578917761609577</v>
      </c>
      <c r="G410" s="110" t="s">
        <v>38</v>
      </c>
      <c r="H410" t="n">
        <v>220.5553036311794</v>
      </c>
      <c r="L410" s="112" t="s">
        <v>38</v>
      </c>
      <c r="M410" t="n">
        <v>0.2031179363119565</v>
      </c>
      <c r="N410" t="n">
        <v>0.3117113789749008</v>
      </c>
      <c r="O410" t="n">
        <v>0.382855009469713</v>
      </c>
      <c r="P410" t="n">
        <v>0.4920818370230972</v>
      </c>
      <c r="Q410" t="n">
        <v>0.3618396900643314</v>
      </c>
      <c r="R410" t="n">
        <v>0.290403916792896</v>
      </c>
      <c r="S410" t="n">
        <v>0.1669926075046286</v>
      </c>
      <c r="T410" t="n">
        <v>0.1610973052352366</v>
      </c>
    </row>
    <row r="411" spans="1:40">
      <c r="A411" s="110" t="s">
        <v>38</v>
      </c>
      <c r="B411" t="n">
        <v>3.963511686881829</v>
      </c>
      <c r="C411" t="n">
        <v>3.616464782210761</v>
      </c>
      <c r="D411" t="n">
        <v>5.843017379586112</v>
      </c>
      <c r="E411" t="n">
        <v>-6.761380126195794</v>
      </c>
      <c r="G411" s="110" t="s">
        <v>42</v>
      </c>
      <c r="H411" t="n">
        <v>386.0388842036555</v>
      </c>
      <c r="L411" s="112" t="s">
        <v>42</v>
      </c>
      <c r="M411" t="n">
        <v>0.2308544073774584</v>
      </c>
      <c r="N411" t="n">
        <v>0.29747622501644</v>
      </c>
      <c r="O411" t="n">
        <v>0.4671106562917923</v>
      </c>
      <c r="P411" t="n">
        <v>0.8439482760207814</v>
      </c>
      <c r="Q411" t="n">
        <v>0.3609610128951187</v>
      </c>
      <c r="R411" t="n">
        <v>0.4561975825637631</v>
      </c>
      <c r="S411" t="n">
        <v>0.2403917916305093</v>
      </c>
      <c r="T411" t="n">
        <v>0.2317181168510587</v>
      </c>
    </row>
    <row r="412" spans="1:40">
      <c r="A412" s="110" t="s">
        <v>42</v>
      </c>
      <c r="B412" t="n">
        <v>6.081503539375109</v>
      </c>
      <c r="C412" t="n">
        <v>-3.350631682175599</v>
      </c>
      <c r="D412" t="n">
        <v>6.762285339131925</v>
      </c>
      <c r="E412" t="n">
        <v>8.012642103335244</v>
      </c>
      <c r="G412" s="110" t="s">
        <v>45</v>
      </c>
      <c r="H412" t="n">
        <v>174.6274499844127</v>
      </c>
      <c r="L412" s="112" t="s">
        <v>45</v>
      </c>
      <c r="M412" t="n">
        <v>0.1916052455165806</v>
      </c>
      <c r="N412" t="n">
        <v>0.3070110778205721</v>
      </c>
      <c r="O412" t="n">
        <v>0.4576629521027362</v>
      </c>
      <c r="P412" t="n">
        <v>0.6354053350765038</v>
      </c>
      <c r="Q412" t="n">
        <v>0.2712632948667426</v>
      </c>
      <c r="R412" t="n">
        <v>0.2846827262894943</v>
      </c>
      <c r="S412" t="n">
        <v>0.175182542597734</v>
      </c>
      <c r="T412" t="n">
        <v>0.1600107631349567</v>
      </c>
    </row>
    <row r="413" spans="1:40">
      <c r="A413" s="110" t="s">
        <v>45</v>
      </c>
      <c r="B413" t="n">
        <v>3.374747014501881</v>
      </c>
      <c r="C413" t="n">
        <v>-0.6431652850224762</v>
      </c>
      <c r="D413" t="n">
        <v>3.940287046144729</v>
      </c>
      <c r="E413" t="n">
        <v>-1.466883170282408</v>
      </c>
      <c r="G413" s="110" t="s">
        <v>47</v>
      </c>
      <c r="H413" t="n">
        <v>197.6262549431895</v>
      </c>
      <c r="L413" s="112" t="s">
        <v>47</v>
      </c>
      <c r="M413" t="n">
        <v>0.2752858027702201</v>
      </c>
      <c r="N413" t="n">
        <v>0.2780418965739095</v>
      </c>
      <c r="O413" t="n">
        <v>0.7027766325734205</v>
      </c>
      <c r="P413" t="n">
        <v>0.6784008012046525</v>
      </c>
      <c r="Q413" t="n">
        <v>0.3175699114120574</v>
      </c>
      <c r="R413" t="n">
        <v>0.418090568556808</v>
      </c>
      <c r="S413" t="n">
        <v>0.1778555116889005</v>
      </c>
      <c r="T413" t="n">
        <v>0.4430002905504423</v>
      </c>
    </row>
    <row r="414" spans="1:40">
      <c r="A414" s="110" t="s">
        <v>47</v>
      </c>
      <c r="B414" t="n">
        <v>5.225335064314645</v>
      </c>
      <c r="C414" t="n">
        <v>0.9523471434474606</v>
      </c>
      <c r="D414" t="n">
        <v>5.077030629874482</v>
      </c>
      <c r="E414" t="n">
        <v>-4.080463071548593</v>
      </c>
      <c r="G414" s="110" t="s">
        <v>50</v>
      </c>
      <c r="H414" t="n">
        <v>155.769992420757</v>
      </c>
      <c r="L414" s="112" t="s">
        <v>50</v>
      </c>
      <c r="M414" t="n">
        <v>0.1888447484936865</v>
      </c>
      <c r="N414" t="n">
        <v>0.3473215439675172</v>
      </c>
      <c r="O414" t="n">
        <v>0.5962488792920786</v>
      </c>
      <c r="P414" t="n">
        <v>0.6248171440516626</v>
      </c>
      <c r="Q414" t="n">
        <v>0.3405752707353207</v>
      </c>
      <c r="R414" t="n">
        <v>0.3815811593265764</v>
      </c>
      <c r="S414" t="n">
        <v>0.3366310340943601</v>
      </c>
      <c r="T414" t="n">
        <v>0.3215001911671738</v>
      </c>
    </row>
    <row r="415" spans="1:40">
      <c r="A415" s="110" t="s">
        <v>50</v>
      </c>
      <c r="B415" t="n">
        <v>3.567949017109875</v>
      </c>
      <c r="C415" t="n">
        <v>-0.1109319933414819</v>
      </c>
      <c r="D415" t="n">
        <v>4.933186295473397</v>
      </c>
      <c r="E415" t="n">
        <v>1.17975302511105</v>
      </c>
      <c r="G415" s="110" t="s">
        <v>52</v>
      </c>
      <c r="H415" t="n">
        <v>119.145962342404</v>
      </c>
      <c r="L415" s="112" t="s">
        <v>52</v>
      </c>
      <c r="M415" t="n">
        <v>0.1774660206513701</v>
      </c>
      <c r="N415" t="n">
        <v>0.3244937568393113</v>
      </c>
      <c r="O415" t="n">
        <v>0.4132013422577643</v>
      </c>
      <c r="P415" t="n">
        <v>0.5526184387836236</v>
      </c>
      <c r="Q415" t="n">
        <v>0.2995058836730268</v>
      </c>
      <c r="R415" t="n">
        <v>0.3638310316679474</v>
      </c>
      <c r="S415" t="n">
        <v>0.2160094030340964</v>
      </c>
      <c r="T415" t="n">
        <v>0.2205357254796716</v>
      </c>
    </row>
    <row r="416" spans="1:40">
      <c r="A416" s="110" t="s">
        <v>52</v>
      </c>
      <c r="B416" t="n">
        <v>3.088236154164141</v>
      </c>
      <c r="C416" t="n">
        <v>-0.6904726682076744</v>
      </c>
      <c r="D416" t="n">
        <v>3.990944194066481</v>
      </c>
      <c r="E416" t="n">
        <v>-1.044447990387137</v>
      </c>
      <c r="G416" s="110" t="s">
        <v>54</v>
      </c>
      <c r="H416" t="n">
        <v>164.2112476989784</v>
      </c>
      <c r="L416" s="112" t="s">
        <v>54</v>
      </c>
      <c r="M416" t="n">
        <v>0.1701288420157013</v>
      </c>
      <c r="N416" t="n">
        <v>0.3260295729079808</v>
      </c>
      <c r="O416" t="n">
        <v>0.6038175836661683</v>
      </c>
      <c r="P416" t="n">
        <v>0.4520493315159084</v>
      </c>
      <c r="Q416" t="n">
        <v>0.3925030997046643</v>
      </c>
      <c r="R416" t="n">
        <v>0.3870071279427834</v>
      </c>
      <c r="S416" t="n">
        <v>0.201137811562047</v>
      </c>
      <c r="T416" t="n">
        <v>0.2060823544661455</v>
      </c>
    </row>
    <row r="417" spans="1:40">
      <c r="A417" s="110" t="s">
        <v>54</v>
      </c>
      <c r="B417" t="n">
        <v>4.072702040654086</v>
      </c>
      <c r="C417" t="n">
        <v>-1.633134074932736</v>
      </c>
      <c r="D417" t="n">
        <v>4.293173323161085</v>
      </c>
      <c r="E417" t="n">
        <v>4.068848563002495</v>
      </c>
      <c r="G417" s="110" t="s">
        <v>55</v>
      </c>
      <c r="H417" t="n">
        <v>163.7300367962033</v>
      </c>
      <c r="L417" s="112" t="s">
        <v>55</v>
      </c>
      <c r="M417" t="n">
        <v>0.1675287057889586</v>
      </c>
      <c r="N417" t="n">
        <v>0.3421181503981062</v>
      </c>
      <c r="O417" t="n">
        <v>0.361778506438554</v>
      </c>
      <c r="P417" t="n">
        <v>0.5384489695371338</v>
      </c>
      <c r="Q417" t="n">
        <v>0.2659855987325755</v>
      </c>
      <c r="R417" t="n">
        <v>0.3679700275088528</v>
      </c>
      <c r="S417" t="n">
        <v>0.2003174210508498</v>
      </c>
      <c r="T417" t="n">
        <v>0.2204986966718064</v>
      </c>
    </row>
    <row r="418" spans="1:40">
      <c r="A418" s="110" t="s">
        <v>55</v>
      </c>
      <c r="B418" t="n">
        <v>4.05584659540237</v>
      </c>
      <c r="C418" t="n">
        <v>3.756166544304866</v>
      </c>
      <c r="D418" t="n">
        <v>5.758713207772339</v>
      </c>
      <c r="E418" t="n">
        <v>-5.311910715421375</v>
      </c>
      <c r="G418" s="110" t="s">
        <v>56</v>
      </c>
      <c r="H418" t="n">
        <v>370.566518898395</v>
      </c>
      <c r="L418" s="112" t="s">
        <v>56</v>
      </c>
      <c r="M418" t="n">
        <v>0.3569721185362171</v>
      </c>
      <c r="N418" t="n">
        <v>0.540166947882732</v>
      </c>
      <c r="O418" t="n">
        <v>1</v>
      </c>
      <c r="P418" t="n">
        <v>1</v>
      </c>
      <c r="Q418" t="n">
        <v>1</v>
      </c>
      <c r="R418" t="n">
        <v>0.9973018449693273</v>
      </c>
      <c r="S418" t="n">
        <v>0.7263902702369922</v>
      </c>
      <c r="T418" t="n">
        <v>0.7583837967998618</v>
      </c>
    </row>
    <row r="419" spans="1:40">
      <c r="A419" s="110" t="s">
        <v>56</v>
      </c>
      <c r="B419" t="n">
        <v>8.162295150362457</v>
      </c>
      <c r="C419" t="n">
        <v>-2.25819465130603</v>
      </c>
      <c r="D419" t="n">
        <v>9.246457131563577</v>
      </c>
      <c r="E419" t="n">
        <v>-0.8246952221367119</v>
      </c>
    </row>
    <row r="430" spans="1:40">
      <c r="A430" s="50" t="s">
        <v>64</v>
      </c>
      <c r="L430" s="50" t="s">
        <v>65</v>
      </c>
    </row>
    <row r="431" spans="1:40">
      <c r="A431" s="110" t="n"/>
      <c r="B431" s="111" t="s">
        <v>17</v>
      </c>
      <c r="C431" s="69" t="n"/>
      <c r="D431" s="111" t="s">
        <v>19</v>
      </c>
      <c r="E431" s="69" t="n"/>
      <c r="G431" s="110" t="n"/>
      <c r="H431" s="110" t="s">
        <v>20</v>
      </c>
      <c r="L431" s="112" t="s"/>
      <c r="M431" s="112" t="s">
        <v>21</v>
      </c>
      <c r="N431" s="112" t="s">
        <v>22</v>
      </c>
      <c r="O431" s="112" t="s">
        <v>23</v>
      </c>
      <c r="P431" s="112" t="s">
        <v>24</v>
      </c>
      <c r="Q431" s="112" t="s">
        <v>25</v>
      </c>
      <c r="R431" s="112" t="s">
        <v>26</v>
      </c>
      <c r="S431" s="112" t="s">
        <v>27</v>
      </c>
      <c r="T431" s="112" t="s">
        <v>28</v>
      </c>
    </row>
    <row r="432" spans="1:40">
      <c r="A432" s="110" t="n"/>
      <c r="B432" s="110" t="s">
        <v>32</v>
      </c>
      <c r="C432" s="110" t="s">
        <v>33</v>
      </c>
      <c r="D432" s="110" t="s">
        <v>32</v>
      </c>
      <c r="E432" s="110" t="s">
        <v>33</v>
      </c>
      <c r="G432" s="110" t="s">
        <v>34</v>
      </c>
      <c r="H432" t="n">
        <v>1279.305871953572</v>
      </c>
      <c r="L432" s="112" t="s">
        <v>150</v>
      </c>
      <c r="M432" t="n">
        <v>1</v>
      </c>
      <c r="N432" t="n">
        <v>1</v>
      </c>
      <c r="O432" t="n">
        <v>1</v>
      </c>
      <c r="P432" t="n">
        <v>1</v>
      </c>
      <c r="Q432" t="n">
        <v>0.3378544017201973</v>
      </c>
      <c r="R432" t="n">
        <v>1</v>
      </c>
      <c r="S432" t="n">
        <v>1</v>
      </c>
      <c r="T432" t="n">
        <v>1</v>
      </c>
    </row>
    <row r="433" spans="1:40">
      <c r="A433" s="110" t="s">
        <v>34</v>
      </c>
      <c r="B433" t="n">
        <v>9.884021064160413</v>
      </c>
      <c r="C433" t="n">
        <v>-19.45569229613956</v>
      </c>
      <c r="D433" t="n">
        <v>12.46005120594183</v>
      </c>
      <c r="E433" t="n">
        <v>15.4451408884528</v>
      </c>
      <c r="G433" s="110" t="s">
        <v>38</v>
      </c>
      <c r="H433" t="n">
        <v>260.4439438731089</v>
      </c>
      <c r="L433" s="112" t="s">
        <v>151</v>
      </c>
      <c r="M433" t="n">
        <v>0.508121021651263</v>
      </c>
      <c r="N433" t="n">
        <v>0.5599539320458218</v>
      </c>
      <c r="O433" t="n">
        <v>0.4065882624365844</v>
      </c>
      <c r="P433" t="n">
        <v>0.3941451097980589</v>
      </c>
      <c r="Q433" t="n">
        <v>0.2018652475057416</v>
      </c>
      <c r="R433" t="n">
        <v>0.5247949396112351</v>
      </c>
      <c r="S433" t="n">
        <v>0.9347533493320583</v>
      </c>
      <c r="T433" t="n">
        <v>0.7212324683276731</v>
      </c>
    </row>
    <row r="434" spans="1:40">
      <c r="A434" s="110" t="s">
        <v>38</v>
      </c>
      <c r="B434" t="n">
        <v>4.357217220236452</v>
      </c>
      <c r="C434" t="n">
        <v>3.332053186310246</v>
      </c>
      <c r="D434" t="n">
        <v>7.181706945926696</v>
      </c>
      <c r="E434" t="n">
        <v>-7.93967188525435</v>
      </c>
      <c r="G434" s="110" t="s">
        <v>42</v>
      </c>
      <c r="H434" t="n">
        <v>83.89984956781731</v>
      </c>
      <c r="L434" s="112" t="s">
        <v>152</v>
      </c>
      <c r="M434" t="n">
        <v>0.3349378373204122</v>
      </c>
      <c r="N434" t="n">
        <v>0.4897715513497018</v>
      </c>
      <c r="O434" t="n">
        <v>0.3765233627640164</v>
      </c>
      <c r="P434" t="n">
        <v>0.434701705622723</v>
      </c>
      <c r="Q434" t="n">
        <v>1</v>
      </c>
      <c r="R434" t="n">
        <v>0.3787717037007881</v>
      </c>
      <c r="S434" t="n">
        <v>0.01818232542802614</v>
      </c>
      <c r="T434" t="n">
        <v>0.463149257119801</v>
      </c>
    </row>
    <row r="435" spans="1:40">
      <c r="A435" s="110" t="s">
        <v>42</v>
      </c>
      <c r="B435" t="n">
        <v>4.387392829269769</v>
      </c>
      <c r="C435" t="n">
        <v>2.531786227680259</v>
      </c>
      <c r="D435" t="n">
        <v>4.871013085039225</v>
      </c>
      <c r="E435" t="n">
        <v>-2.707555781811618</v>
      </c>
      <c r="G435" s="110" t="s">
        <v>45</v>
      </c>
      <c r="H435" t="n">
        <v>116.0705593790049</v>
      </c>
    </row>
    <row r="436" spans="1:40">
      <c r="A436" s="110" t="s">
        <v>45</v>
      </c>
      <c r="B436" t="n">
        <v>4.59001650176062</v>
      </c>
      <c r="C436" t="n">
        <v>-1.556950276419324</v>
      </c>
      <c r="D436" t="n">
        <v>4.89240926323787</v>
      </c>
      <c r="E436" t="n">
        <v>1.973962491038442</v>
      </c>
      <c r="G436" s="110" t="s">
        <v>47</v>
      </c>
      <c r="H436" t="n">
        <v>184.5532391061474</v>
      </c>
    </row>
    <row r="437" spans="1:40">
      <c r="A437" s="110" t="s">
        <v>47</v>
      </c>
      <c r="B437" t="n">
        <v>4.586861962268435</v>
      </c>
      <c r="C437" t="n">
        <v>3.902528905428588</v>
      </c>
      <c r="D437" t="n">
        <v>6.043000799932505</v>
      </c>
      <c r="E437" t="n">
        <v>-4.741463384824796</v>
      </c>
      <c r="G437" s="110" t="s">
        <v>50</v>
      </c>
      <c r="H437" t="n">
        <v>220.2271620562989</v>
      </c>
    </row>
    <row r="438" spans="1:40">
      <c r="A438" s="110" t="s">
        <v>50</v>
      </c>
      <c r="B438" t="n">
        <v>3.531949120613303</v>
      </c>
      <c r="C438" t="n">
        <v>-4.818201140814286</v>
      </c>
      <c r="D438" t="n">
        <v>6.683012322213308</v>
      </c>
      <c r="E438" t="n">
        <v>0.4467738792099175</v>
      </c>
      <c r="G438" s="110" t="s">
        <v>52</v>
      </c>
      <c r="H438" t="n">
        <v>153.7474520459328</v>
      </c>
    </row>
    <row r="439" spans="1:40">
      <c r="A439" s="110" t="s">
        <v>52</v>
      </c>
      <c r="B439" t="n">
        <v>4.386379467139386</v>
      </c>
      <c r="C439" t="n">
        <v>4.088868330246271</v>
      </c>
      <c r="D439" t="n">
        <v>3.422296230744045</v>
      </c>
      <c r="E439" t="n">
        <v>2.070086950037199</v>
      </c>
      <c r="G439" s="110" t="s">
        <v>54</v>
      </c>
      <c r="H439" t="n">
        <v>48.08800665534515</v>
      </c>
    </row>
    <row r="440" spans="1:40">
      <c r="A440" s="110" t="s">
        <v>54</v>
      </c>
      <c r="B440" t="n">
        <v>1.280670832746271</v>
      </c>
      <c r="C440" t="n">
        <v>-0.6900350013079669</v>
      </c>
      <c r="D440" t="n">
        <v>2.094481436125787</v>
      </c>
      <c r="E440" t="n">
        <v>-0.7532824886615496</v>
      </c>
      <c r="G440" s="110" t="s">
        <v>55</v>
      </c>
      <c r="H440" t="n">
        <v>55.65257826185127</v>
      </c>
    </row>
    <row r="441" spans="1:40">
      <c r="A441" s="110" t="s">
        <v>55</v>
      </c>
      <c r="B441" t="n">
        <v>2.556782741866167</v>
      </c>
      <c r="C441" t="n">
        <v>-0.002796322143818543</v>
      </c>
      <c r="D441" t="n">
        <v>2.0705881031947</v>
      </c>
      <c r="E441" t="n">
        <v>-0.1126016724205067</v>
      </c>
      <c r="G441" s="110" t="s">
        <v>56</v>
      </c>
      <c r="H441" t="n">
        <v>35.9903839206186</v>
      </c>
    </row>
    <row r="442" spans="1:40">
      <c r="A442" s="110" t="s">
        <v>56</v>
      </c>
      <c r="B442" t="n">
        <v>1.699604685503712</v>
      </c>
      <c r="C442" t="n">
        <v>1.012131338364251</v>
      </c>
      <c r="D442" t="n">
        <v>2.004972854261945</v>
      </c>
      <c r="E442" t="n">
        <v>-2.290352325095004</v>
      </c>
      <c r="G442" s="110" t="s">
        <v>57</v>
      </c>
      <c r="H442" t="n">
        <v>46.76651039728981</v>
      </c>
    </row>
    <row r="443" spans="1:40">
      <c r="A443" s="110" t="s">
        <v>57</v>
      </c>
      <c r="B443" t="n">
        <v>2.630618584073607</v>
      </c>
      <c r="C443" t="n">
        <v>-1.903663363228092</v>
      </c>
      <c r="D443" t="n">
        <v>2.61660927614383</v>
      </c>
      <c r="E443" t="n">
        <v>1.504900338579189</v>
      </c>
      <c r="G443" s="110" t="s">
        <v>61</v>
      </c>
      <c r="H443" t="n">
        <v>61.46630857974444</v>
      </c>
    </row>
    <row r="444" spans="1:40">
      <c r="A444" s="110" t="s">
        <v>61</v>
      </c>
      <c r="B444" t="n">
        <v>1.776451102954738</v>
      </c>
      <c r="C444" t="n">
        <v>2.659531035178413</v>
      </c>
      <c r="D444" t="n">
        <v>2.688252420851829</v>
      </c>
      <c r="E444" t="n">
        <v>0.1517401256082847</v>
      </c>
    </row>
    <row r="453" spans="1:40">
      <c r="A453" s="50" t="s">
        <v>69</v>
      </c>
      <c r="L453" s="50" t="s">
        <v>70</v>
      </c>
    </row>
    <row r="454" spans="1:40">
      <c r="A454" s="110" t="n"/>
      <c r="B454" s="111" t="s">
        <v>17</v>
      </c>
      <c r="C454" s="69" t="n"/>
      <c r="D454" s="111" t="s">
        <v>19</v>
      </c>
      <c r="E454" s="69" t="n"/>
      <c r="G454" s="110" t="n"/>
      <c r="H454" s="110" t="s">
        <v>20</v>
      </c>
      <c r="L454" s="112" t="s"/>
      <c r="M454" s="112" t="s">
        <v>21</v>
      </c>
      <c r="N454" s="112" t="s">
        <v>22</v>
      </c>
      <c r="O454" s="112" t="s">
        <v>23</v>
      </c>
      <c r="P454" s="112" t="s">
        <v>24</v>
      </c>
      <c r="Q454" s="112" t="s">
        <v>25</v>
      </c>
      <c r="R454" s="112" t="s">
        <v>26</v>
      </c>
      <c r="S454" s="112" t="s">
        <v>27</v>
      </c>
      <c r="T454" s="112" t="s">
        <v>28</v>
      </c>
    </row>
    <row r="455" spans="1:40">
      <c r="A455" s="110" t="n"/>
      <c r="B455" s="110" t="s">
        <v>32</v>
      </c>
      <c r="C455" s="110" t="s">
        <v>33</v>
      </c>
      <c r="D455" s="110" t="s">
        <v>32</v>
      </c>
      <c r="E455" s="110" t="s">
        <v>33</v>
      </c>
      <c r="G455" s="110" t="s">
        <v>150</v>
      </c>
      <c r="H455" t="n">
        <v>574.5984549511329</v>
      </c>
      <c r="L455" s="112" t="s">
        <v>150</v>
      </c>
      <c r="M455" t="n">
        <v>0.9999999999999999</v>
      </c>
      <c r="N455" t="n">
        <v>1</v>
      </c>
      <c r="O455" t="n">
        <v>1</v>
      </c>
      <c r="P455" t="n">
        <v>1</v>
      </c>
      <c r="Q455" t="n">
        <v>1</v>
      </c>
      <c r="R455" t="n">
        <v>1</v>
      </c>
      <c r="S455" t="n">
        <v>1</v>
      </c>
      <c r="T455" t="n">
        <v>1</v>
      </c>
    </row>
    <row r="456" spans="1:40">
      <c r="A456" s="110" t="s">
        <v>150</v>
      </c>
      <c r="B456" t="n">
        <v>22.39416993405196</v>
      </c>
      <c r="C456" t="n">
        <v>-43.56554429603025</v>
      </c>
      <c r="D456" t="n">
        <v>31.23165783670098</v>
      </c>
      <c r="E456" t="n">
        <v>53.72832578541681</v>
      </c>
      <c r="G456" s="110" t="s">
        <v>151</v>
      </c>
      <c r="H456" t="n">
        <v>1067.674310890326</v>
      </c>
      <c r="L456" s="112" t="s">
        <v>151</v>
      </c>
      <c r="M456" t="n">
        <v>0.7216985185923078</v>
      </c>
      <c r="N456" t="n">
        <v>0.6081213906006376</v>
      </c>
      <c r="O456" t="n">
        <v>0.6649244886290394</v>
      </c>
      <c r="P456" t="n">
        <v>0.6594689964546672</v>
      </c>
      <c r="Q456" t="n">
        <v>0.1843411520536457</v>
      </c>
      <c r="R456" t="n">
        <v>0.4761261588071019</v>
      </c>
      <c r="S456" t="n">
        <v>0.4691947481509569</v>
      </c>
      <c r="T456" t="n">
        <v>0.3651625436315196</v>
      </c>
    </row>
    <row r="457" spans="1:40">
      <c r="A457" s="110" t="s">
        <v>151</v>
      </c>
      <c r="B457" t="n">
        <v>26.16700860034181</v>
      </c>
      <c r="C457" t="n">
        <v>36.66145338812041</v>
      </c>
      <c r="D457" t="n">
        <v>24.93758870485061</v>
      </c>
      <c r="E457" t="n">
        <v>-44.18147528413363</v>
      </c>
      <c r="G457" s="110" t="s">
        <v>152</v>
      </c>
      <c r="H457" t="n">
        <v>122.2377667479822</v>
      </c>
      <c r="L457" s="112" t="s">
        <v>152</v>
      </c>
      <c r="M457" t="n">
        <v>0.6139693688132124</v>
      </c>
      <c r="N457" t="n">
        <v>0.5161936335504186</v>
      </c>
      <c r="O457" t="n">
        <v>0.5678698648353694</v>
      </c>
      <c r="P457" t="n">
        <v>0.5837797397701714</v>
      </c>
      <c r="Q457" t="n">
        <v>0.03709656119264398</v>
      </c>
      <c r="R457" t="n">
        <v>0.1767803961752534</v>
      </c>
      <c r="S457" t="n">
        <v>0.1445526066100725</v>
      </c>
      <c r="T457" t="n">
        <v>0.1153615654112721</v>
      </c>
    </row>
    <row r="458" spans="1:40">
      <c r="A458" s="110" t="s">
        <v>152</v>
      </c>
      <c r="B458" t="n">
        <v>4.574832873367134</v>
      </c>
      <c r="C458" t="n">
        <v>-17.83589386297648</v>
      </c>
      <c r="D458" t="n">
        <v>4.707470272020347</v>
      </c>
      <c r="E458" t="n">
        <v>5.638250083938393</v>
      </c>
      <c r="L458" s="112" t="s">
        <v>153</v>
      </c>
      <c r="M458" t="n">
        <v>0.5907945015823163</v>
      </c>
      <c r="N458" t="n">
        <v>0.3728731702665993</v>
      </c>
      <c r="O458" t="n">
        <v>0.561302674438613</v>
      </c>
      <c r="P458" t="n">
        <v>0.4970799468656298</v>
      </c>
      <c r="Q458" t="n">
        <v>0.04040173579530441</v>
      </c>
      <c r="R458" t="n">
        <v>0.1413478932109105</v>
      </c>
      <c r="S458" t="n">
        <v>0.1511368439676778</v>
      </c>
      <c r="T458" t="n">
        <v>0.1126981233540735</v>
      </c>
    </row>
    <row r="459" spans="1:40">
      <c r="L459" s="112" t="s">
        <v>154</v>
      </c>
      <c r="M459" t="n">
        <v>0.5720078185872479</v>
      </c>
      <c r="N459" t="n">
        <v>0.4393279227812598</v>
      </c>
      <c r="O459" t="n">
        <v>0.547498700718184</v>
      </c>
      <c r="P459" t="n">
        <v>0.5057812633562568</v>
      </c>
      <c r="Q459" t="n">
        <v>0.03986842398575405</v>
      </c>
      <c r="R459" t="n">
        <v>0.136943464780228</v>
      </c>
      <c r="S459" t="n">
        <v>0.1486959482840477</v>
      </c>
      <c r="T459" t="n">
        <v>0.1064919738031436</v>
      </c>
    </row>
    <row r="460" spans="1:40">
      <c r="L460" s="112" t="s">
        <v>155</v>
      </c>
      <c r="M460" t="n">
        <v>0.5758757626815787</v>
      </c>
      <c r="N460" t="n">
        <v>0.4016485140035536</v>
      </c>
      <c r="O460" t="n">
        <v>0.5851098160256508</v>
      </c>
      <c r="P460" t="n">
        <v>0.5206554283016904</v>
      </c>
      <c r="Q460" t="n">
        <v>0.0371111557570215</v>
      </c>
      <c r="R460" t="n">
        <v>0.1227167126685358</v>
      </c>
      <c r="S460" t="n">
        <v>0.1565292432792184</v>
      </c>
      <c r="T460" t="n">
        <v>0.1142967451414847</v>
      </c>
    </row>
    <row r="461" spans="1:40">
      <c r="L461" s="112" t="s">
        <v>180</v>
      </c>
      <c r="M461" t="n">
        <v>0.5025868672245524</v>
      </c>
      <c r="N461" t="n">
        <v>0.3867131900748952</v>
      </c>
      <c r="O461" t="n">
        <v>0.5857495899716263</v>
      </c>
      <c r="P461" t="n">
        <v>0.5541677138642436</v>
      </c>
      <c r="Q461" t="n">
        <v>0.06044861980317451</v>
      </c>
      <c r="R461" t="n">
        <v>0.1176523834870363</v>
      </c>
      <c r="S461" t="n">
        <v>0.1522537620376969</v>
      </c>
      <c r="T461" t="n">
        <v>0.1105338537978293</v>
      </c>
    </row>
    <row r="476" spans="1:40">
      <c r="A476" s="50" t="s">
        <v>156</v>
      </c>
      <c r="L476" s="50" t="s">
        <v>157</v>
      </c>
    </row>
    <row r="477" spans="1:40">
      <c r="A477" s="110" t="n"/>
      <c r="B477" s="111" t="s">
        <v>17</v>
      </c>
      <c r="C477" s="69" t="n"/>
      <c r="D477" s="111" t="s">
        <v>19</v>
      </c>
      <c r="E477" s="69" t="n"/>
      <c r="G477" s="110" t="n"/>
      <c r="H477" s="110" t="s">
        <v>20</v>
      </c>
      <c r="L477" s="112" t="s"/>
      <c r="M477" s="112" t="s">
        <v>21</v>
      </c>
      <c r="N477" s="112" t="s">
        <v>22</v>
      </c>
      <c r="O477" s="112" t="s">
        <v>23</v>
      </c>
      <c r="P477" s="112" t="s">
        <v>24</v>
      </c>
      <c r="Q477" s="112" t="s">
        <v>25</v>
      </c>
      <c r="R477" s="112" t="s">
        <v>26</v>
      </c>
      <c r="S477" s="112" t="s">
        <v>27</v>
      </c>
      <c r="T477" s="112" t="s">
        <v>28</v>
      </c>
    </row>
    <row r="478" spans="1:40">
      <c r="A478" s="110" t="n"/>
      <c r="B478" s="110" t="s">
        <v>32</v>
      </c>
      <c r="C478" s="110" t="s">
        <v>33</v>
      </c>
      <c r="D478" s="110" t="s">
        <v>32</v>
      </c>
      <c r="E478" s="110" t="s">
        <v>33</v>
      </c>
      <c r="G478" s="110" t="s">
        <v>150</v>
      </c>
      <c r="H478" t="n">
        <v>472.4400519897125</v>
      </c>
      <c r="L478" s="112" t="s">
        <v>34</v>
      </c>
      <c r="M478" t="n">
        <v>0.2584578367182437</v>
      </c>
      <c r="N478" t="n">
        <v>0.6581630824722581</v>
      </c>
      <c r="O478" t="n">
        <v>0.8563675282998324</v>
      </c>
      <c r="P478" t="n">
        <v>0.7988315823743571</v>
      </c>
      <c r="Q478" t="n">
        <v>0.6418883862359708</v>
      </c>
      <c r="R478" t="n">
        <v>1</v>
      </c>
      <c r="S478" t="n">
        <v>0.4560534180489875</v>
      </c>
      <c r="T478" t="n">
        <v>0.5603817447625568</v>
      </c>
    </row>
    <row r="479" spans="1:40">
      <c r="A479" s="110" t="s">
        <v>150</v>
      </c>
      <c r="B479" t="n">
        <v>13.19855103469536</v>
      </c>
      <c r="C479" t="n">
        <v>-0.4887424955104034</v>
      </c>
      <c r="D479" t="n">
        <v>29.54390263320111</v>
      </c>
      <c r="E479" t="n">
        <v>10.70406963659875</v>
      </c>
      <c r="G479" s="110" t="s">
        <v>151</v>
      </c>
      <c r="H479" t="n">
        <v>195.7453171523325</v>
      </c>
      <c r="L479" s="112" t="s">
        <v>38</v>
      </c>
      <c r="M479" t="n">
        <v>0.3672771393587433</v>
      </c>
      <c r="N479" t="n">
        <v>0.4719818406604357</v>
      </c>
      <c r="O479" t="n">
        <v>0.8329195300980116</v>
      </c>
      <c r="P479" t="n">
        <v>0.671187491387075</v>
      </c>
      <c r="Q479" t="n">
        <v>0.6495254693639634</v>
      </c>
      <c r="R479" t="n">
        <v>0.9209338005345423</v>
      </c>
      <c r="S479" t="n">
        <v>0.6569975859232546</v>
      </c>
      <c r="T479" t="n">
        <v>0.5043073513052242</v>
      </c>
    </row>
    <row r="480" spans="1:40">
      <c r="A480" s="110" t="s">
        <v>151</v>
      </c>
      <c r="B480" t="n">
        <v>3.544151633709953</v>
      </c>
      <c r="C480" t="n">
        <v>7.352502332048717</v>
      </c>
      <c r="D480" t="n">
        <v>8.670220372553221</v>
      </c>
      <c r="E480" t="n">
        <v>-22.54826896212371</v>
      </c>
      <c r="G480" s="110" t="s">
        <v>152</v>
      </c>
      <c r="H480" t="n">
        <v>50.31373608812205</v>
      </c>
      <c r="L480" s="112" t="s">
        <v>42</v>
      </c>
      <c r="M480" t="n">
        <v>0.1845973177992095</v>
      </c>
      <c r="N480" t="n">
        <v>0.35070665816564</v>
      </c>
      <c r="O480" t="n">
        <v>0.6880904920416655</v>
      </c>
      <c r="P480" t="n">
        <v>0.2220185605776356</v>
      </c>
      <c r="Q480" t="n">
        <v>0.502861535048662</v>
      </c>
      <c r="R480" t="n">
        <v>0.7986265710648375</v>
      </c>
      <c r="S480" t="n">
        <v>0.4387646386303228</v>
      </c>
      <c r="T480" t="n">
        <v>0.4558612084956766</v>
      </c>
    </row>
    <row r="481" spans="1:40">
      <c r="A481" s="110" t="s">
        <v>152</v>
      </c>
      <c r="B481" t="n">
        <v>2.413198503205027</v>
      </c>
      <c r="C481" t="n">
        <v>-9.897211715991276</v>
      </c>
      <c r="D481" t="n">
        <v>2.550755929451743</v>
      </c>
      <c r="E481" t="n">
        <v>5.204435449625358</v>
      </c>
      <c r="G481" s="110" t="s">
        <v>153</v>
      </c>
      <c r="H481" t="n">
        <v>27.02277243644981</v>
      </c>
      <c r="L481" s="112" t="s">
        <v>45</v>
      </c>
      <c r="M481" t="n">
        <v>0.185080662092828</v>
      </c>
      <c r="N481" t="n">
        <v>0.4601921059782786</v>
      </c>
      <c r="O481" t="n">
        <v>0.7283296403281988</v>
      </c>
      <c r="P481" t="n">
        <v>0.4251209353128393</v>
      </c>
      <c r="Q481" t="n">
        <v>0.5273830830848334</v>
      </c>
      <c r="R481" t="n">
        <v>0.7011317707719736</v>
      </c>
      <c r="S481" t="n">
        <v>0.3682407221002238</v>
      </c>
      <c r="T481" t="n">
        <v>0.4087614953310438</v>
      </c>
    </row>
    <row r="482" spans="1:40">
      <c r="A482" s="110" t="s">
        <v>153</v>
      </c>
      <c r="B482" t="n">
        <v>2.336467713084503</v>
      </c>
      <c r="C482" t="n">
        <v>2.73380978356964</v>
      </c>
      <c r="D482" t="n">
        <v>1.41702565072902</v>
      </c>
      <c r="E482" t="n">
        <v>1.941874435167919</v>
      </c>
      <c r="G482" s="110" t="s">
        <v>154</v>
      </c>
      <c r="H482" t="n">
        <v>22.33721492942569</v>
      </c>
      <c r="L482" s="112" t="s">
        <v>47</v>
      </c>
      <c r="M482" t="n">
        <v>0.3204476828873584</v>
      </c>
      <c r="N482" t="n">
        <v>0.4440203919111235</v>
      </c>
      <c r="O482" t="n">
        <v>0.7723752825389377</v>
      </c>
      <c r="P482" t="n">
        <v>0.4139151903096179</v>
      </c>
      <c r="Q482" t="n">
        <v>0.5677976126652996</v>
      </c>
      <c r="R482" t="n">
        <v>0.6455937805264673</v>
      </c>
      <c r="S482" t="n">
        <v>0.4804247550334231</v>
      </c>
      <c r="T482" t="n">
        <v>0.4620169584999192</v>
      </c>
    </row>
    <row r="483" spans="1:40">
      <c r="A483" s="110" t="s">
        <v>154</v>
      </c>
      <c r="B483" t="n">
        <v>1.968838227466771</v>
      </c>
      <c r="C483" t="n">
        <v>3.01711911181386</v>
      </c>
      <c r="D483" t="n">
        <v>2.699240658489269</v>
      </c>
      <c r="E483" t="n">
        <v>-5.544972997189729</v>
      </c>
      <c r="G483" s="110" t="s">
        <v>155</v>
      </c>
      <c r="H483" t="n">
        <v>26.48160265857671</v>
      </c>
      <c r="L483" s="112" t="s">
        <v>50</v>
      </c>
      <c r="M483" t="n">
        <v>0.1993198855409301</v>
      </c>
      <c r="N483" t="n">
        <v>0.3684797906403803</v>
      </c>
      <c r="O483" t="n">
        <v>0.3624005160020177</v>
      </c>
      <c r="P483" t="n">
        <v>0.2855104378651802</v>
      </c>
      <c r="Q483" t="n">
        <v>0.4764415962498443</v>
      </c>
      <c r="R483" t="n">
        <v>0.7287240219795966</v>
      </c>
      <c r="S483" t="n">
        <v>0.3150886040526973</v>
      </c>
      <c r="T483" t="n">
        <v>0.6742149213133736</v>
      </c>
    </row>
    <row r="484" spans="1:40">
      <c r="A484" s="110" t="s">
        <v>155</v>
      </c>
      <c r="B484" t="n">
        <v>1.561174443800696</v>
      </c>
      <c r="C484" t="n">
        <v>4.146057594865479</v>
      </c>
      <c r="D484" t="n">
        <v>0.8562998259879516</v>
      </c>
      <c r="E484" t="n">
        <v>-0.7056160788386269</v>
      </c>
      <c r="G484" s="110" t="s">
        <v>180</v>
      </c>
      <c r="H484" t="n">
        <v>23.22354903548761</v>
      </c>
      <c r="L484" s="112" t="s">
        <v>52</v>
      </c>
      <c r="M484" t="n">
        <v>1</v>
      </c>
      <c r="N484" t="n">
        <v>1</v>
      </c>
      <c r="O484" t="n">
        <v>1</v>
      </c>
      <c r="P484" t="n">
        <v>1</v>
      </c>
      <c r="Q484" t="n">
        <v>1</v>
      </c>
      <c r="R484" t="n">
        <v>0.7763133043430628</v>
      </c>
      <c r="S484" t="n">
        <v>1</v>
      </c>
      <c r="T484" t="n">
        <v>1</v>
      </c>
    </row>
    <row r="485" spans="1:40">
      <c r="A485" s="110" t="s">
        <v>180</v>
      </c>
      <c r="B485" t="n">
        <v>2.565673742410363</v>
      </c>
      <c r="C485" t="n">
        <v>-8.055216974352224</v>
      </c>
      <c r="D485" t="n">
        <v>1.783661620566398</v>
      </c>
      <c r="E485" t="n">
        <v>6.096080161089222</v>
      </c>
    </row>
    <row r="499" spans="1:40">
      <c r="A499" s="50" t="s">
        <v>158</v>
      </c>
      <c r="L499" s="50" t="s">
        <v>159</v>
      </c>
    </row>
    <row r="500" spans="1:40">
      <c r="A500" s="110" t="n"/>
      <c r="B500" s="111" t="s">
        <v>17</v>
      </c>
      <c r="C500" s="69" t="n"/>
      <c r="D500" s="111" t="s">
        <v>19</v>
      </c>
      <c r="E500" s="69" t="n"/>
      <c r="G500" s="110" t="n"/>
      <c r="H500" s="110" t="s">
        <v>20</v>
      </c>
      <c r="L500" s="112" t="s"/>
      <c r="M500" s="112" t="s">
        <v>21</v>
      </c>
      <c r="N500" s="112" t="s">
        <v>22</v>
      </c>
      <c r="O500" s="112" t="s">
        <v>23</v>
      </c>
      <c r="P500" s="112" t="s">
        <v>24</v>
      </c>
      <c r="Q500" s="112" t="s">
        <v>25</v>
      </c>
      <c r="R500" s="112" t="s">
        <v>26</v>
      </c>
      <c r="S500" s="112" t="s">
        <v>27</v>
      </c>
      <c r="T500" s="112" t="s">
        <v>28</v>
      </c>
    </row>
    <row r="501" spans="1:40">
      <c r="A501" s="110" t="n"/>
      <c r="B501" s="110" t="s">
        <v>32</v>
      </c>
      <c r="C501" s="110" t="s">
        <v>33</v>
      </c>
      <c r="D501" s="110" t="s">
        <v>32</v>
      </c>
      <c r="E501" s="110" t="s">
        <v>33</v>
      </c>
      <c r="G501" s="110" t="s">
        <v>34</v>
      </c>
      <c r="H501" t="n">
        <v>1732.481468743584</v>
      </c>
      <c r="L501" s="112" t="s">
        <v>34</v>
      </c>
      <c r="M501" t="n">
        <v>0.8785365269933313</v>
      </c>
      <c r="N501" t="n">
        <v>0.7755382477248188</v>
      </c>
      <c r="O501" t="n">
        <v>1</v>
      </c>
      <c r="P501" t="n">
        <v>0.4085277636912669</v>
      </c>
      <c r="Q501" t="n">
        <v>0.2990530134252847</v>
      </c>
      <c r="R501" t="n">
        <v>0.317742413712337</v>
      </c>
      <c r="S501" t="n">
        <v>0.06303414493493703</v>
      </c>
      <c r="T501" t="n">
        <v>0.137030935903656</v>
      </c>
    </row>
    <row r="502" spans="1:40">
      <c r="A502" s="110" t="s">
        <v>34</v>
      </c>
      <c r="B502" t="n">
        <v>11.4041366124331</v>
      </c>
      <c r="C502" t="n">
        <v>-4.5358568245556</v>
      </c>
      <c r="D502" t="n">
        <v>19.82768274553365</v>
      </c>
      <c r="E502" t="n">
        <v>27.18369916075291</v>
      </c>
      <c r="G502" s="110" t="s">
        <v>38</v>
      </c>
      <c r="H502" t="n">
        <v>1357.283483585732</v>
      </c>
      <c r="L502" s="112" t="s">
        <v>38</v>
      </c>
      <c r="M502" t="n">
        <v>0.6943691814139409</v>
      </c>
      <c r="N502" t="n">
        <v>0.7501234727014046</v>
      </c>
      <c r="O502" t="n">
        <v>0.6123006889953649</v>
      </c>
      <c r="P502" t="n">
        <v>0.3507266799868901</v>
      </c>
      <c r="Q502" t="n">
        <v>0.3141434778095357</v>
      </c>
      <c r="R502" t="n">
        <v>0.3633956378653546</v>
      </c>
      <c r="S502" t="n">
        <v>0.08010600545662322</v>
      </c>
      <c r="T502" t="n">
        <v>0.1401257996227968</v>
      </c>
    </row>
    <row r="503" spans="1:40">
      <c r="A503" s="110" t="s">
        <v>38</v>
      </c>
      <c r="B503" t="n">
        <v>16.54677310630994</v>
      </c>
      <c r="C503" t="n">
        <v>1.890653553106019</v>
      </c>
      <c r="D503" t="n">
        <v>26.75244812239109</v>
      </c>
      <c r="E503" t="n">
        <v>-4.378660550050272</v>
      </c>
      <c r="G503" s="110" t="s">
        <v>42</v>
      </c>
      <c r="H503" t="n">
        <v>904.1761588906231</v>
      </c>
      <c r="L503" s="112" t="s">
        <v>42</v>
      </c>
      <c r="M503" t="n">
        <v>0.6075289322236959</v>
      </c>
      <c r="N503" t="n">
        <v>0.6476050399974392</v>
      </c>
      <c r="O503" t="n">
        <v>0.4870734476143108</v>
      </c>
      <c r="P503" t="n">
        <v>0.3951396068322408</v>
      </c>
      <c r="Q503" t="n">
        <v>0.3955829474074423</v>
      </c>
      <c r="R503" t="n">
        <v>0.2327520446545938</v>
      </c>
      <c r="S503" t="n">
        <v>0.09755425126448716</v>
      </c>
      <c r="T503" t="n">
        <v>0.1340163752415492</v>
      </c>
    </row>
    <row r="504" spans="1:40">
      <c r="A504" s="110" t="s">
        <v>42</v>
      </c>
      <c r="B504" t="n">
        <v>9.2535646425324</v>
      </c>
      <c r="C504" t="n">
        <v>-4.298733634536099</v>
      </c>
      <c r="D504" t="n">
        <v>14.8587018566259</v>
      </c>
      <c r="E504" t="n">
        <v>-2.347061599736766</v>
      </c>
      <c r="G504" s="110" t="s">
        <v>45</v>
      </c>
      <c r="H504" t="n">
        <v>718.0456923137666</v>
      </c>
      <c r="L504" s="112" t="s">
        <v>45</v>
      </c>
      <c r="M504" t="n">
        <v>0.6292798838301982</v>
      </c>
      <c r="N504" t="n">
        <v>0.5922325663710718</v>
      </c>
      <c r="O504" t="n">
        <v>0.4245561532239712</v>
      </c>
      <c r="P504" t="n">
        <v>0.3189872637732553</v>
      </c>
      <c r="Q504" t="n">
        <v>0.2361039297855997</v>
      </c>
      <c r="R504" t="n">
        <v>0.2238590438556465</v>
      </c>
      <c r="S504" t="n">
        <v>0.06445625911954317</v>
      </c>
      <c r="T504" t="n">
        <v>0.1520495767699555</v>
      </c>
    </row>
    <row r="505" spans="1:40">
      <c r="A505" s="110" t="s">
        <v>45</v>
      </c>
      <c r="B505" t="n">
        <v>8.734744599900047</v>
      </c>
      <c r="C505" t="n">
        <v>-7.595181652571197</v>
      </c>
      <c r="D505" t="n">
        <v>9.919844794956081</v>
      </c>
      <c r="E505" t="n">
        <v>7.914296539615952</v>
      </c>
      <c r="G505" s="110" t="s">
        <v>47</v>
      </c>
      <c r="H505" t="n">
        <v>1177.528542567798</v>
      </c>
      <c r="L505" s="112" t="s">
        <v>47</v>
      </c>
      <c r="M505" t="n">
        <v>0.5255182326098381</v>
      </c>
      <c r="N505" t="n">
        <v>0.5760257898497254</v>
      </c>
      <c r="O505" t="n">
        <v>0.3728750232630821</v>
      </c>
      <c r="P505" t="n">
        <v>0.4261876452026663</v>
      </c>
      <c r="Q505" t="n">
        <v>0.4156060597806465</v>
      </c>
      <c r="R505" t="n">
        <v>0.2519859386526134</v>
      </c>
      <c r="S505" t="n">
        <v>0.1071895287644157</v>
      </c>
      <c r="T505" t="n">
        <v>0.2065365242621132</v>
      </c>
    </row>
    <row r="506" spans="1:40">
      <c r="A506" s="110" t="s">
        <v>47</v>
      </c>
      <c r="B506" t="n">
        <v>10.61200499579535</v>
      </c>
      <c r="C506" t="n">
        <v>6.277143304777363</v>
      </c>
      <c r="D506" t="n">
        <v>18.5582184081818</v>
      </c>
      <c r="E506" t="n">
        <v>-3.06697531019226</v>
      </c>
      <c r="G506" s="110" t="s">
        <v>50</v>
      </c>
      <c r="H506" t="n">
        <v>516.8692562744883</v>
      </c>
      <c r="L506" s="112" t="s">
        <v>50</v>
      </c>
      <c r="M506" t="n">
        <v>0.4816081598715115</v>
      </c>
      <c r="N506" t="n">
        <v>0.592753516766877</v>
      </c>
      <c r="O506" t="n">
        <v>0.4227269510742294</v>
      </c>
      <c r="P506" t="n">
        <v>0.3086510159968087</v>
      </c>
      <c r="Q506" t="n">
        <v>0.2646938924886103</v>
      </c>
      <c r="R506" t="n">
        <v>0.2971049971738112</v>
      </c>
      <c r="S506" t="n">
        <v>0.08580059772411751</v>
      </c>
      <c r="T506" t="n">
        <v>0.1507230493843421</v>
      </c>
    </row>
    <row r="507" spans="1:40">
      <c r="A507" s="110" t="s">
        <v>50</v>
      </c>
      <c r="B507" t="n">
        <v>6.981150561884058</v>
      </c>
      <c r="C507" t="n">
        <v>7.070383021004504</v>
      </c>
      <c r="D507" t="n">
        <v>8.236551943937373</v>
      </c>
      <c r="E507" t="n">
        <v>-6.68742154005665</v>
      </c>
      <c r="G507" s="110" t="s">
        <v>52</v>
      </c>
      <c r="H507" t="n">
        <v>1378.88103485187</v>
      </c>
      <c r="L507" s="112" t="s">
        <v>52</v>
      </c>
      <c r="M507" t="n">
        <v>0.4861212950923037</v>
      </c>
      <c r="N507" t="n">
        <v>0.694699595672284</v>
      </c>
      <c r="O507" t="n">
        <v>0.6193039097152615</v>
      </c>
      <c r="P507" t="n">
        <v>0.3593106865048884</v>
      </c>
      <c r="Q507" t="n">
        <v>0.3379611139899132</v>
      </c>
      <c r="R507" t="n">
        <v>0.5525704357222262</v>
      </c>
      <c r="S507" t="n">
        <v>0.1147426067613529</v>
      </c>
      <c r="T507" t="n">
        <v>0.3322875075636684</v>
      </c>
    </row>
    <row r="508" spans="1:40">
      <c r="A508" s="110" t="s">
        <v>52</v>
      </c>
      <c r="B508" t="n">
        <v>14.25143086388522</v>
      </c>
      <c r="C508" t="n">
        <v>-10.09187944651445</v>
      </c>
      <c r="D508" t="n">
        <v>11.92840455704058</v>
      </c>
      <c r="E508" t="n">
        <v>-1.436051837860416</v>
      </c>
      <c r="L508" s="112" t="s">
        <v>54</v>
      </c>
      <c r="M508" t="n">
        <v>0.488680133247698</v>
      </c>
      <c r="N508" t="n">
        <v>0.6280472209417165</v>
      </c>
      <c r="O508" t="n">
        <v>0.4504474023316869</v>
      </c>
      <c r="P508" t="n">
        <v>0.5116995007218154</v>
      </c>
      <c r="Q508" t="n">
        <v>0.3376998805823655</v>
      </c>
      <c r="R508" t="n">
        <v>0.5498406860163947</v>
      </c>
      <c r="S508" t="n">
        <v>0.6479726014026852</v>
      </c>
      <c r="T508" t="n">
        <v>0.33571262594643</v>
      </c>
    </row>
    <row r="509" spans="1:40">
      <c r="L509" s="112" t="s">
        <v>55</v>
      </c>
      <c r="M509" t="n">
        <v>0.5221369643695322</v>
      </c>
      <c r="N509" t="n">
        <v>0.6626927222373662</v>
      </c>
      <c r="O509" t="n">
        <v>0.418111227672927</v>
      </c>
      <c r="P509" t="n">
        <v>0.5213242080923595</v>
      </c>
      <c r="Q509" t="n">
        <v>0.4010608435378465</v>
      </c>
      <c r="R509" t="n">
        <v>0.3571276274333076</v>
      </c>
      <c r="S509" t="n">
        <v>1</v>
      </c>
      <c r="T509" t="n">
        <v>0.406372751452213</v>
      </c>
    </row>
    <row r="510" spans="1:40">
      <c r="L510" s="112" t="s">
        <v>56</v>
      </c>
      <c r="M510" t="n">
        <v>0.5205015745478196</v>
      </c>
      <c r="N510" t="n">
        <v>0.5713315395409767</v>
      </c>
      <c r="O510" t="n">
        <v>0.4341329056674084</v>
      </c>
      <c r="P510" t="n">
        <v>0.459598599207149</v>
      </c>
      <c r="Q510" t="n">
        <v>0.3075208992275327</v>
      </c>
      <c r="R510" t="n">
        <v>0.3129959857325929</v>
      </c>
      <c r="S510" t="n">
        <v>0.07419867305416827</v>
      </c>
      <c r="T510" t="n">
        <v>0.2822314943378639</v>
      </c>
    </row>
    <row r="511" spans="1:40">
      <c r="L511" s="112" t="s">
        <v>57</v>
      </c>
      <c r="M511" t="n">
        <v>1</v>
      </c>
      <c r="N511" t="n">
        <v>1</v>
      </c>
      <c r="O511" t="n">
        <v>0.9087403338840555</v>
      </c>
      <c r="P511" t="n">
        <v>1</v>
      </c>
      <c r="Q511" t="n">
        <v>0.6054769680473275</v>
      </c>
      <c r="R511" t="n">
        <v>0.553776090563151</v>
      </c>
      <c r="S511" t="n">
        <v>0.08992057588382331</v>
      </c>
      <c r="T511" t="n">
        <v>0.6384707571071289</v>
      </c>
    </row>
    <row r="512" spans="1:40">
      <c r="L512" s="112" t="s">
        <v>61</v>
      </c>
      <c r="M512" t="n">
        <v>0.8860946201701714</v>
      </c>
      <c r="N512" t="n">
        <v>0.9251806129358242</v>
      </c>
      <c r="O512" t="n">
        <v>0.9136748036567252</v>
      </c>
      <c r="P512" t="n">
        <v>0.7853959819099775</v>
      </c>
      <c r="Q512" t="n">
        <v>1</v>
      </c>
      <c r="R512" t="n">
        <v>1</v>
      </c>
      <c r="S512" t="n">
        <v>0.3117596246943227</v>
      </c>
      <c r="T512" t="n">
        <v>1</v>
      </c>
    </row>
    <row r="522" spans="1:40">
      <c r="A522" s="50" t="s">
        <v>162</v>
      </c>
      <c r="L522" s="50" t="s">
        <v>163</v>
      </c>
    </row>
    <row r="523" spans="1:40">
      <c r="A523" s="110" t="n"/>
      <c r="B523" s="111" t="s">
        <v>17</v>
      </c>
      <c r="C523" s="69" t="n"/>
      <c r="D523" s="111" t="s">
        <v>19</v>
      </c>
      <c r="E523" s="69" t="n"/>
      <c r="G523" s="110" t="n"/>
      <c r="H523" s="110" t="s">
        <v>20</v>
      </c>
      <c r="L523" s="112" t="s"/>
      <c r="M523" s="112" t="s">
        <v>21</v>
      </c>
      <c r="N523" s="112" t="s">
        <v>22</v>
      </c>
      <c r="O523" s="112" t="s">
        <v>23</v>
      </c>
      <c r="P523" s="112" t="s">
        <v>24</v>
      </c>
      <c r="Q523" s="112" t="s">
        <v>25</v>
      </c>
      <c r="R523" s="112" t="s">
        <v>26</v>
      </c>
      <c r="S523" s="112" t="s">
        <v>27</v>
      </c>
      <c r="T523" s="112" t="s">
        <v>28</v>
      </c>
    </row>
    <row r="524" spans="1:40">
      <c r="A524" s="110" t="n"/>
      <c r="B524" s="110" t="s">
        <v>32</v>
      </c>
      <c r="C524" s="110" t="s">
        <v>33</v>
      </c>
      <c r="D524" s="110" t="s">
        <v>32</v>
      </c>
      <c r="E524" s="110" t="s">
        <v>33</v>
      </c>
      <c r="G524" s="110" t="s">
        <v>34</v>
      </c>
      <c r="H524" t="n">
        <v>79.64885916998307</v>
      </c>
      <c r="L524" s="112" t="s">
        <v>34</v>
      </c>
      <c r="M524" t="n">
        <v>1</v>
      </c>
      <c r="N524" t="n">
        <v>0.9999999999999999</v>
      </c>
      <c r="O524" t="n">
        <v>0.8137242534456798</v>
      </c>
      <c r="P524" t="n">
        <v>1</v>
      </c>
      <c r="Q524" t="n">
        <v>1</v>
      </c>
      <c r="R524" t="n">
        <v>0.447107786254745</v>
      </c>
      <c r="S524" t="n">
        <v>0.2302422689729621</v>
      </c>
      <c r="T524" t="n">
        <v>0.1653410571817807</v>
      </c>
    </row>
    <row r="525" spans="1:40">
      <c r="A525" s="110" t="s">
        <v>34</v>
      </c>
      <c r="B525" t="n">
        <v>2.388086532956493</v>
      </c>
      <c r="C525" t="n">
        <v>-2.321061310762837</v>
      </c>
      <c r="D525" t="n">
        <v>2.978556327414879</v>
      </c>
      <c r="E525" t="n">
        <v>0.9179893002302684</v>
      </c>
      <c r="G525" s="110" t="s">
        <v>38</v>
      </c>
      <c r="H525" t="n">
        <v>48.36709379847353</v>
      </c>
      <c r="L525" s="112" t="s">
        <v>38</v>
      </c>
      <c r="M525" t="n">
        <v>0.9915395256794128</v>
      </c>
      <c r="N525" t="n">
        <v>0.9120783508791552</v>
      </c>
      <c r="O525" t="n">
        <v>0.9936516470439428</v>
      </c>
      <c r="P525" t="n">
        <v>0.4014511343489562</v>
      </c>
      <c r="Q525" t="n">
        <v>0.787942392765229</v>
      </c>
      <c r="R525" t="n">
        <v>0.7256741984842074</v>
      </c>
      <c r="S525" t="n">
        <v>1</v>
      </c>
      <c r="T525" t="n">
        <v>0.122091995801052</v>
      </c>
    </row>
    <row r="526" spans="1:40">
      <c r="A526" s="110" t="s">
        <v>38</v>
      </c>
      <c r="B526" t="n">
        <v>2.064844524900105</v>
      </c>
      <c r="C526" t="n">
        <v>0.3885302633668238</v>
      </c>
      <c r="D526" t="n">
        <v>2.120442052190778</v>
      </c>
      <c r="E526" t="n">
        <v>0.8385443531985737</v>
      </c>
      <c r="G526" s="110" t="s">
        <v>42</v>
      </c>
      <c r="H526" t="n">
        <v>56.3763400490806</v>
      </c>
      <c r="L526" s="112" t="s">
        <v>42</v>
      </c>
      <c r="M526" t="n">
        <v>0.4782001894623933</v>
      </c>
      <c r="N526" t="n">
        <v>0.5055557641478352</v>
      </c>
      <c r="O526" t="n">
        <v>0.6586698763727382</v>
      </c>
      <c r="P526" t="n">
        <v>0.3692869176332243</v>
      </c>
      <c r="Q526" t="n">
        <v>0.5605639574420731</v>
      </c>
      <c r="R526" t="n">
        <v>0.8787679090073663</v>
      </c>
      <c r="S526" t="n">
        <v>0.7965781575481506</v>
      </c>
      <c r="T526" t="n">
        <v>1</v>
      </c>
    </row>
    <row r="527" spans="1:40">
      <c r="A527" s="110" t="s">
        <v>42</v>
      </c>
      <c r="B527" t="n">
        <v>1.890082409462015</v>
      </c>
      <c r="C527" t="n">
        <v>1.424218657211294</v>
      </c>
      <c r="D527" t="n">
        <v>1.993450970249592</v>
      </c>
      <c r="E527" t="n">
        <v>-0.8890746125836345</v>
      </c>
      <c r="G527" s="110" t="s">
        <v>45</v>
      </c>
      <c r="H527" t="n">
        <v>35.92121300821442</v>
      </c>
      <c r="L527" s="112" t="s">
        <v>45</v>
      </c>
      <c r="M527" t="n">
        <v>0.6179316383450218</v>
      </c>
      <c r="N527" t="n">
        <v>0.5266068498339513</v>
      </c>
      <c r="O527" t="n">
        <v>0.5293919398483059</v>
      </c>
      <c r="P527" t="n">
        <v>0.2921261755098417</v>
      </c>
      <c r="Q527" t="n">
        <v>0.5860479888260604</v>
      </c>
      <c r="R527" t="n">
        <v>0.4503277666220742</v>
      </c>
      <c r="S527" t="n">
        <v>0.09383979886513136</v>
      </c>
      <c r="T527" t="n">
        <v>0.09180671692596935</v>
      </c>
    </row>
    <row r="528" spans="1:40">
      <c r="A528" s="110" t="s">
        <v>45</v>
      </c>
      <c r="B528" t="n">
        <v>1.524135407607741</v>
      </c>
      <c r="C528" t="n">
        <v>-0.3850339596592413</v>
      </c>
      <c r="D528" t="n">
        <v>1.419009182178301</v>
      </c>
      <c r="E528" t="n">
        <v>-1.612758277001807</v>
      </c>
      <c r="G528" s="110" t="s">
        <v>47</v>
      </c>
      <c r="H528" t="n">
        <v>210.5777367732616</v>
      </c>
      <c r="L528" s="112" t="s">
        <v>47</v>
      </c>
      <c r="M528" t="n">
        <v>0.6707026029722597</v>
      </c>
      <c r="N528" t="n">
        <v>0.8231646395080736</v>
      </c>
      <c r="O528" t="n">
        <v>1</v>
      </c>
      <c r="P528" t="n">
        <v>0.4551372644931178</v>
      </c>
      <c r="Q528" t="n">
        <v>0.6200391417643185</v>
      </c>
      <c r="R528" t="n">
        <v>1</v>
      </c>
      <c r="S528" t="n">
        <v>0.2198056411474595</v>
      </c>
      <c r="T528" t="n">
        <v>0.09860837249395979</v>
      </c>
    </row>
    <row r="529" spans="1:40">
      <c r="A529" s="110" t="s">
        <v>47</v>
      </c>
      <c r="B529" t="n">
        <v>7.302312226092896</v>
      </c>
      <c r="C529" t="n">
        <v>5.000795285275412</v>
      </c>
      <c r="D529" t="n">
        <v>6.957777789332674</v>
      </c>
      <c r="E529" t="n">
        <v>-3.777975352418901</v>
      </c>
      <c r="G529" s="110" t="s">
        <v>50</v>
      </c>
      <c r="H529" t="n">
        <v>364.8802031815436</v>
      </c>
      <c r="L529" s="112" t="s">
        <v>50</v>
      </c>
      <c r="M529" t="n">
        <v>0.5412291720233956</v>
      </c>
      <c r="N529" t="n">
        <v>0.6179089898412889</v>
      </c>
      <c r="O529" t="n">
        <v>0.6409935708744771</v>
      </c>
      <c r="P529" t="n">
        <v>0.3275613702984374</v>
      </c>
      <c r="Q529" t="n">
        <v>0.7139629852085303</v>
      </c>
      <c r="R529" t="n">
        <v>0.2270722412373063</v>
      </c>
      <c r="S529" t="n">
        <v>0.06238588105424561</v>
      </c>
      <c r="T529" t="n">
        <v>0.0564110168131011</v>
      </c>
    </row>
    <row r="530" spans="1:40">
      <c r="A530" s="110" t="s">
        <v>50</v>
      </c>
      <c r="B530" t="n">
        <v>8.303649228907576</v>
      </c>
      <c r="C530" t="n">
        <v>-6.227782362248088</v>
      </c>
      <c r="D530" t="n">
        <v>6.752897683663889</v>
      </c>
      <c r="E530" t="n">
        <v>7.418445193602738</v>
      </c>
      <c r="G530" s="110" t="s">
        <v>52</v>
      </c>
      <c r="H530" t="n">
        <v>86.31072361913418</v>
      </c>
      <c r="L530" s="112" t="s">
        <v>52</v>
      </c>
      <c r="M530" t="n">
        <v>0.4813506597251863</v>
      </c>
      <c r="N530" t="n">
        <v>0.6117857292720517</v>
      </c>
      <c r="O530" t="n">
        <v>0.3859875582172657</v>
      </c>
      <c r="P530" t="n">
        <v>0.3332563730786732</v>
      </c>
      <c r="Q530" t="n">
        <v>0.6585281722051491</v>
      </c>
      <c r="R530" t="n">
        <v>0.2216884276572924</v>
      </c>
      <c r="S530" t="n">
        <v>0.08509353241939371</v>
      </c>
      <c r="T530" t="n">
        <v>0.03472856099122937</v>
      </c>
    </row>
    <row r="531" spans="1:40">
      <c r="A531" s="110" t="s">
        <v>52</v>
      </c>
      <c r="B531" t="n">
        <v>3.368228647170663</v>
      </c>
      <c r="C531" t="n">
        <v>1.063877444062</v>
      </c>
      <c r="D531" t="n">
        <v>3.31631032160123</v>
      </c>
      <c r="E531" t="n">
        <v>-2.47870104514682</v>
      </c>
      <c r="G531" s="110" t="s">
        <v>54</v>
      </c>
      <c r="H531" t="n">
        <v>119.1562248193886</v>
      </c>
      <c r="L531" s="112" t="s">
        <v>54</v>
      </c>
      <c r="M531" t="n">
        <v>0.39170864340055</v>
      </c>
      <c r="N531" t="n">
        <v>0.534758077998959</v>
      </c>
      <c r="O531" t="n">
        <v>0.4811993320550207</v>
      </c>
      <c r="P531" t="n">
        <v>0.3078014860799966</v>
      </c>
      <c r="Q531" t="n">
        <v>0.52885030119701</v>
      </c>
      <c r="R531" t="n">
        <v>0.1608848360944133</v>
      </c>
      <c r="S531" t="n">
        <v>0.06794887669040746</v>
      </c>
      <c r="T531" t="n">
        <v>0.02679921835150962</v>
      </c>
    </row>
    <row r="532" spans="1:40">
      <c r="A532" s="110" t="s">
        <v>54</v>
      </c>
      <c r="B532" t="n">
        <v>3.999094885896962</v>
      </c>
      <c r="C532" t="n">
        <v>-3.082063878754976</v>
      </c>
      <c r="D532" t="n">
        <v>4.053619383958559</v>
      </c>
      <c r="E532" t="n">
        <v>3.666437206694481</v>
      </c>
      <c r="G532" s="110" t="s">
        <v>55</v>
      </c>
      <c r="H532" t="n">
        <v>60.29644744814033</v>
      </c>
      <c r="L532" s="112" t="s">
        <v>55</v>
      </c>
      <c r="M532" t="n">
        <v>0.3784667771621711</v>
      </c>
      <c r="N532" t="n">
        <v>0.4539835638345234</v>
      </c>
      <c r="O532" t="n">
        <v>0.4797428790916636</v>
      </c>
      <c r="P532" t="n">
        <v>0.2783358396633248</v>
      </c>
      <c r="Q532" t="n">
        <v>0.4910048281873691</v>
      </c>
      <c r="R532" t="n">
        <v>0.1672124304830727</v>
      </c>
      <c r="S532" t="n">
        <v>0.05101878379910588</v>
      </c>
      <c r="T532" t="n">
        <v>0.02559984094441686</v>
      </c>
    </row>
    <row r="533" spans="1:40">
      <c r="A533" s="110" t="s">
        <v>55</v>
      </c>
      <c r="B533" t="n">
        <v>3.086258578664298</v>
      </c>
      <c r="C533" t="n">
        <v>-0.6703051603004293</v>
      </c>
      <c r="D533" t="n">
        <v>2.316020542137545</v>
      </c>
      <c r="E533" t="n">
        <v>0.6798827207002672</v>
      </c>
      <c r="G533" s="110" t="s">
        <v>56</v>
      </c>
      <c r="H533" t="n">
        <v>106.8557900358931</v>
      </c>
      <c r="L533" s="112" t="s">
        <v>56</v>
      </c>
      <c r="M533" t="n">
        <v>0.4087406393397578</v>
      </c>
      <c r="N533" t="n">
        <v>0.4946399626998001</v>
      </c>
      <c r="O533" t="n">
        <v>0.4160020160644794</v>
      </c>
      <c r="P533" t="n">
        <v>0.2658128740544957</v>
      </c>
      <c r="Q533" t="n">
        <v>0.394157015804336</v>
      </c>
      <c r="R533" t="n">
        <v>0.1512284039018469</v>
      </c>
      <c r="S533" t="n">
        <v>0.04585505067254227</v>
      </c>
      <c r="T533" t="n">
        <v>0.0229168929334782</v>
      </c>
    </row>
    <row r="534" spans="1:40">
      <c r="A534" s="110" t="s">
        <v>56</v>
      </c>
      <c r="B534" t="n">
        <v>2.674088496233698</v>
      </c>
      <c r="C534" t="n">
        <v>0.7868096066548951</v>
      </c>
      <c r="D534" t="n">
        <v>3.774025201865824</v>
      </c>
      <c r="E534" t="n">
        <v>-2.494064129179576</v>
      </c>
      <c r="G534" s="110" t="s">
        <v>57</v>
      </c>
      <c r="H534" t="n">
        <v>125.6254256655602</v>
      </c>
      <c r="L534" s="112" t="s">
        <v>57</v>
      </c>
      <c r="M534" t="n">
        <v>0.4026918128252621</v>
      </c>
      <c r="N534" t="n">
        <v>0.4573325631189615</v>
      </c>
      <c r="O534" t="n">
        <v>0.395261433473366</v>
      </c>
      <c r="P534" t="n">
        <v>0.2432765633598867</v>
      </c>
      <c r="Q534" t="n">
        <v>0.4011049783475666</v>
      </c>
      <c r="R534" t="n">
        <v>0.1574017949405788</v>
      </c>
      <c r="S534" t="n">
        <v>0.05506954976635949</v>
      </c>
      <c r="T534" t="n">
        <v>0.02556996653207374</v>
      </c>
    </row>
    <row r="535" spans="1:40">
      <c r="A535" s="110" t="s">
        <v>57</v>
      </c>
      <c r="B535" t="n">
        <v>2.034393770334484</v>
      </c>
      <c r="C535" t="n">
        <v>0.9143995469627811</v>
      </c>
      <c r="D535" t="n">
        <v>5.518286721390231</v>
      </c>
      <c r="E535" t="n">
        <v>2.894537407675336</v>
      </c>
      <c r="G535" s="110" t="s">
        <v>61</v>
      </c>
      <c r="H535" t="n">
        <v>101.6034193295088</v>
      </c>
      <c r="L535" s="112" t="s">
        <v>61</v>
      </c>
      <c r="M535" t="n">
        <v>0.4238717123670282</v>
      </c>
      <c r="N535" t="n">
        <v>0.4874230296007992</v>
      </c>
      <c r="O535" t="n">
        <v>0.3930191875312595</v>
      </c>
      <c r="P535" t="n">
        <v>0.2651501016455253</v>
      </c>
      <c r="Q535" t="n">
        <v>0.3845707742858178</v>
      </c>
      <c r="R535" t="n">
        <v>0.1376139658912611</v>
      </c>
      <c r="S535" t="n">
        <v>0.04164370573098276</v>
      </c>
      <c r="T535" t="n">
        <v>0.02549926773525672</v>
      </c>
    </row>
    <row r="536" spans="1:40">
      <c r="A536" s="110" t="s">
        <v>61</v>
      </c>
      <c r="B536" t="n">
        <v>4.414708207924598</v>
      </c>
      <c r="C536" t="n">
        <v>-2.799592921440308</v>
      </c>
      <c r="D536" t="n">
        <v>3.308877854409787</v>
      </c>
      <c r="E536" t="n">
        <v>-1.017249340259686</v>
      </c>
    </row>
    <row r="545" spans="1:40">
      <c r="A545" s="50" t="s">
        <v>164</v>
      </c>
      <c r="L545" s="50" t="s">
        <v>165</v>
      </c>
    </row>
    <row r="546" spans="1:40">
      <c r="A546" s="110" t="n"/>
      <c r="B546" s="111" t="s">
        <v>17</v>
      </c>
      <c r="C546" s="69" t="n"/>
      <c r="D546" s="111" t="s">
        <v>19</v>
      </c>
      <c r="E546" s="69" t="n"/>
      <c r="G546" s="110" t="n"/>
      <c r="H546" s="110" t="s">
        <v>20</v>
      </c>
      <c r="L546" s="112" t="s"/>
      <c r="M546" s="112" t="s">
        <v>21</v>
      </c>
      <c r="N546" s="112" t="s">
        <v>22</v>
      </c>
      <c r="O546" s="112" t="s">
        <v>23</v>
      </c>
      <c r="P546" s="112" t="s">
        <v>24</v>
      </c>
      <c r="Q546" s="112" t="s">
        <v>25</v>
      </c>
      <c r="R546" s="112" t="s">
        <v>26</v>
      </c>
      <c r="S546" s="112" t="s">
        <v>27</v>
      </c>
      <c r="T546" s="112" t="s">
        <v>28</v>
      </c>
    </row>
    <row r="547" spans="1:40">
      <c r="A547" s="110" t="n"/>
      <c r="B547" s="110" t="s">
        <v>32</v>
      </c>
      <c r="C547" s="110" t="s">
        <v>33</v>
      </c>
      <c r="D547" s="110" t="s">
        <v>32</v>
      </c>
      <c r="E547" s="110" t="s">
        <v>33</v>
      </c>
      <c r="G547" s="110" t="s">
        <v>34</v>
      </c>
      <c r="H547" t="n">
        <v>641.7295452359263</v>
      </c>
      <c r="L547" s="112" t="s">
        <v>150</v>
      </c>
      <c r="M547" t="n">
        <v>0.4972069185035339</v>
      </c>
      <c r="N547" t="n">
        <v>1</v>
      </c>
      <c r="O547" t="n">
        <v>1</v>
      </c>
      <c r="P547" t="n">
        <v>1</v>
      </c>
      <c r="Q547" t="n">
        <v>0.9918544349160958</v>
      </c>
      <c r="R547" t="n">
        <v>1</v>
      </c>
      <c r="S547" t="n">
        <v>0.8001545103342868</v>
      </c>
      <c r="T547" t="n">
        <v>1</v>
      </c>
    </row>
    <row r="548" spans="1:40">
      <c r="A548" s="110" t="s">
        <v>34</v>
      </c>
      <c r="B548" t="n">
        <v>5.661517104804052</v>
      </c>
      <c r="C548" t="n">
        <v>-3.618455565201801</v>
      </c>
      <c r="D548" t="n">
        <v>9.42833011448667</v>
      </c>
      <c r="E548" t="n">
        <v>9.17453677503002</v>
      </c>
      <c r="G548" s="110" t="s">
        <v>38</v>
      </c>
      <c r="H548" t="n">
        <v>577.3371248765397</v>
      </c>
      <c r="L548" s="112" t="s">
        <v>151</v>
      </c>
      <c r="M548" t="n">
        <v>0.3087729103122318</v>
      </c>
      <c r="N548" t="n">
        <v>0.4431237872849382</v>
      </c>
      <c r="O548" t="n">
        <v>0.5939949521350241</v>
      </c>
      <c r="P548" t="n">
        <v>0.6786998182217235</v>
      </c>
      <c r="Q548" t="n">
        <v>1</v>
      </c>
      <c r="R548" t="n">
        <v>0.4695669798434136</v>
      </c>
      <c r="S548" t="n">
        <v>1</v>
      </c>
      <c r="T548" t="n">
        <v>0.6337663708240288</v>
      </c>
    </row>
    <row r="549" spans="1:40">
      <c r="A549" s="110" t="s">
        <v>38</v>
      </c>
      <c r="B549" t="n">
        <v>9.323176061332866</v>
      </c>
      <c r="C549" t="n">
        <v>9.172250443695322</v>
      </c>
      <c r="D549" t="n">
        <v>10.57164495990523</v>
      </c>
      <c r="E549" t="n">
        <v>-11.36564275355277</v>
      </c>
      <c r="L549" s="112" t="s">
        <v>152</v>
      </c>
      <c r="M549" t="n">
        <v>1</v>
      </c>
      <c r="N549" t="n">
        <v>0.5838479672590253</v>
      </c>
      <c r="O549" t="n">
        <v>0.3814770772766187</v>
      </c>
      <c r="P549" t="n">
        <v>0.6625565878941949</v>
      </c>
      <c r="Q549" t="n">
        <v>0.3653841956843719</v>
      </c>
      <c r="R549" t="n">
        <v>0.1934801499014626</v>
      </c>
      <c r="S549" t="n">
        <v>0.214257362333404</v>
      </c>
      <c r="T549" t="n">
        <v>0.1326610451134616</v>
      </c>
    </row>
    <row r="550" spans="1:40">
      <c r="L550" s="112" t="s">
        <v>153</v>
      </c>
      <c r="M550" t="n">
        <v>0.4976182321127152</v>
      </c>
      <c r="N550" t="n">
        <v>0.3743693609202468</v>
      </c>
      <c r="O550" t="n">
        <v>0.2593120106489493</v>
      </c>
      <c r="P550" t="n">
        <v>0.3807321577042845</v>
      </c>
      <c r="Q550" t="n">
        <v>0.4770423643716775</v>
      </c>
      <c r="R550" t="n">
        <v>0.0952627657645788</v>
      </c>
      <c r="S550" t="n">
        <v>0.2086669025525738</v>
      </c>
      <c r="T550" t="n">
        <v>0.1742120980407282</v>
      </c>
    </row>
    <row r="551" spans="1:40">
      <c r="L551" s="112" t="s">
        <v>154</v>
      </c>
      <c r="M551" t="n">
        <v>0.3939343711314912</v>
      </c>
      <c r="N551" t="n">
        <v>0.3839319404816961</v>
      </c>
      <c r="O551" t="n">
        <v>0.2814622293115355</v>
      </c>
      <c r="P551" t="n">
        <v>0.4479230569719402</v>
      </c>
      <c r="Q551" t="n">
        <v>0.1586345219302207</v>
      </c>
      <c r="R551" t="n">
        <v>0.1097554111119919</v>
      </c>
      <c r="S551" t="n">
        <v>0.1270120332514879</v>
      </c>
      <c r="T551" t="n">
        <v>0.05618555166079643</v>
      </c>
    </row>
    <row r="552" spans="1:40">
      <c r="L552" s="112" t="s">
        <v>155</v>
      </c>
      <c r="M552" t="n">
        <v>0.5711271784614965</v>
      </c>
      <c r="N552" t="n">
        <v>0.3827439853545581</v>
      </c>
      <c r="O552" t="n">
        <v>0.2931486430814747</v>
      </c>
      <c r="P552" t="n">
        <v>0.4293973133587379</v>
      </c>
      <c r="Q552" t="n">
        <v>0.1431008104336052</v>
      </c>
      <c r="R552" t="n">
        <v>0.07287666565684327</v>
      </c>
      <c r="S552" t="n">
        <v>0.1541079956288489</v>
      </c>
      <c r="T552" t="n">
        <v>0.04166182014054552</v>
      </c>
    </row>
    <row r="553" spans="1:40">
      <c r="L553" s="112" t="s">
        <v>180</v>
      </c>
      <c r="M553" t="n">
        <v>0.4136880745978048</v>
      </c>
      <c r="N553" t="n">
        <v>0.3952725661022827</v>
      </c>
      <c r="O553" t="n">
        <v>0.2608723013724629</v>
      </c>
      <c r="P553" t="n">
        <v>0.4113771706800979</v>
      </c>
      <c r="Q553" t="n">
        <v>0.1394627986007964</v>
      </c>
      <c r="R553" t="n">
        <v>0.05248301418233679</v>
      </c>
      <c r="S553" t="n">
        <v>0.1857389850898694</v>
      </c>
      <c r="T553" t="n">
        <v>0.04507010839217536</v>
      </c>
    </row>
    <row r="568" spans="1:40">
      <c r="A568" s="50" t="s">
        <v>166</v>
      </c>
      <c r="L568" s="50" t="s">
        <v>167</v>
      </c>
    </row>
    <row r="569" spans="1:40">
      <c r="A569" s="110" t="n"/>
      <c r="B569" s="111" t="s">
        <v>17</v>
      </c>
      <c r="C569" s="69" t="n"/>
      <c r="D569" s="111" t="s">
        <v>19</v>
      </c>
      <c r="E569" s="69" t="n"/>
      <c r="G569" s="110" t="n"/>
      <c r="H569" s="110" t="s">
        <v>20</v>
      </c>
      <c r="L569" s="112" t="s"/>
      <c r="M569" s="112" t="s">
        <v>21</v>
      </c>
      <c r="N569" s="112" t="s">
        <v>22</v>
      </c>
      <c r="O569" s="112" t="s">
        <v>23</v>
      </c>
      <c r="P569" s="112" t="s">
        <v>24</v>
      </c>
      <c r="Q569" s="112" t="s">
        <v>25</v>
      </c>
      <c r="R569" s="112" t="s">
        <v>26</v>
      </c>
      <c r="S569" s="112" t="s">
        <v>27</v>
      </c>
      <c r="T569" s="112" t="s">
        <v>28</v>
      </c>
    </row>
    <row r="570" spans="1:40">
      <c r="A570" s="110" t="n"/>
      <c r="B570" s="110" t="s">
        <v>32</v>
      </c>
      <c r="C570" s="110" t="s">
        <v>33</v>
      </c>
      <c r="D570" s="110" t="s">
        <v>32</v>
      </c>
      <c r="E570" s="110" t="s">
        <v>33</v>
      </c>
      <c r="G570" s="110" t="s">
        <v>34</v>
      </c>
      <c r="H570" t="n">
        <v>323.8874355735047</v>
      </c>
      <c r="L570" s="112" t="s">
        <v>34</v>
      </c>
      <c r="M570" t="n">
        <v>1</v>
      </c>
      <c r="N570" t="n">
        <v>0.741470614957776</v>
      </c>
      <c r="O570" t="n">
        <v>0.9048245026034802</v>
      </c>
      <c r="P570" t="n">
        <v>0.6359369067982446</v>
      </c>
      <c r="Q570" t="n">
        <v>0.7105458875045475</v>
      </c>
      <c r="R570" t="n">
        <v>0.6803191834953225</v>
      </c>
      <c r="S570" t="n">
        <v>0.5019362021229155</v>
      </c>
      <c r="T570" t="n">
        <v>0.4000573685449205</v>
      </c>
    </row>
    <row r="571" spans="1:40">
      <c r="A571" s="110" t="s">
        <v>34</v>
      </c>
      <c r="B571" t="n">
        <v>4.726356073139391</v>
      </c>
      <c r="C571" t="n">
        <v>0.03814908920801863</v>
      </c>
      <c r="D571" t="n">
        <v>6.98708849880584</v>
      </c>
      <c r="E571" t="n">
        <v>4.922161650569518</v>
      </c>
      <c r="G571" s="110" t="s">
        <v>38</v>
      </c>
      <c r="H571" t="n">
        <v>265.4339992019701</v>
      </c>
      <c r="L571" s="112" t="s">
        <v>38</v>
      </c>
      <c r="M571" t="n">
        <v>0.803878939023316</v>
      </c>
      <c r="N571" t="n">
        <v>0.7887477643157023</v>
      </c>
      <c r="O571" t="n">
        <v>0.7079422157457774</v>
      </c>
      <c r="P571" t="n">
        <v>0.4939082596199844</v>
      </c>
      <c r="Q571" t="n">
        <v>0.6740812261933503</v>
      </c>
      <c r="R571" t="n">
        <v>0.7036139633449315</v>
      </c>
      <c r="S571" t="n">
        <v>0.5204308337458411</v>
      </c>
      <c r="T571" t="n">
        <v>0.3617571107155858</v>
      </c>
    </row>
    <row r="572" spans="1:40">
      <c r="A572" s="110" t="s">
        <v>38</v>
      </c>
      <c r="B572" t="n">
        <v>4.927293184133076</v>
      </c>
      <c r="C572" t="n">
        <v>0.3673766093563521</v>
      </c>
      <c r="D572" t="n">
        <v>5.300206261507764</v>
      </c>
      <c r="E572" t="n">
        <v>-2.644778314216291</v>
      </c>
      <c r="G572" s="110" t="s">
        <v>42</v>
      </c>
      <c r="H572" t="n">
        <v>344.6040279908577</v>
      </c>
      <c r="L572" s="112" t="s">
        <v>42</v>
      </c>
      <c r="M572" t="n">
        <v>0.6552938165469098</v>
      </c>
      <c r="N572" t="n">
        <v>0.7781014487605292</v>
      </c>
      <c r="O572" t="n">
        <v>0.4895380719875347</v>
      </c>
      <c r="P572" t="n">
        <v>0.4072870844016081</v>
      </c>
      <c r="Q572" t="n">
        <v>0.7531296637178079</v>
      </c>
      <c r="R572" t="n">
        <v>0.6413830526523634</v>
      </c>
      <c r="S572" t="n">
        <v>0.5570944122849493</v>
      </c>
      <c r="T572" t="n">
        <v>0.3758478224161255</v>
      </c>
    </row>
    <row r="573" spans="1:40">
      <c r="A573" s="110" t="s">
        <v>42</v>
      </c>
      <c r="B573" t="n">
        <v>6.626115965098638</v>
      </c>
      <c r="C573" t="n">
        <v>-4.469875516938631</v>
      </c>
      <c r="D573" t="n">
        <v>8.88585544646603</v>
      </c>
      <c r="E573" t="n">
        <v>4.22120340578913</v>
      </c>
      <c r="G573" s="110" t="s">
        <v>45</v>
      </c>
      <c r="H573" t="n">
        <v>267.6392823507852</v>
      </c>
      <c r="L573" s="112" t="s">
        <v>45</v>
      </c>
      <c r="M573" t="n">
        <v>0.8146601828227327</v>
      </c>
      <c r="N573" t="n">
        <v>0.7278147199306572</v>
      </c>
      <c r="O573" t="n">
        <v>0.5358875867751427</v>
      </c>
      <c r="P573" t="n">
        <v>0.4416309301512175</v>
      </c>
      <c r="Q573" t="n">
        <v>0.6213912316502492</v>
      </c>
      <c r="R573" t="n">
        <v>0.6084665288155831</v>
      </c>
      <c r="S573" t="n">
        <v>0.5114848780193284</v>
      </c>
      <c r="T573" t="n">
        <v>0.3592397671303577</v>
      </c>
    </row>
    <row r="574" spans="1:40">
      <c r="A574" s="110" t="s">
        <v>45</v>
      </c>
      <c r="B574" t="n">
        <v>4.111801451256018</v>
      </c>
      <c r="C574" t="n">
        <v>2.756420963119329</v>
      </c>
      <c r="D574" t="n">
        <v>5.697073191168198</v>
      </c>
      <c r="E574" t="n">
        <v>0.4707928302470947</v>
      </c>
      <c r="G574" s="110" t="s">
        <v>47</v>
      </c>
      <c r="H574" t="n">
        <v>232.6159062564909</v>
      </c>
      <c r="L574" s="112" t="s">
        <v>47</v>
      </c>
      <c r="M574" t="n">
        <v>0.7480152871382656</v>
      </c>
      <c r="N574" t="n">
        <v>0.7963951190187736</v>
      </c>
      <c r="O574" t="n">
        <v>0.5932300414503577</v>
      </c>
      <c r="P574" t="n">
        <v>0.4815542377430725</v>
      </c>
      <c r="Q574" t="n">
        <v>0.8809650548566585</v>
      </c>
      <c r="R574" t="n">
        <v>0.7205200112170528</v>
      </c>
      <c r="S574" t="n">
        <v>0.5255145080161017</v>
      </c>
      <c r="T574" t="n">
        <v>0.3968620199121806</v>
      </c>
    </row>
    <row r="575" spans="1:40">
      <c r="A575" s="110" t="s">
        <v>47</v>
      </c>
      <c r="B575" t="n">
        <v>3.567402134268796</v>
      </c>
      <c r="C575" t="n">
        <v>0.1846970657893478</v>
      </c>
      <c r="D575" t="n">
        <v>3.974787868249151</v>
      </c>
      <c r="E575" t="n">
        <v>0.7255646354329869</v>
      </c>
      <c r="G575" s="110" t="s">
        <v>50</v>
      </c>
      <c r="H575" t="n">
        <v>246.0285785951938</v>
      </c>
      <c r="L575" s="112" t="s">
        <v>50</v>
      </c>
      <c r="M575" t="n">
        <v>0.8735941480861625</v>
      </c>
      <c r="N575" t="n">
        <v>1</v>
      </c>
      <c r="O575" t="n">
        <v>0.5786727420587272</v>
      </c>
      <c r="P575" t="n">
        <v>0.4869117491489261</v>
      </c>
      <c r="Q575" t="n">
        <v>1</v>
      </c>
      <c r="R575" t="n">
        <v>0.9627711793466314</v>
      </c>
      <c r="S575" t="n">
        <v>0.5763680074782785</v>
      </c>
      <c r="T575" t="n">
        <v>0.5830575622236278</v>
      </c>
    </row>
    <row r="576" spans="1:40">
      <c r="A576" s="110" t="s">
        <v>50</v>
      </c>
      <c r="B576" t="n">
        <v>4.13595837787846</v>
      </c>
      <c r="C576" t="n">
        <v>-1.712970564574284</v>
      </c>
      <c r="D576" t="n">
        <v>6.422241657835825</v>
      </c>
      <c r="E576" t="n">
        <v>-2.080064399566624</v>
      </c>
      <c r="G576" s="110" t="s">
        <v>52</v>
      </c>
      <c r="H576" t="n">
        <v>260.7019586054266</v>
      </c>
      <c r="L576" s="112" t="s">
        <v>52</v>
      </c>
      <c r="M576" t="n">
        <v>0.8074544099998304</v>
      </c>
      <c r="N576" t="n">
        <v>0.8039708777623363</v>
      </c>
      <c r="O576" t="n">
        <v>0.6739935291679386</v>
      </c>
      <c r="P576" t="n">
        <v>0.4479408994910654</v>
      </c>
      <c r="Q576" t="n">
        <v>0.7025174172850367</v>
      </c>
      <c r="R576" t="n">
        <v>0.6793646399592302</v>
      </c>
      <c r="S576" t="n">
        <v>0.5084058188563494</v>
      </c>
      <c r="T576" t="n">
        <v>0.4081664018883216</v>
      </c>
    </row>
    <row r="577" spans="1:40">
      <c r="A577" s="110" t="s">
        <v>52</v>
      </c>
      <c r="B577" t="n">
        <v>4.169965560295382</v>
      </c>
      <c r="C577" t="n">
        <v>5.232577076669107</v>
      </c>
      <c r="D577" t="n">
        <v>5.652834705162626</v>
      </c>
      <c r="E577" t="n">
        <v>-4.48925038898193</v>
      </c>
      <c r="G577" s="110" t="s">
        <v>54</v>
      </c>
      <c r="H577" t="n">
        <v>251.5720872166019</v>
      </c>
      <c r="L577" s="112" t="s">
        <v>54</v>
      </c>
      <c r="M577" t="n">
        <v>0.7360197388010808</v>
      </c>
      <c r="N577" t="n">
        <v>0.9611599264676658</v>
      </c>
      <c r="O577" t="n">
        <v>1</v>
      </c>
      <c r="P577" t="n">
        <v>1</v>
      </c>
      <c r="Q577" t="n">
        <v>0.9835201850012715</v>
      </c>
      <c r="R577" t="n">
        <v>1</v>
      </c>
      <c r="S577" t="n">
        <v>1</v>
      </c>
      <c r="T577" t="n">
        <v>1</v>
      </c>
    </row>
    <row r="578" spans="1:40">
      <c r="A578" s="110" t="s">
        <v>54</v>
      </c>
      <c r="B578" t="n">
        <v>4.571332014309848</v>
      </c>
      <c r="C578" t="n">
        <v>-0.750471201461509</v>
      </c>
      <c r="D578" t="n">
        <v>5.600787670736062</v>
      </c>
      <c r="E578" t="n">
        <v>2.851080251884395</v>
      </c>
      <c r="G578" s="110" t="s">
        <v>55</v>
      </c>
      <c r="H578" t="n">
        <v>216.8405072136102</v>
      </c>
      <c r="L578" s="112" t="s">
        <v>55</v>
      </c>
      <c r="M578" t="n">
        <v>0.56490864565071</v>
      </c>
      <c r="N578" t="n">
        <v>0.9176690093912042</v>
      </c>
      <c r="O578" t="n">
        <v>0.5249069890493957</v>
      </c>
      <c r="P578" t="n">
        <v>0.4560152902442982</v>
      </c>
      <c r="Q578" t="n">
        <v>0.747807657294112</v>
      </c>
      <c r="R578" t="n">
        <v>0.7652804410122676</v>
      </c>
      <c r="S578" t="n">
        <v>0.5447053149690207</v>
      </c>
      <c r="T578" t="n">
        <v>0.3901120053519483</v>
      </c>
    </row>
    <row r="579" spans="1:40">
      <c r="A579" s="110" t="s">
        <v>55</v>
      </c>
      <c r="B579" t="n">
        <v>6.39891355537713</v>
      </c>
      <c r="C579" t="n">
        <v>2.698103571792635</v>
      </c>
      <c r="D579" t="n">
        <v>8.799835162463239</v>
      </c>
      <c r="E579" t="n">
        <v>-5.773431299758455</v>
      </c>
      <c r="G579" s="110" t="s">
        <v>56</v>
      </c>
      <c r="H579" t="n">
        <v>116.2134415918894</v>
      </c>
      <c r="L579" s="112" t="s">
        <v>56</v>
      </c>
      <c r="M579" t="n">
        <v>0.5737704136375585</v>
      </c>
      <c r="N579" t="n">
        <v>0.7393551613526459</v>
      </c>
      <c r="O579" t="n">
        <v>0.4899484882806865</v>
      </c>
      <c r="P579" t="n">
        <v>0.4017037939625704</v>
      </c>
      <c r="Q579" t="n">
        <v>0.7862026952357273</v>
      </c>
      <c r="R579" t="n">
        <v>0.7476337196841697</v>
      </c>
      <c r="S579" t="n">
        <v>0.5155478561460928</v>
      </c>
      <c r="T579" t="n">
        <v>0.4736460667531735</v>
      </c>
    </row>
    <row r="580" spans="1:40">
      <c r="A580" s="110" t="s">
        <v>56</v>
      </c>
      <c r="B580" t="n">
        <v>3.105518631470947</v>
      </c>
      <c r="C580" t="n">
        <v>1.287069132333045</v>
      </c>
      <c r="D580" t="n">
        <v>4.043575232509784</v>
      </c>
      <c r="E580" t="n">
        <v>0.9201653343353297</v>
      </c>
      <c r="G580" s="110" t="s">
        <v>57</v>
      </c>
      <c r="H580" t="n">
        <v>413.9406413159384</v>
      </c>
      <c r="L580" s="112" t="s">
        <v>57</v>
      </c>
      <c r="M580" t="n">
        <v>0.5895788721431847</v>
      </c>
      <c r="N580" t="n">
        <v>0.8818883235426652</v>
      </c>
      <c r="O580" t="n">
        <v>0.5031184091166032</v>
      </c>
      <c r="P580" t="n">
        <v>0.4346581010692487</v>
      </c>
      <c r="Q580" t="n">
        <v>0.9024180234484922</v>
      </c>
      <c r="R580" t="n">
        <v>0.8604201217411537</v>
      </c>
      <c r="S580" t="n">
        <v>0.5165524515855391</v>
      </c>
      <c r="T580" t="n">
        <v>0.502686360293819</v>
      </c>
    </row>
    <row r="581" spans="1:40">
      <c r="A581" s="110" t="s">
        <v>57</v>
      </c>
      <c r="B581" t="n">
        <v>5.298300933849209</v>
      </c>
      <c r="C581" t="n">
        <v>-3.721352215947123</v>
      </c>
      <c r="D581" t="n">
        <v>8.534953802620135</v>
      </c>
      <c r="E581" t="n">
        <v>5.884416446832459</v>
      </c>
      <c r="G581" s="110" t="s">
        <v>61</v>
      </c>
      <c r="H581" t="n">
        <v>331.368190037542</v>
      </c>
      <c r="L581" s="112" t="s">
        <v>61</v>
      </c>
      <c r="M581" t="n">
        <v>0.8298186224231927</v>
      </c>
      <c r="N581" t="n">
        <v>0.8373086036278208</v>
      </c>
      <c r="O581" t="n">
        <v>0.6353852722352423</v>
      </c>
      <c r="P581" t="n">
        <v>0.4428493963635652</v>
      </c>
      <c r="Q581" t="n">
        <v>0.7688144745408384</v>
      </c>
      <c r="R581" t="n">
        <v>0.7820257334736872</v>
      </c>
      <c r="S581" t="n">
        <v>0.5259214851735062</v>
      </c>
      <c r="T581" t="n">
        <v>0.6609015056151892</v>
      </c>
    </row>
    <row r="582" spans="1:40">
      <c r="A582" s="110" t="s">
        <v>61</v>
      </c>
      <c r="B582" t="n">
        <v>4.817751568736452</v>
      </c>
      <c r="C582" t="n">
        <v>-6.703072962477356</v>
      </c>
      <c r="D582" t="n">
        <v>4.723617105339799</v>
      </c>
      <c r="E582" t="n">
        <v>4.652970725958486</v>
      </c>
    </row>
    <row r="591" spans="1:40">
      <c r="A591" s="50" t="s">
        <v>168</v>
      </c>
      <c r="L591" s="50" t="s">
        <v>169</v>
      </c>
    </row>
    <row r="592" spans="1:40">
      <c r="A592" s="110" t="n"/>
      <c r="B592" s="111" t="s">
        <v>17</v>
      </c>
      <c r="C592" s="69" t="n"/>
      <c r="D592" s="111" t="s">
        <v>19</v>
      </c>
      <c r="E592" s="69" t="n"/>
      <c r="G592" s="110" t="n"/>
      <c r="H592" s="110" t="s">
        <v>20</v>
      </c>
      <c r="L592" s="112" t="s"/>
      <c r="M592" s="112" t="s">
        <v>21</v>
      </c>
      <c r="N592" s="112" t="s">
        <v>22</v>
      </c>
      <c r="O592" s="112" t="s">
        <v>23</v>
      </c>
      <c r="P592" s="112" t="s">
        <v>24</v>
      </c>
      <c r="Q592" s="112" t="s">
        <v>25</v>
      </c>
      <c r="R592" s="112" t="s">
        <v>26</v>
      </c>
      <c r="S592" s="112" t="s">
        <v>27</v>
      </c>
      <c r="T592" s="112" t="s">
        <v>28</v>
      </c>
    </row>
    <row r="593" spans="1:40">
      <c r="A593" s="110" t="n"/>
      <c r="B593" s="110" t="s">
        <v>32</v>
      </c>
      <c r="C593" s="110" t="s">
        <v>33</v>
      </c>
      <c r="D593" s="110" t="s">
        <v>32</v>
      </c>
      <c r="E593" s="110" t="s">
        <v>33</v>
      </c>
      <c r="G593" s="110" t="s">
        <v>150</v>
      </c>
      <c r="H593" t="n">
        <v>423.8433853178738</v>
      </c>
      <c r="L593" s="112" t="s">
        <v>34</v>
      </c>
      <c r="M593" t="n">
        <v>0.6908271133335048</v>
      </c>
      <c r="N593" t="n">
        <v>0.7588382531688637</v>
      </c>
      <c r="O593" t="n">
        <v>0.7610906308834237</v>
      </c>
      <c r="P593" t="n">
        <v>0.3611243403469581</v>
      </c>
      <c r="Q593" t="n">
        <v>0.269384997220429</v>
      </c>
      <c r="R593" t="n">
        <v>0.7655774884353264</v>
      </c>
      <c r="S593" t="n">
        <v>0.413189859628236</v>
      </c>
      <c r="T593" t="n">
        <v>0.449828994850006</v>
      </c>
    </row>
    <row r="594" spans="1:40">
      <c r="A594" s="110" t="s">
        <v>150</v>
      </c>
      <c r="B594" t="n">
        <v>10.71129830509211</v>
      </c>
      <c r="C594" t="n">
        <v>-19.65559258832219</v>
      </c>
      <c r="D594" t="n">
        <v>26.20348121898184</v>
      </c>
      <c r="E594" t="n">
        <v>56.23696479430748</v>
      </c>
      <c r="G594" s="110" t="s">
        <v>151</v>
      </c>
      <c r="H594" t="n">
        <v>722.9527497367141</v>
      </c>
      <c r="L594" s="112" t="s">
        <v>38</v>
      </c>
      <c r="M594" t="n">
        <v>0.4539847494496922</v>
      </c>
      <c r="N594" t="n">
        <v>0.6654435158546567</v>
      </c>
      <c r="O594" t="n">
        <v>0.6496928106294912</v>
      </c>
      <c r="P594" t="n">
        <v>0.3892616095956839</v>
      </c>
      <c r="Q594" t="n">
        <v>0.3010909111441407</v>
      </c>
      <c r="R594" t="n">
        <v>1</v>
      </c>
      <c r="S594" t="n">
        <v>0.6763387663805815</v>
      </c>
      <c r="T594" t="n">
        <v>0.5188710928376309</v>
      </c>
    </row>
    <row r="595" spans="1:40">
      <c r="A595" s="110" t="s">
        <v>151</v>
      </c>
      <c r="B595" t="n">
        <v>5.734539283757992</v>
      </c>
      <c r="C595" t="n">
        <v>9.237649576588396</v>
      </c>
      <c r="D595" t="n">
        <v>23.37117221864117</v>
      </c>
      <c r="E595" t="n">
        <v>-35.42634294723406</v>
      </c>
      <c r="G595" s="110" t="s">
        <v>152</v>
      </c>
      <c r="H595" t="n">
        <v>410.8113003679756</v>
      </c>
    </row>
    <row r="596" spans="1:40">
      <c r="A596" s="110" t="s">
        <v>152</v>
      </c>
      <c r="B596" t="n">
        <v>7.728530491303383</v>
      </c>
      <c r="C596" t="n">
        <v>20.64315646320509</v>
      </c>
      <c r="D596" t="n">
        <v>14.20948690590204</v>
      </c>
      <c r="E596" t="n">
        <v>-32.1076400379991</v>
      </c>
      <c r="G596" s="110" t="s">
        <v>153</v>
      </c>
      <c r="H596" t="n">
        <v>186.0848439262648</v>
      </c>
    </row>
    <row r="597" spans="1:40">
      <c r="A597" s="110" t="s">
        <v>153</v>
      </c>
      <c r="B597" t="n">
        <v>4.31377363575096</v>
      </c>
      <c r="C597" t="n">
        <v>-21.55138081417363</v>
      </c>
      <c r="D597" t="n">
        <v>5.651027941080843</v>
      </c>
      <c r="E597" t="n">
        <v>21.53431740329708</v>
      </c>
      <c r="G597" s="110" t="s">
        <v>154</v>
      </c>
      <c r="H597" t="n">
        <v>57.28597805222359</v>
      </c>
    </row>
    <row r="598" spans="1:40">
      <c r="A598" s="110" t="s">
        <v>154</v>
      </c>
      <c r="B598" t="n">
        <v>2.787548359709979</v>
      </c>
      <c r="C598" t="n">
        <v>11.08264138963257</v>
      </c>
      <c r="D598" t="n">
        <v>4.712549669404259</v>
      </c>
      <c r="E598" t="n">
        <v>-16.13027894110691</v>
      </c>
      <c r="G598" s="110" t="s">
        <v>155</v>
      </c>
      <c r="H598" t="n">
        <v>51.1304495382199</v>
      </c>
    </row>
    <row r="599" spans="1:40">
      <c r="A599" s="110" t="s">
        <v>155</v>
      </c>
      <c r="B599" t="n">
        <v>2.684935884894208</v>
      </c>
      <c r="C599" t="n">
        <v>10.07194231276495</v>
      </c>
      <c r="D599" t="n">
        <v>1.685127347180513</v>
      </c>
      <c r="E599" t="n">
        <v>-6.414381226238516</v>
      </c>
      <c r="G599" s="110" t="s">
        <v>180</v>
      </c>
      <c r="H599" t="n">
        <v>43.7695338134349</v>
      </c>
    </row>
    <row r="600" spans="1:40">
      <c r="A600" s="110" t="s">
        <v>180</v>
      </c>
      <c r="B600" t="n">
        <v>3.29649518841904</v>
      </c>
      <c r="C600" t="n">
        <v>-10.17680368109849</v>
      </c>
      <c r="D600" t="n">
        <v>4.867839369313712</v>
      </c>
      <c r="E600" t="n">
        <v>15.76624213240933</v>
      </c>
    </row>
    <row r="614" spans="1:40">
      <c r="B614" s="50" t="s">
        <v>170</v>
      </c>
    </row>
    <row r="615" spans="1:40">
      <c r="A615" s="50" t="n"/>
      <c r="B615" s="50" t="s">
        <v>16</v>
      </c>
      <c r="C615" s="50" t="s">
        <v>10</v>
      </c>
    </row>
    <row r="616" spans="1:40">
      <c r="A616" s="50" t="s">
        <v>29</v>
      </c>
      <c r="B616" t="n">
        <v>3.003761335023421</v>
      </c>
      <c r="C616" t="n">
        <v>1.558236960160688</v>
      </c>
    </row>
    <row r="617" spans="1:40">
      <c r="A617" s="50" t="s">
        <v>35</v>
      </c>
      <c r="B617" t="n">
        <v>13.34685252318347</v>
      </c>
      <c r="C617" t="n">
        <v>7.350740215566934</v>
      </c>
    </row>
    <row r="618" spans="1:40">
      <c r="A618" s="50" t="s">
        <v>39</v>
      </c>
      <c r="B618" t="n">
        <v>3.388820319453004</v>
      </c>
      <c r="C618" t="n">
        <v>9.537947877420159</v>
      </c>
    </row>
    <row r="619" spans="1:40">
      <c r="A619" s="50" t="s">
        <v>43</v>
      </c>
      <c r="B619" t="n">
        <v>3.120721847998809</v>
      </c>
      <c r="C619" t="n">
        <v>3.406574057300813</v>
      </c>
    </row>
    <row r="627" spans="1:40">
      <c r="B627" s="50" t="s">
        <v>171</v>
      </c>
    </row>
    <row r="628" spans="1:40">
      <c r="A628" s="50" t="n"/>
      <c r="B628" s="50" t="s">
        <v>16</v>
      </c>
      <c r="C628" s="50" t="s">
        <v>10</v>
      </c>
    </row>
    <row r="629" spans="1:40">
      <c r="A629" s="50" t="s">
        <v>29</v>
      </c>
      <c r="B629" t="n">
        <v>2.905038499886408</v>
      </c>
      <c r="C629" t="n">
        <v>1.394659121813574</v>
      </c>
    </row>
    <row r="630" spans="1:40">
      <c r="A630" s="50" t="s">
        <v>35</v>
      </c>
      <c r="B630" t="n">
        <v>5.693983497125646</v>
      </c>
      <c r="C630" t="n">
        <v>3.841360130366925</v>
      </c>
    </row>
    <row r="631" spans="1:40">
      <c r="A631" s="50" t="s">
        <v>39</v>
      </c>
      <c r="B631" t="n">
        <v>1.963427076050907</v>
      </c>
      <c r="C631" t="n">
        <v>4.119103441458262</v>
      </c>
    </row>
    <row r="632" spans="1:40">
      <c r="A632" s="50" t="s">
        <v>43</v>
      </c>
      <c r="B632" t="n">
        <v>2.457882599056188</v>
      </c>
      <c r="C632" t="n">
        <v>1.582715671583733</v>
      </c>
    </row>
    <row r="640" spans="1:40">
      <c r="B640" s="50" t="s">
        <v>172</v>
      </c>
    </row>
    <row r="641" spans="1:40">
      <c r="A641" s="50" t="n"/>
      <c r="B641" s="50" t="s">
        <v>16</v>
      </c>
      <c r="C641" s="50" t="s">
        <v>10</v>
      </c>
    </row>
    <row r="642" spans="1:40">
      <c r="A642" s="50" t="s">
        <v>29</v>
      </c>
      <c r="B642" t="n">
        <v>3.689862112387583</v>
      </c>
      <c r="C642" t="n">
        <v>1.691323608123914</v>
      </c>
    </row>
    <row r="643" spans="1:40">
      <c r="A643" s="50" t="s">
        <v>35</v>
      </c>
      <c r="B643" t="n">
        <v>7.266636329622532</v>
      </c>
      <c r="C643" t="n">
        <v>4.989558582267247</v>
      </c>
    </row>
    <row r="644" spans="1:40">
      <c r="A644" s="50" t="s">
        <v>39</v>
      </c>
      <c r="B644" t="n">
        <v>8.044566166696429</v>
      </c>
      <c r="C644" t="n">
        <v>26.66742470612802</v>
      </c>
    </row>
    <row r="645" spans="1:40">
      <c r="A645" s="50" t="s">
        <v>43</v>
      </c>
      <c r="B645" t="n">
        <v>109.3755605269557</v>
      </c>
      <c r="C645" t="n">
        <v>8.184632796665895</v>
      </c>
    </row>
    <row r="653" spans="1:40">
      <c r="B653" s="50" t="s">
        <v>173</v>
      </c>
    </row>
    <row r="654" spans="1:40">
      <c r="A654" s="50" t="n"/>
      <c r="B654" s="50" t="s">
        <v>16</v>
      </c>
      <c r="C654" s="50" t="s">
        <v>10</v>
      </c>
    </row>
    <row r="655" spans="1:40">
      <c r="A655" s="50" t="s">
        <v>29</v>
      </c>
      <c r="B655" t="n">
        <v>3.45682440723477</v>
      </c>
      <c r="C655" t="n">
        <v>1.508025343511621</v>
      </c>
    </row>
    <row r="656" spans="1:40">
      <c r="A656" s="50" t="s">
        <v>35</v>
      </c>
      <c r="B656" t="n">
        <v>4.048054617502763</v>
      </c>
      <c r="C656" t="n">
        <v>2.774845459298839</v>
      </c>
    </row>
    <row r="657" spans="1:40">
      <c r="A657" s="50" t="s">
        <v>39</v>
      </c>
      <c r="B657" t="n">
        <v>6.72725527230906</v>
      </c>
      <c r="C657" t="n">
        <v>6.852997287249663</v>
      </c>
    </row>
    <row r="658" spans="1:40">
      <c r="A658" s="50" t="s">
        <v>43</v>
      </c>
      <c r="B658" t="n">
        <v>2.90732484618952</v>
      </c>
      <c r="C658" t="n">
        <v>2.378247512019138</v>
      </c>
    </row>
    <row r="666" spans="1:40">
      <c r="B666" s="50" t="s">
        <v>174</v>
      </c>
    </row>
    <row r="667" spans="1:40">
      <c r="A667" s="50" t="n"/>
      <c r="B667" s="50" t="s">
        <v>16</v>
      </c>
      <c r="C667" s="50" t="s">
        <v>10</v>
      </c>
    </row>
    <row r="668" spans="1:40">
      <c r="A668" s="50" t="s">
        <v>29</v>
      </c>
      <c r="B668" t="n">
        <v>4.90855018472273</v>
      </c>
      <c r="C668" t="n">
        <v>2.612581096822399</v>
      </c>
    </row>
    <row r="669" spans="1:40">
      <c r="A669" s="50" t="s">
        <v>35</v>
      </c>
      <c r="B669" t="n">
        <v>20.9453251244936</v>
      </c>
      <c r="C669" t="n">
        <v>14.12469391492166</v>
      </c>
    </row>
    <row r="670" spans="1:40">
      <c r="A670" s="50" t="s">
        <v>39</v>
      </c>
      <c r="B670" t="n">
        <v>7.205387624812078</v>
      </c>
      <c r="C670" t="n">
        <v>18.91095081446498</v>
      </c>
    </row>
    <row r="671" spans="1:40">
      <c r="A671" s="50" t="s">
        <v>43</v>
      </c>
      <c r="B671" t="n">
        <v>12.44702459003882</v>
      </c>
      <c r="C671" t="n">
        <v>12.17075720216814</v>
      </c>
    </row>
    <row r="679" spans="1:40">
      <c r="B679" s="50" t="s">
        <v>175</v>
      </c>
    </row>
    <row r="680" spans="1:40">
      <c r="A680" s="50" t="n"/>
      <c r="B680" s="50" t="s">
        <v>16</v>
      </c>
      <c r="C680" s="50" t="s">
        <v>10</v>
      </c>
    </row>
    <row r="681" spans="1:40">
      <c r="A681" s="50" t="s">
        <v>29</v>
      </c>
      <c r="B681" t="n">
        <v>2.369281718058534</v>
      </c>
      <c r="C681" t="n">
        <v>1.260748982457486</v>
      </c>
    </row>
    <row r="682" spans="1:40">
      <c r="A682" s="50" t="s">
        <v>35</v>
      </c>
      <c r="B682" t="n">
        <v>5.053469392476206</v>
      </c>
      <c r="C682" t="n">
        <v>3.942484656438241</v>
      </c>
    </row>
    <row r="683" spans="1:40">
      <c r="A683" s="50" t="s">
        <v>39</v>
      </c>
      <c r="B683" t="n">
        <v>1.867410056462617</v>
      </c>
      <c r="C683" t="n">
        <v>3.33017235112822</v>
      </c>
    </row>
    <row r="684" spans="1:40">
      <c r="A684" s="50" t="s">
        <v>43</v>
      </c>
      <c r="B684" t="n">
        <v>1.184032200577776</v>
      </c>
      <c r="C684" t="n">
        <v>0.9752361015721337</v>
      </c>
    </row>
    <row r="692" spans="1:40">
      <c r="B692" s="50" t="s">
        <v>176</v>
      </c>
    </row>
    <row r="693" spans="1:40">
      <c r="A693" s="50" t="n"/>
      <c r="B693" s="50" t="s">
        <v>16</v>
      </c>
      <c r="C693" s="50" t="s">
        <v>10</v>
      </c>
    </row>
    <row r="694" spans="1:40">
      <c r="A694" s="50" t="s">
        <v>29</v>
      </c>
      <c r="B694" t="n">
        <v>3.196794768650874</v>
      </c>
      <c r="C694" t="n">
        <v>1.705186316019918</v>
      </c>
    </row>
    <row r="695" spans="1:40">
      <c r="A695" s="50" t="s">
        <v>35</v>
      </c>
      <c r="B695" t="n">
        <v>10.48817203216456</v>
      </c>
      <c r="C695" t="n">
        <v>12.5791242234415</v>
      </c>
    </row>
    <row r="696" spans="1:40">
      <c r="A696" s="50" t="s">
        <v>39</v>
      </c>
      <c r="B696" t="n">
        <v>4.576947466819269</v>
      </c>
      <c r="C696" t="n">
        <v>6.593615681944557</v>
      </c>
    </row>
    <row r="697" spans="1:40">
      <c r="A697" s="50" t="s">
        <v>43</v>
      </c>
      <c r="B697" t="n">
        <v>4.198648843496293</v>
      </c>
      <c r="C697" t="n">
        <v>3.050532117307734</v>
      </c>
    </row>
    <row r="705" spans="1:40">
      <c r="B705" s="50" t="s">
        <v>177</v>
      </c>
    </row>
    <row r="706" spans="1:40">
      <c r="A706" s="50" t="n"/>
      <c r="B706" s="50" t="s">
        <v>16</v>
      </c>
      <c r="C706" s="50" t="s">
        <v>10</v>
      </c>
    </row>
    <row r="707" spans="1:40">
      <c r="A707" s="50" t="s">
        <v>29</v>
      </c>
      <c r="B707" t="n">
        <v>2.789601220818728</v>
      </c>
      <c r="C707" t="n">
        <v>1.530951430561481</v>
      </c>
    </row>
    <row r="708" spans="1:40">
      <c r="A708" s="50" t="s">
        <v>35</v>
      </c>
      <c r="B708" t="n">
        <v>8.181777219062836</v>
      </c>
      <c r="C708" t="n">
        <v>14.17739928111867</v>
      </c>
    </row>
    <row r="709" spans="1:40">
      <c r="A709" s="50" t="s">
        <v>39</v>
      </c>
      <c r="B709" t="n">
        <v>3.985996667774813</v>
      </c>
      <c r="C709" t="n">
        <v>6.172535928630397</v>
      </c>
    </row>
    <row r="710" spans="1:40">
      <c r="A710" s="50" t="s">
        <v>43</v>
      </c>
      <c r="B710" t="n">
        <v>5.574094564457667</v>
      </c>
      <c r="C710" t="n">
        <v>4.005846797243465</v>
      </c>
    </row>
    <row r="718" spans="1:40">
      <c r="B718" s="50" t="s">
        <v>178</v>
      </c>
    </row>
    <row r="719" spans="1:40">
      <c r="A719" s="50" t="n"/>
      <c r="B719" s="50" t="s">
        <v>16</v>
      </c>
      <c r="C719" s="50" t="s">
        <v>10</v>
      </c>
    </row>
    <row r="720" spans="1:40">
      <c r="A720" s="50" t="s">
        <v>29</v>
      </c>
      <c r="B720" t="n">
        <v>2.611072016871606</v>
      </c>
      <c r="C720" t="n">
        <v>1.463584767439509</v>
      </c>
    </row>
    <row r="721" spans="1:40">
      <c r="A721" s="50" t="s">
        <v>35</v>
      </c>
      <c r="B721" t="n">
        <v>6.596624654677588</v>
      </c>
      <c r="C721" t="n">
        <v>3.816637056820841</v>
      </c>
    </row>
    <row r="722" spans="1:40">
      <c r="A722" s="50" t="s">
        <v>39</v>
      </c>
      <c r="B722" t="n">
        <v>3.534622732405822</v>
      </c>
      <c r="C722" t="n">
        <v>9.801400684799349</v>
      </c>
    </row>
    <row r="723" spans="1:40">
      <c r="A723" s="50" t="s">
        <v>43</v>
      </c>
      <c r="B723" t="n">
        <v>4.067867741998634</v>
      </c>
      <c r="C723" t="n">
        <v>3.908113049531731</v>
      </c>
    </row>
    <row r="734" spans="1:40">
      <c r="B734" s="50" t="s">
        <v>89</v>
      </c>
    </row>
    <row r="735" spans="1:40">
      <c r="A735" s="50" t="n"/>
      <c r="B735" s="50" t="s">
        <v>16</v>
      </c>
      <c r="C735" s="50" t="s">
        <v>10</v>
      </c>
    </row>
    <row r="736" spans="1:40">
      <c r="A736" s="50" t="s">
        <v>29</v>
      </c>
      <c r="B736" t="n">
        <v>1.663960902372111</v>
      </c>
      <c r="C736" t="n">
        <v>1.144115449173059</v>
      </c>
    </row>
    <row r="737" spans="1:40">
      <c r="A737" s="50" t="s">
        <v>35</v>
      </c>
      <c r="B737" t="n">
        <v>2.948529373354995</v>
      </c>
      <c r="C737" t="n">
        <v>2.318071836494529</v>
      </c>
    </row>
    <row r="738" spans="1:40">
      <c r="A738" s="50" t="s">
        <v>39</v>
      </c>
      <c r="B738" t="n">
        <v>1.595025579750263</v>
      </c>
      <c r="C738" t="n">
        <v>2.494334567529432</v>
      </c>
    </row>
    <row r="739" spans="1:40">
      <c r="A739" s="50" t="s">
        <v>43</v>
      </c>
      <c r="B739" t="n">
        <v>1.246224545166257</v>
      </c>
      <c r="C739" t="n">
        <v>0.8517552494363071</v>
      </c>
    </row>
  </sheetData>
  <mergeCells count="37">
    <mergeCell ref="B569:C569"/>
    <mergeCell ref="D569:E569"/>
    <mergeCell ref="B592:C592"/>
    <mergeCell ref="D592:E592"/>
    <mergeCell ref="B500:C500"/>
    <mergeCell ref="D500:E500"/>
    <mergeCell ref="B523:C523"/>
    <mergeCell ref="D523:E523"/>
    <mergeCell ref="B546:C546"/>
    <mergeCell ref="D546:E546"/>
    <mergeCell ref="B431:C431"/>
    <mergeCell ref="D431:E431"/>
    <mergeCell ref="B454:C454"/>
    <mergeCell ref="D454:E454"/>
    <mergeCell ref="B477:C477"/>
    <mergeCell ref="D477:E477"/>
    <mergeCell ref="G2:K2"/>
    <mergeCell ref="W7:X7"/>
    <mergeCell ref="Y7:Z7"/>
    <mergeCell ref="W24:X24"/>
    <mergeCell ref="Y24:Z24"/>
    <mergeCell ref="W41:X41"/>
    <mergeCell ref="Y41:Z41"/>
    <mergeCell ref="W58:X58"/>
    <mergeCell ref="Y58:Z58"/>
    <mergeCell ref="W75:X75"/>
    <mergeCell ref="Y75:Z75"/>
    <mergeCell ref="B408:C408"/>
    <mergeCell ref="D408:E408"/>
    <mergeCell ref="W143:X143"/>
    <mergeCell ref="Y143:Z143"/>
    <mergeCell ref="W92:X92"/>
    <mergeCell ref="Y92:Z92"/>
    <mergeCell ref="W109:X109"/>
    <mergeCell ref="Y109:Z109"/>
    <mergeCell ref="W126:X126"/>
    <mergeCell ref="Y126:Z126"/>
  </mergeCell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805"/>
  <sheetViews>
    <sheetView workbookViewId="0" zoomScale="90" zoomScaleNormal="90">
      <selection activeCell="J2" sqref="J2"/>
    </sheetView>
  </sheetViews>
  <sheetFormatPr baseColWidth="10" defaultRowHeight="15"/>
  <cols>
    <col customWidth="1" max="1" min="1" style="51" width="12.7109375"/>
    <col customWidth="1" max="2" min="2" style="51" width="13"/>
    <col customWidth="1" max="3" min="3" style="51" width="11"/>
    <col customWidth="1" max="4" min="4" style="51" width="12.85546875"/>
    <col customWidth="1" max="5" min="5" style="51" width="10.5703125"/>
    <col customWidth="1" max="6" min="6" style="51" width="10.7109375"/>
    <col customWidth="1" max="7" min="7" style="51" width="11.5703125"/>
    <col customWidth="1" max="8" min="8" style="51" width="13.140625"/>
    <col customWidth="1" max="9" min="9" style="51" width="12.28515625"/>
    <col bestFit="1" customWidth="1" max="12" min="10" style="51" width="11.7109375"/>
    <col customWidth="1" max="13" min="13" style="51" width="10.7109375"/>
    <col customWidth="1" max="14" min="14" style="51" width="11.5703125"/>
    <col customWidth="1" max="15" min="15" style="51" width="10.5703125"/>
    <col customWidth="1" max="16" min="16" style="51" width="13.7109375"/>
    <col customWidth="1" max="17" min="17" style="51" width="12.7109375"/>
    <col customWidth="1" max="19" min="18" style="51" width="11.42578125"/>
    <col bestFit="1" customWidth="1" max="20" min="20" style="51" width="12"/>
    <col customWidth="1" max="25" min="25" style="51" width="13.28515625"/>
    <col customWidth="1" max="26" min="26" style="51" width="11.5703125"/>
    <col bestFit="1" customWidth="1" max="27" min="27" style="51" width="12"/>
    <col customWidth="1" max="28" min="28" style="51" width="12.42578125"/>
    <col bestFit="1" customWidth="1" max="29" min="29" style="51" width="12"/>
  </cols>
  <sheetData>
    <row r="1" spans="1:33">
      <c r="F1">
        <f>STDEV(Patient3_Healthy!D2,Patient4_Healthy!D2,Patient7_Healthy!D2,Patient32_Healthy!D2,Patient20_Healthy!D2)</f>
        <v/>
      </c>
      <c r="J1">
        <f>STDEV(Patient3_Healthy!D1,Patient4_Healthy!D1,Patient7_Healthy!D1,Patient32_Healthy!D1,Patient20_Healthy!D1)</f>
        <v/>
      </c>
    </row>
    <row r="2" spans="1:33">
      <c r="B2" t="s">
        <v>187</v>
      </c>
      <c r="C2">
        <f>AVERAGE(Patient3_Healthy!B2,Patient4_Healthy!B2,Patient7_Healthy!B2,Patient32_Healthy!B2,Patient20_Healthy!B2)</f>
        <v/>
      </c>
      <c r="D2">
        <f>STDEV(Patient3_Healthy!B2,Patient4_Healthy!B2,Patient7_Healthy!B2,Patient32_Healthy!B2,Patient20_Healthy!B2)</f>
        <v/>
      </c>
      <c r="E2" t="s">
        <v>188</v>
      </c>
      <c r="F2">
        <f>AVERAGE(Patient3_Healthy!D2,Patient4_Healthy!D2,Patient7_Healthy!D2,Patient32_Healthy!D2,Patient20_Healthy!D2)</f>
        <v/>
      </c>
      <c r="G2" t="s">
        <v>189</v>
      </c>
      <c r="H2" t="s">
        <v>190</v>
      </c>
      <c r="I2">
        <f>AVERAGE(Patient3_Healthy!D1,Patient4_Healthy!D1,Patient7_Healthy!D1,Patient32_Healthy!D1,Patient20_Healthy!D1)</f>
        <v/>
      </c>
      <c r="J2" t="s">
        <v>191</v>
      </c>
    </row>
    <row r="3" spans="1:33">
      <c r="B3" t="s">
        <v>192</v>
      </c>
      <c r="C3">
        <f>MIN(Patient3_Healthy!B2,Patient4_Healthy!B2,Patient7_Healthy!B2,Patient32_Healthy!B2,Patient20_Healthy!B2)</f>
        <v/>
      </c>
      <c r="E3" t="s">
        <v>193</v>
      </c>
      <c r="F3">
        <f>MIN(Patient3_Healthy!D2,Patient4_Healthy!D2,Patient7_Healthy!D2,Patient32_Healthy!D2,Patient20_Healthy!D2)</f>
        <v/>
      </c>
      <c r="H3" t="s">
        <v>194</v>
      </c>
      <c r="I3">
        <f>MIN(Patient3_Healthy!D1,Patient4_Healthy!D1,Patient7_Healthy!D1,Patient32_Healthy!D1,Patient20_Healthy!D1)</f>
        <v/>
      </c>
    </row>
    <row r="4" spans="1:33">
      <c r="B4" t="s">
        <v>195</v>
      </c>
      <c r="C4">
        <f>MAX(Patient3_Healthy!B2,Patient4_Healthy!B2,Patient7_Healthy!B2,Patient32_Healthy!B2,Patient20_Healthy!B2)</f>
        <v/>
      </c>
      <c r="E4" t="s">
        <v>196</v>
      </c>
      <c r="F4">
        <f>MAX(Patient3_Healthy!D2,Patient4_Healthy!D2,Patient7_Healthy!D2,Patient32_Healthy!D2,Patient20_Healthy!D2)</f>
        <v/>
      </c>
      <c r="H4" t="s">
        <v>197</v>
      </c>
      <c r="I4">
        <f>MAX(Patient3_Healthy!D1,Patient4_Healthy!D1,Patient7_Healthy!D1,Patient32_Healthy!D1,Patient20_Healthy!D1)</f>
        <v/>
      </c>
    </row>
    <row r="5" spans="1:33">
      <c r="B5" s="50" t="s">
        <v>11</v>
      </c>
      <c r="H5" s="50" t="s">
        <v>12</v>
      </c>
      <c r="P5" s="50" t="s">
        <v>13</v>
      </c>
    </row>
    <row r="6" spans="1:33">
      <c r="A6" s="5" t="n"/>
      <c r="B6" s="96" t="s">
        <v>16</v>
      </c>
      <c r="C6" s="96" t="n"/>
      <c r="D6" s="97" t="s">
        <v>10</v>
      </c>
      <c r="E6" s="96" t="n"/>
      <c r="F6" s="50" t="n"/>
      <c r="H6" s="7" t="n"/>
      <c r="I6" s="103" t="s">
        <v>17</v>
      </c>
      <c r="J6" s="103" t="n"/>
      <c r="K6" s="104" t="s">
        <v>18</v>
      </c>
      <c r="L6" s="103" t="n"/>
      <c r="Q6" s="105" t="s">
        <v>17</v>
      </c>
      <c r="R6" s="105" t="n"/>
      <c r="S6" s="106" t="s">
        <v>18</v>
      </c>
      <c r="T6" s="105" t="n"/>
    </row>
    <row r="7" spans="1:33">
      <c r="A7" s="29" t="n"/>
      <c r="B7" s="29" t="s">
        <v>198</v>
      </c>
      <c r="C7" s="29" t="s">
        <v>199</v>
      </c>
      <c r="D7" s="29" t="s">
        <v>198</v>
      </c>
      <c r="E7" s="29" t="s">
        <v>199</v>
      </c>
      <c r="F7" s="50" t="n"/>
      <c r="H7" s="7" t="n"/>
      <c r="I7" s="7" t="s">
        <v>198</v>
      </c>
      <c r="J7" s="7" t="s">
        <v>199</v>
      </c>
      <c r="K7" s="6" t="s">
        <v>198</v>
      </c>
      <c r="L7" s="7" t="s">
        <v>199</v>
      </c>
      <c r="P7" s="9" t="n"/>
      <c r="Q7" s="9" t="s">
        <v>198</v>
      </c>
      <c r="R7" s="9" t="s">
        <v>199</v>
      </c>
      <c r="S7" s="8" t="s">
        <v>198</v>
      </c>
      <c r="T7" s="9" t="s">
        <v>199</v>
      </c>
    </row>
    <row r="8" spans="1:33">
      <c r="A8" s="29" t="s">
        <v>29</v>
      </c>
      <c r="B8" s="53">
        <f>AVERAGE(Patient3_Healthy!B8,Patient4_Healthy!B8,Patient7_Healthy!B8,Patient32_Healthy!B8,Patient20_Healthy!B8)</f>
        <v/>
      </c>
      <c r="C8" s="53">
        <f>STDEV(Patient3_Healthy!B8,Patient4_Healthy!B8,Patient7_Healthy!B8,Patient32_Healthy!B8,Patient20_Healthy!B8)</f>
        <v/>
      </c>
      <c r="D8" s="53">
        <f>AVERAGE(Patient3_Healthy!C8,Patient4_Healthy!C8,Patient7_Healthy!C8,Patient32_Healthy!C8,Patient20_Healthy!C8)</f>
        <v/>
      </c>
      <c r="E8" s="53">
        <f>STDEV(Patient3_Healthy!C8,Patient4_Healthy!C8,Patient7_Healthy!C8,Patient32_Healthy!C8,Patient20_Healthy!C8)</f>
        <v/>
      </c>
      <c r="H8" s="7" t="s">
        <v>30</v>
      </c>
      <c r="I8">
        <f>AVERAGE(Patient3_Healthy!I8,Patient4_Healthy!I8,Patient7_Healthy!I8,Patient32_Healthy!I8,Patient20_Healthy!I8)</f>
        <v/>
      </c>
      <c r="J8">
        <f>STDEV(Patient3_Healthy!I8,Patient4_Healthy!I8,Patient7_Healthy!I8,Patient32_Healthy!I8,Patient20_Healthy!I8)</f>
        <v/>
      </c>
      <c r="K8" s="34">
        <f>AVERAGE(Patient3_Healthy!J8,Patient4_Healthy!J8,Patient7_Healthy!J8,Patient32_Healthy!J8,Patient20_Healthy!J8)</f>
        <v/>
      </c>
      <c r="L8">
        <f>STDEV(Patient3_Healthy!J8,Patient4_Healthy!J8,Patient7_Healthy!J8,Patient32_Healthy!J8,Patient20_Healthy!J8)</f>
        <v/>
      </c>
      <c r="P8" s="9" t="s">
        <v>31</v>
      </c>
      <c r="Q8">
        <f>AVERAGE(Patient3_Healthy!Q8,Patient4_Healthy!Q8,Patient7_Healthy!Q8,Patient32_Healthy!Q8,Patient20_Healthy!Q8)</f>
        <v/>
      </c>
      <c r="R8">
        <f>STDEV(Patient3_Healthy!Q8,Patient4_Healthy!Q8,Patient7_Healthy!Q8,Patient32_Healthy!Q8,Patient20_Healthy!Q8)</f>
        <v/>
      </c>
      <c r="S8" s="34">
        <f>AVERAGE(Patient3_Healthy!R8,Patient4_Healthy!R8,Patient7_Healthy!R8,Patient32_Healthy!R8,Patient20_Healthy!R8)</f>
        <v/>
      </c>
      <c r="T8">
        <f>STDEV(Patient3_Healthy!R8,Patient4_Healthy!R8,Patient7_Healthy!R8,Patient32_Healthy!R8,Patient20_Healthy!R8)</f>
        <v/>
      </c>
    </row>
    <row r="9" spans="1:33">
      <c r="A9" s="29" t="s">
        <v>35</v>
      </c>
      <c r="B9" s="53">
        <f>AVERAGE(Patient3_Healthy!B9,Patient4_Healthy!B9,Patient7_Healthy!B9,Patient32_Healthy!B9,Patient20_Healthy!B9)</f>
        <v/>
      </c>
      <c r="C9" s="53">
        <f>STDEV(Patient3_Healthy!B9,Patient4_Healthy!B9,Patient7_Healthy!B9,Patient32_Healthy!B9,Patient20_Healthy!B9)</f>
        <v/>
      </c>
      <c r="D9" s="53">
        <f>AVERAGE(Patient3_Healthy!C9,Patient4_Healthy!C9,Patient7_Healthy!C9,Patient32_Healthy!C9,Patient20_Healthy!C9)</f>
        <v/>
      </c>
      <c r="E9" s="53">
        <f>STDEV(Patient3_Healthy!C9,Patient4_Healthy!C9,Patient7_Healthy!C9,Patient32_Healthy!C9,Patient20_Healthy!C9)</f>
        <v/>
      </c>
      <c r="H9" s="7" t="s">
        <v>36</v>
      </c>
      <c r="I9">
        <f>AVERAGE(Patient3_Healthy!I9,Patient4_Healthy!I9,Patient7_Healthy!I9,Patient32_Healthy!I9,Patient20_Healthy!I9)</f>
        <v/>
      </c>
      <c r="J9">
        <f>STDEV(Patient3_Healthy!I9,Patient4_Healthy!I9,Patient7_Healthy!I9,Patient32_Healthy!I9,Patient20_Healthy!I9)</f>
        <v/>
      </c>
      <c r="K9" s="34">
        <f>AVERAGE(Patient3_Healthy!J9,Patient4_Healthy!J9,Patient7_Healthy!J9,Patient32_Healthy!J9,Patient20_Healthy!J9)</f>
        <v/>
      </c>
      <c r="L9">
        <f>STDEV(Patient3_Healthy!J9,Patient4_Healthy!J9,Patient7_Healthy!J9,Patient32_Healthy!J9,Patient20_Healthy!J9)</f>
        <v/>
      </c>
      <c r="P9" s="9" t="s">
        <v>37</v>
      </c>
      <c r="Q9">
        <f>AVERAGE(Patient3_Healthy!Q9,Patient4_Healthy!Q9,Patient7_Healthy!Q9,Patient32_Healthy!Q9,Patient20_Healthy!Q9)</f>
        <v/>
      </c>
      <c r="R9">
        <f>STDEV(Patient3_Healthy!Q9,Patient4_Healthy!Q9,Patient7_Healthy!Q9,Patient32_Healthy!Q9,Patient20_Healthy!Q9)</f>
        <v/>
      </c>
      <c r="S9" s="34">
        <f>AVERAGE(Patient3_Healthy!R9,Patient4_Healthy!R9,Patient7_Healthy!R9,Patient32_Healthy!R9,Patient20_Healthy!R9)</f>
        <v/>
      </c>
      <c r="T9">
        <f>STDEV(Patient3_Healthy!R9,Patient4_Healthy!R9,Patient7_Healthy!R9,Patient32_Healthy!R9,Patient20_Healthy!R9)</f>
        <v/>
      </c>
    </row>
    <row r="10" spans="1:33">
      <c r="A10" s="29" t="s">
        <v>39</v>
      </c>
      <c r="B10" s="53">
        <f>AVERAGE(Patient3_Healthy!B10,Patient4_Healthy!B10,Patient7_Healthy!B10,Patient32_Healthy!B10,Patient20_Healthy!B10)</f>
        <v/>
      </c>
      <c r="C10" s="53">
        <f>STDEV(Patient3_Healthy!B10,Patient4_Healthy!B10,Patient7_Healthy!B10,Patient32_Healthy!B10,Patient20_Healthy!B10)</f>
        <v/>
      </c>
      <c r="D10" s="53">
        <f>AVERAGE(Patient3_Healthy!C10,Patient4_Healthy!C10,Patient7_Healthy!C10,Patient32_Healthy!C10,Patient20_Healthy!C10)</f>
        <v/>
      </c>
      <c r="E10" s="53">
        <f>STDEV(Patient3_Healthy!C10,Patient4_Healthy!C10,Patient7_Healthy!C10,Patient32_Healthy!C10,Patient20_Healthy!C10)</f>
        <v/>
      </c>
      <c r="H10" s="7" t="s">
        <v>40</v>
      </c>
      <c r="I10">
        <f>AVERAGE(Patient3_Healthy!I10,Patient4_Healthy!I10,Patient7_Healthy!I10,Patient32_Healthy!I10,Patient20_Healthy!I10)</f>
        <v/>
      </c>
      <c r="J10">
        <f>STDEV(Patient3_Healthy!I10,Patient4_Healthy!I10,Patient7_Healthy!I10,Patient32_Healthy!I10,Patient20_Healthy!I10)</f>
        <v/>
      </c>
      <c r="K10" s="34">
        <f>AVERAGE(Patient3_Healthy!J10,Patient4_Healthy!J10,Patient7_Healthy!J10,Patient32_Healthy!J10,Patient20_Healthy!J10)</f>
        <v/>
      </c>
      <c r="L10">
        <f>STDEV(Patient3_Healthy!J10,Patient4_Healthy!J10,Patient7_Healthy!J10,Patient32_Healthy!J10,Patient20_Healthy!J10)</f>
        <v/>
      </c>
      <c r="P10" s="9" t="s">
        <v>41</v>
      </c>
      <c r="Q10">
        <f>AVERAGE(Patient3_Healthy!Q10,Patient4_Healthy!Q10,Patient7_Healthy!Q10,Patient32_Healthy!Q10,Patient20_Healthy!Q10)</f>
        <v/>
      </c>
      <c r="R10">
        <f>STDEV(Patient3_Healthy!Q10,Patient4_Healthy!Q10,Patient7_Healthy!Q10,Patient32_Healthy!Q10,Patient20_Healthy!Q10)</f>
        <v/>
      </c>
      <c r="S10" s="34">
        <f>AVERAGE(Patient3_Healthy!R10,Patient4_Healthy!R10,Patient7_Healthy!R10,Patient32_Healthy!R10,Patient20_Healthy!R10)</f>
        <v/>
      </c>
      <c r="T10">
        <f>STDEV(Patient3_Healthy!R10,Patient4_Healthy!R10,Patient7_Healthy!R10,Patient32_Healthy!R10,Patient20_Healthy!R10)</f>
        <v/>
      </c>
    </row>
    <row r="11" spans="1:33">
      <c r="A11" s="29" t="s">
        <v>43</v>
      </c>
      <c r="B11" s="53">
        <f>AVERAGE(Patient3_Healthy!B11,Patient4_Healthy!B11,Patient7_Healthy!B11,Patient32_Healthy!B11,Patient20_Healthy!B11)</f>
        <v/>
      </c>
      <c r="C11" s="53">
        <f>STDEV(Patient3_Healthy!B11,Patient4_Healthy!B11,Patient7_Healthy!B11,Patient32_Healthy!B11,Patient20_Healthy!B11)</f>
        <v/>
      </c>
      <c r="D11" s="53">
        <f>AVERAGE(Patient3_Healthy!C11,Patient4_Healthy!C11,Patient7_Healthy!C11,Patient32_Healthy!C11,Patient20_Healthy!C11)</f>
        <v/>
      </c>
      <c r="E11" s="53">
        <f>STDEV(Patient3_Healthy!C11,Patient4_Healthy!C11,Patient7_Healthy!C11,Patient32_Healthy!C11,Patient20_Healthy!C11)</f>
        <v/>
      </c>
      <c r="H11" s="7" t="s">
        <v>44</v>
      </c>
      <c r="I11">
        <f>AVERAGE(Patient3_Healthy!I11,Patient4_Healthy!I11,Patient7_Healthy!I11,Patient32_Healthy!I11,Patient20_Healthy!I11)</f>
        <v/>
      </c>
      <c r="J11">
        <f>STDEV(Patient3_Healthy!I11,Patient4_Healthy!I11,Patient7_Healthy!I11,Patient32_Healthy!I11,Patient20_Healthy!I11)</f>
        <v/>
      </c>
      <c r="K11" s="34">
        <f>AVERAGE(Patient3_Healthy!J11,Patient4_Healthy!J11,Patient7_Healthy!J11,Patient32_Healthy!J11,Patient20_Healthy!J11)</f>
        <v/>
      </c>
      <c r="L11">
        <f>STDEV(Patient3_Healthy!J11,Patient4_Healthy!J11,Patient7_Healthy!J11,Patient32_Healthy!J11,Patient20_Healthy!J11)</f>
        <v/>
      </c>
    </row>
    <row r="12" spans="1:33">
      <c r="H12" s="7" t="s">
        <v>46</v>
      </c>
      <c r="I12">
        <f>AVERAGE(Patient3_Healthy!I12,Patient4_Healthy!I12,Patient7_Healthy!I12,Patient32_Healthy!I12,Patient20_Healthy!I12)</f>
        <v/>
      </c>
      <c r="J12">
        <f>STDEV(Patient3_Healthy!I12,Patient4_Healthy!I12,Patient7_Healthy!I12,Patient32_Healthy!I12,Patient20_Healthy!I12)</f>
        <v/>
      </c>
      <c r="K12" s="34">
        <f>AVERAGE(Patient3_Healthy!J12,Patient4_Healthy!J12,Patient7_Healthy!J12,Patient32_Healthy!J12,Patient20_Healthy!J12)</f>
        <v/>
      </c>
      <c r="L12">
        <f>STDEV(Patient3_Healthy!J12,Patient4_Healthy!J12,Patient7_Healthy!J12,Patient32_Healthy!J12,Patient20_Healthy!J12)</f>
        <v/>
      </c>
    </row>
    <row r="13" spans="1:33">
      <c r="H13" s="7" t="s">
        <v>48</v>
      </c>
      <c r="I13">
        <f>AVERAGE(Patient3_Healthy!I13,Patient4_Healthy!I13,Patient7_Healthy!I13,Patient32_Healthy!I13,Patient20_Healthy!I13)</f>
        <v/>
      </c>
      <c r="J13">
        <f>STDEV(Patient3_Healthy!I13,Patient4_Healthy!I13,Patient7_Healthy!I13,Patient32_Healthy!I13,Patient20_Healthy!I13)</f>
        <v/>
      </c>
      <c r="K13" s="34">
        <f>AVERAGE(Patient3_Healthy!J13,Patient4_Healthy!J13,Patient7_Healthy!J13,Patient32_Healthy!J13,Patient20_Healthy!J13)</f>
        <v/>
      </c>
      <c r="L13">
        <f>STDEV(Patient3_Healthy!J13,Patient4_Healthy!J13,Patient7_Healthy!J13,Patient32_Healthy!J13,Patient20_Healthy!J13)</f>
        <v/>
      </c>
      <c r="Q13" s="10" t="s">
        <v>198</v>
      </c>
      <c r="R13" s="11" t="s">
        <v>199</v>
      </c>
    </row>
    <row r="14" spans="1:33">
      <c r="H14" s="7" t="s">
        <v>51</v>
      </c>
      <c r="I14">
        <f>AVERAGE(Patient3_Healthy!I14,Patient4_Healthy!I14,Patient7_Healthy!I14,Patient32_Healthy!I14,Patient20_Healthy!I14)</f>
        <v/>
      </c>
      <c r="J14">
        <f>STDEV(Patient3_Healthy!I14,Patient4_Healthy!I14,Patient7_Healthy!I14,Patient32_Healthy!I14,Patient20_Healthy!I14)</f>
        <v/>
      </c>
      <c r="K14" s="34">
        <f>AVERAGE(Patient3_Healthy!J14,Patient4_Healthy!J14,Patient7_Healthy!J14,Patient32_Healthy!J14,Patient20_Healthy!J14)</f>
        <v/>
      </c>
      <c r="L14">
        <f>STDEV(Patient3_Healthy!J14,Patient4_Healthy!J14,Patient7_Healthy!J14,Patient32_Healthy!J14,Patient20_Healthy!J14)</f>
        <v/>
      </c>
      <c r="P14" s="9" t="s">
        <v>49</v>
      </c>
      <c r="Q14">
        <f>AVERAGE(Patient3_Healthy!Q13,Patient4_Healthy!Q13,Patient7_Healthy!Q13,Patient32_Healthy!Q13,Patient20_Healthy!Q13)</f>
        <v/>
      </c>
      <c r="R14" s="34">
        <f>STDEV(Patient3_Healthy!Q13,Patient4_Healthy!Q13,Patient7_Healthy!Q13,Patient32_Healthy!Q13,Patient20_Healthy!Q13)</f>
        <v/>
      </c>
    </row>
    <row r="15" spans="1:33">
      <c r="H15" s="7" t="s">
        <v>53</v>
      </c>
      <c r="I15">
        <f>AVERAGE(Patient3_Healthy!I15,Patient4_Healthy!I15,Patient7_Healthy!I15,Patient32_Healthy!I15,Patient20_Healthy!I15)</f>
        <v/>
      </c>
      <c r="J15">
        <f>STDEV(Patient3_Healthy!I15,Patient4_Healthy!I15,Patient7_Healthy!I15,Patient32_Healthy!I15,Patient20_Healthy!I15)</f>
        <v/>
      </c>
      <c r="K15" s="34">
        <f>AVERAGE(Patient3_Healthy!J15,Patient4_Healthy!J15,Patient7_Healthy!J15,Patient32_Healthy!J15,Patient20_Healthy!J15)</f>
        <v/>
      </c>
      <c r="L15">
        <f>STDEV(Patient3_Healthy!J15,Patient4_Healthy!J15,Patient7_Healthy!J15,Patient32_Healthy!J15,Patient20_Healthy!J15)</f>
        <v/>
      </c>
    </row>
    <row r="18" spans="1:33">
      <c r="B18" s="50" t="s">
        <v>58</v>
      </c>
      <c r="H18" s="50" t="s">
        <v>59</v>
      </c>
      <c r="P18" s="50" t="s">
        <v>60</v>
      </c>
    </row>
    <row r="19" spans="1:33">
      <c r="A19" s="5" t="n"/>
      <c r="B19" s="96" t="s">
        <v>16</v>
      </c>
      <c r="C19" s="96" t="n"/>
      <c r="D19" s="97" t="s">
        <v>10</v>
      </c>
      <c r="E19" s="96" t="n"/>
      <c r="F19" s="50" t="n"/>
      <c r="H19" s="7" t="n"/>
      <c r="I19" s="103" t="s">
        <v>17</v>
      </c>
      <c r="J19" s="103" t="n"/>
      <c r="K19" s="104" t="s">
        <v>18</v>
      </c>
      <c r="L19" s="103" t="n"/>
      <c r="Q19" s="105" t="s">
        <v>17</v>
      </c>
      <c r="R19" s="105" t="n"/>
      <c r="S19" s="106" t="s">
        <v>18</v>
      </c>
      <c r="T19" s="105" t="n"/>
    </row>
    <row r="20" spans="1:33">
      <c r="A20" s="29" t="n"/>
      <c r="B20" s="29" t="s">
        <v>198</v>
      </c>
      <c r="C20" s="29" t="s">
        <v>199</v>
      </c>
      <c r="D20" s="29" t="s">
        <v>198</v>
      </c>
      <c r="E20" s="29" t="s">
        <v>199</v>
      </c>
      <c r="F20" s="50" t="n"/>
      <c r="H20" s="7" t="n"/>
      <c r="I20" s="7" t="s">
        <v>198</v>
      </c>
      <c r="J20" s="7" t="s">
        <v>199</v>
      </c>
      <c r="K20" s="6" t="s">
        <v>198</v>
      </c>
      <c r="L20" s="7" t="s">
        <v>199</v>
      </c>
      <c r="P20" s="9" t="n"/>
      <c r="Q20" s="9" t="s">
        <v>198</v>
      </c>
      <c r="R20" s="9" t="s">
        <v>199</v>
      </c>
      <c r="S20" s="8" t="s">
        <v>198</v>
      </c>
      <c r="T20" s="9" t="s">
        <v>199</v>
      </c>
    </row>
    <row r="21" spans="1:33">
      <c r="A21" s="29" t="s">
        <v>29</v>
      </c>
      <c r="B21" s="53">
        <f>AVERAGE(Patient3_Healthy!B21,Patient4_Healthy!B21,Patient7_Healthy!B21,Patient32_Healthy!B21,Patient20_Healthy!B21)</f>
        <v/>
      </c>
      <c r="C21" s="53">
        <f>STDEV(Patient3_Healthy!B21,Patient4_Healthy!B21,Patient7_Healthy!B21,Patient32_Healthy!B21,Patient20_Healthy!B21)</f>
        <v/>
      </c>
      <c r="D21" s="53">
        <f>AVERAGE(Patient3_Healthy!C21,Patient4_Healthy!C21,Patient7_Healthy!C21,Patient32_Healthy!C21,Patient20_Healthy!C21)</f>
        <v/>
      </c>
      <c r="E21" s="53">
        <f>STDEV(Patient3_Healthy!C21,Patient4_Healthy!C21,Patient7_Healthy!C21,Patient32_Healthy!C21,Patient20_Healthy!C21)</f>
        <v/>
      </c>
      <c r="H21" s="7" t="s">
        <v>30</v>
      </c>
      <c r="I21">
        <f>AVERAGE(Patient3_Healthy!I21,Patient4_Healthy!I21,Patient7_Healthy!I21,Patient32_Healthy!I21,Patient20_Healthy!I21)</f>
        <v/>
      </c>
      <c r="J21">
        <f>STDEV(Patient3_Healthy!I21,Patient4_Healthy!I21,Patient7_Healthy!I21,Patient32_Healthy!I21,Patient20_Healthy!I21)</f>
        <v/>
      </c>
      <c r="K21" s="34">
        <f>AVERAGE(Patient3_Healthy!J21,Patient4_Healthy!J21,Patient7_Healthy!J21,Patient32_Healthy!J21,Patient20_Healthy!J21)</f>
        <v/>
      </c>
      <c r="L21">
        <f>STDEV(Patient3_Healthy!J21,Patient4_Healthy!J21,Patient7_Healthy!J21,Patient32_Healthy!J21,Patient20_Healthy!J21)</f>
        <v/>
      </c>
      <c r="P21" s="9" t="s">
        <v>31</v>
      </c>
      <c r="Q21">
        <f>AVERAGE(Patient3_Healthy!Q21,Patient4_Healthy!Q21,Patient7_Healthy!Q21,Patient32_Healthy!Q21,Patient20_Healthy!Q21)</f>
        <v/>
      </c>
      <c r="R21">
        <f>STDEV(Patient3_Healthy!Q21,Patient4_Healthy!Q21,Patient7_Healthy!Q21,Patient32_Healthy!Q21,Patient20_Healthy!Q21)</f>
        <v/>
      </c>
      <c r="S21" s="34">
        <f>AVERAGE(Patient3_Healthy!R21,Patient4_Healthy!R21,Patient7_Healthy!R21,Patient32_Healthy!R21,Patient20_Healthy!R21)</f>
        <v/>
      </c>
      <c r="T21">
        <f>STDEV(Patient3_Healthy!R21,Patient4_Healthy!R21,Patient7_Healthy!R21,Patient32_Healthy!R21,Patient20_Healthy!R21)</f>
        <v/>
      </c>
    </row>
    <row r="22" spans="1:33">
      <c r="A22" s="29" t="s">
        <v>35</v>
      </c>
      <c r="B22" s="53">
        <f>AVERAGE(Patient3_Healthy!B22,Patient4_Healthy!B22,Patient7_Healthy!B22,Patient32_Healthy!B22,Patient20_Healthy!B22)</f>
        <v/>
      </c>
      <c r="C22" s="53">
        <f>STDEV(Patient3_Healthy!B22,Patient4_Healthy!B22,Patient7_Healthy!B22,Patient32_Healthy!B22,Patient20_Healthy!B22)</f>
        <v/>
      </c>
      <c r="D22" s="53">
        <f>AVERAGE(Patient3_Healthy!C22,Patient4_Healthy!C22,Patient7_Healthy!C22,Patient32_Healthy!C22,Patient20_Healthy!C22)</f>
        <v/>
      </c>
      <c r="E22" s="53">
        <f>STDEV(Patient3_Healthy!C22,Patient4_Healthy!C22,Patient7_Healthy!C22,Patient32_Healthy!C22,Patient20_Healthy!C22)</f>
        <v/>
      </c>
      <c r="H22" s="7" t="s">
        <v>36</v>
      </c>
      <c r="I22">
        <f>AVERAGE(Patient3_Healthy!I22,Patient4_Healthy!I22,Patient7_Healthy!I22,Patient32_Healthy!I22,Patient20_Healthy!I22)</f>
        <v/>
      </c>
      <c r="J22">
        <f>STDEV(Patient3_Healthy!I22,Patient4_Healthy!I22,Patient7_Healthy!I22,Patient32_Healthy!I22,Patient20_Healthy!I22)</f>
        <v/>
      </c>
      <c r="K22" s="34">
        <f>AVERAGE(Patient3_Healthy!J22,Patient4_Healthy!J22,Patient7_Healthy!J22,Patient32_Healthy!J22,Patient20_Healthy!J22)</f>
        <v/>
      </c>
      <c r="L22">
        <f>STDEV(Patient3_Healthy!J22,Patient4_Healthy!J22,Patient7_Healthy!J22,Patient32_Healthy!J22,Patient20_Healthy!J22)</f>
        <v/>
      </c>
      <c r="P22" s="9" t="s">
        <v>37</v>
      </c>
      <c r="Q22">
        <f>AVERAGE(Patient3_Healthy!Q22,Patient4_Healthy!Q22,Patient7_Healthy!Q22,Patient32_Healthy!Q22,Patient20_Healthy!Q22)</f>
        <v/>
      </c>
      <c r="R22">
        <f>STDEV(Patient3_Healthy!Q22,Patient4_Healthy!Q22,Patient7_Healthy!Q22,Patient32_Healthy!Q22,Patient20_Healthy!Q22)</f>
        <v/>
      </c>
      <c r="S22" s="34">
        <f>AVERAGE(Patient3_Healthy!R22,Patient4_Healthy!R22,Patient7_Healthy!R22,Patient32_Healthy!R22,Patient20_Healthy!R22)</f>
        <v/>
      </c>
      <c r="T22">
        <f>STDEV(Patient3_Healthy!R22,Patient4_Healthy!R22,Patient7_Healthy!R22,Patient32_Healthy!R22,Patient20_Healthy!R22)</f>
        <v/>
      </c>
    </row>
    <row r="23" spans="1:33">
      <c r="A23" s="29" t="s">
        <v>39</v>
      </c>
      <c r="B23" s="53">
        <f>AVERAGE(Patient3_Healthy!B23,Patient4_Healthy!B23,Patient7_Healthy!B23,Patient32_Healthy!B23,Patient20_Healthy!B23)</f>
        <v/>
      </c>
      <c r="C23" s="53">
        <f>STDEV(Patient3_Healthy!B23,Patient4_Healthy!B23,Patient7_Healthy!B23,Patient32_Healthy!B23,Patient20_Healthy!B23)</f>
        <v/>
      </c>
      <c r="D23" s="53">
        <f>AVERAGE(Patient3_Healthy!C23,Patient4_Healthy!C23,Patient7_Healthy!C23,Patient32_Healthy!C23,Patient20_Healthy!C23)</f>
        <v/>
      </c>
      <c r="E23" s="53">
        <f>STDEV(Patient3_Healthy!C23,Patient4_Healthy!C23,Patient7_Healthy!C23,Patient32_Healthy!C23,Patient20_Healthy!C23)</f>
        <v/>
      </c>
      <c r="H23" s="7" t="s">
        <v>40</v>
      </c>
      <c r="I23">
        <f>AVERAGE(Patient3_Healthy!I23,Patient4_Healthy!I23,Patient7_Healthy!I23,Patient32_Healthy!I23,Patient20_Healthy!I23)</f>
        <v/>
      </c>
      <c r="J23">
        <f>STDEV(Patient3_Healthy!I23,Patient4_Healthy!I23,Patient7_Healthy!I23,Patient32_Healthy!I23,Patient20_Healthy!I23)</f>
        <v/>
      </c>
      <c r="K23" s="34">
        <f>AVERAGE(Patient3_Healthy!J23,Patient4_Healthy!J23,Patient7_Healthy!J23,Patient32_Healthy!J23,Patient20_Healthy!J23)</f>
        <v/>
      </c>
      <c r="L23">
        <f>STDEV(Patient3_Healthy!J23,Patient4_Healthy!J23,Patient7_Healthy!J23,Patient32_Healthy!J23,Patient20_Healthy!J23)</f>
        <v/>
      </c>
      <c r="P23" s="9" t="s">
        <v>41</v>
      </c>
      <c r="Q23">
        <f>AVERAGE(Patient3_Healthy!Q23,Patient4_Healthy!Q23,Patient7_Healthy!Q23,Patient32_Healthy!Q23,Patient20_Healthy!Q23)</f>
        <v/>
      </c>
      <c r="R23">
        <f>STDEV(Patient3_Healthy!Q23,Patient4_Healthy!Q23,Patient7_Healthy!Q23,Patient32_Healthy!Q23,Patient20_Healthy!Q23)</f>
        <v/>
      </c>
      <c r="S23" s="34">
        <f>AVERAGE(Patient3_Healthy!R23,Patient4_Healthy!R23,Patient7_Healthy!R23,Patient32_Healthy!R23,Patient20_Healthy!R23)</f>
        <v/>
      </c>
      <c r="T23">
        <f>STDEV(Patient3_Healthy!R23,Patient4_Healthy!R23,Patient7_Healthy!R23,Patient32_Healthy!R23,Patient20_Healthy!R23)</f>
        <v/>
      </c>
    </row>
    <row r="24" spans="1:33">
      <c r="A24" s="29" t="s">
        <v>43</v>
      </c>
      <c r="B24" s="53">
        <f>AVERAGE(Patient3_Healthy!B24,Patient4_Healthy!B24,Patient7_Healthy!B24,Patient32_Healthy!B24,Patient20_Healthy!B24)</f>
        <v/>
      </c>
      <c r="C24" s="53">
        <f>STDEV(Patient3_Healthy!B24,Patient4_Healthy!B24,Patient7_Healthy!B24,Patient32_Healthy!B24,Patient20_Healthy!B24)</f>
        <v/>
      </c>
      <c r="D24" s="53">
        <f>AVERAGE(Patient3_Healthy!C24,Patient4_Healthy!C24,Patient7_Healthy!C24,Patient32_Healthy!C24,Patient20_Healthy!C24)</f>
        <v/>
      </c>
      <c r="E24" s="53">
        <f>STDEV(Patient3_Healthy!C24,Patient4_Healthy!C24,Patient7_Healthy!C24,Patient32_Healthy!C24,Patient20_Healthy!C24)</f>
        <v/>
      </c>
      <c r="H24" s="7" t="s">
        <v>44</v>
      </c>
      <c r="I24">
        <f>AVERAGE(Patient3_Healthy!I24,Patient4_Healthy!I24,Patient7_Healthy!I24,Patient32_Healthy!I24,Patient20_Healthy!I24)</f>
        <v/>
      </c>
      <c r="J24">
        <f>STDEV(Patient3_Healthy!I24,Patient4_Healthy!I24,Patient7_Healthy!I24,Patient32_Healthy!I24,Patient20_Healthy!I24)</f>
        <v/>
      </c>
      <c r="K24" s="34">
        <f>AVERAGE(Patient3_Healthy!J24,Patient4_Healthy!J24,Patient7_Healthy!J24,Patient32_Healthy!J24,Patient20_Healthy!J24)</f>
        <v/>
      </c>
      <c r="L24">
        <f>STDEV(Patient3_Healthy!J24,Patient4_Healthy!J24,Patient7_Healthy!J24,Patient32_Healthy!J24,Patient20_Healthy!J24)</f>
        <v/>
      </c>
    </row>
    <row r="25" spans="1:33">
      <c r="H25" s="7" t="s">
        <v>46</v>
      </c>
      <c r="I25">
        <f>AVERAGE(Patient3_Healthy!I25,Patient4_Healthy!I25,Patient7_Healthy!I25,Patient32_Healthy!I25,Patient20_Healthy!I25)</f>
        <v/>
      </c>
      <c r="J25">
        <f>STDEV(Patient3_Healthy!I25,Patient4_Healthy!I25,Patient7_Healthy!I25,Patient32_Healthy!I25,Patient20_Healthy!I25)</f>
        <v/>
      </c>
      <c r="K25" s="34">
        <f>AVERAGE(Patient3_Healthy!J25,Patient4_Healthy!J25,Patient7_Healthy!J25,Patient32_Healthy!J25,Patient20_Healthy!J25)</f>
        <v/>
      </c>
      <c r="L25">
        <f>STDEV(Patient3_Healthy!J25,Patient4_Healthy!J25,Patient7_Healthy!J25,Patient32_Healthy!J25,Patient20_Healthy!J25)</f>
        <v/>
      </c>
    </row>
    <row r="26" spans="1:33">
      <c r="H26" s="7" t="s">
        <v>48</v>
      </c>
      <c r="I26">
        <f>AVERAGE(Patient3_Healthy!I26,Patient4_Healthy!I26,Patient7_Healthy!I26,Patient32_Healthy!I26,Patient20_Healthy!I26)</f>
        <v/>
      </c>
      <c r="J26">
        <f>STDEV(Patient3_Healthy!I26,Patient4_Healthy!I26,Patient7_Healthy!I26,Patient32_Healthy!I26,Patient20_Healthy!I26)</f>
        <v/>
      </c>
      <c r="K26" s="34">
        <f>AVERAGE(Patient3_Healthy!J26,Patient4_Healthy!J26,Patient7_Healthy!J26,Patient32_Healthy!J26,Patient20_Healthy!J26)</f>
        <v/>
      </c>
      <c r="L26">
        <f>STDEV(Patient3_Healthy!J26,Patient4_Healthy!J26,Patient7_Healthy!J26,Patient32_Healthy!J26,Patient20_Healthy!J26)</f>
        <v/>
      </c>
      <c r="Q26" s="10" t="s">
        <v>198</v>
      </c>
      <c r="R26" s="11" t="s">
        <v>199</v>
      </c>
    </row>
    <row r="27" spans="1:33">
      <c r="H27" s="7" t="s">
        <v>51</v>
      </c>
      <c r="I27">
        <f>AVERAGE(Patient3_Healthy!I27,Patient4_Healthy!I27,Patient7_Healthy!I27,Patient32_Healthy!I27,Patient20_Healthy!I27)</f>
        <v/>
      </c>
      <c r="J27">
        <f>STDEV(Patient3_Healthy!I27,Patient4_Healthy!I27,Patient7_Healthy!I27,Patient32_Healthy!I27,Patient20_Healthy!I27)</f>
        <v/>
      </c>
      <c r="K27" s="34">
        <f>AVERAGE(Patient3_Healthy!J27,Patient4_Healthy!J27,Patient7_Healthy!J27,Patient32_Healthy!J27,Patient20_Healthy!J27)</f>
        <v/>
      </c>
      <c r="L27">
        <f>STDEV(Patient3_Healthy!J27,Patient4_Healthy!J27,Patient7_Healthy!J27,Patient32_Healthy!J27,Patient20_Healthy!J27)</f>
        <v/>
      </c>
      <c r="P27" s="9" t="s">
        <v>49</v>
      </c>
      <c r="Q27">
        <f>AVERAGE(Patient3_Healthy!Q26,Patient4_Healthy!Q26,Patient7_Healthy!Q26,Patient32_Healthy!Q26,Patient20_Healthy!Q26)</f>
        <v/>
      </c>
      <c r="R27" s="34">
        <f>STDEV(Patient3_Healthy!Q26,Patient4_Healthy!Q26,Patient7_Healthy!Q26,Patient32_Healthy!Q26,Patient20_Healthy!Q26)</f>
        <v/>
      </c>
    </row>
    <row r="28" spans="1:33">
      <c r="H28" s="7" t="s">
        <v>53</v>
      </c>
      <c r="I28">
        <f>AVERAGE(Patient3_Healthy!I28,Patient4_Healthy!I28,Patient7_Healthy!I28,Patient32_Healthy!I28,Patient20_Healthy!I28)</f>
        <v/>
      </c>
      <c r="J28">
        <f>STDEV(Patient3_Healthy!I28,Patient4_Healthy!I28,Patient7_Healthy!I28,Patient32_Healthy!I28,Patient20_Healthy!I28)</f>
        <v/>
      </c>
      <c r="K28" s="34">
        <f>AVERAGE(Patient3_Healthy!J28,Patient4_Healthy!J28,Patient7_Healthy!J28,Patient32_Healthy!J28,Patient20_Healthy!J28)</f>
        <v/>
      </c>
      <c r="L28">
        <f>STDEV(Patient3_Healthy!J28,Patient4_Healthy!J28,Patient7_Healthy!J28,Patient32_Healthy!J28,Patient20_Healthy!J28)</f>
        <v/>
      </c>
    </row>
    <row r="31" spans="1:33">
      <c r="B31" s="50" t="s">
        <v>66</v>
      </c>
      <c r="H31" s="50" t="s">
        <v>67</v>
      </c>
      <c r="P31" s="50" t="s">
        <v>68</v>
      </c>
    </row>
    <row r="32" spans="1:33">
      <c r="A32" s="5" t="n"/>
      <c r="B32" s="96" t="s">
        <v>16</v>
      </c>
      <c r="C32" s="96" t="n"/>
      <c r="D32" s="97" t="s">
        <v>10</v>
      </c>
      <c r="E32" s="96" t="n"/>
      <c r="F32" s="50" t="n"/>
      <c r="H32" s="7" t="n"/>
      <c r="I32" s="103" t="s">
        <v>17</v>
      </c>
      <c r="J32" s="103" t="n"/>
      <c r="K32" s="104" t="s">
        <v>18</v>
      </c>
      <c r="L32" s="103" t="n"/>
      <c r="Q32" s="105" t="s">
        <v>17</v>
      </c>
      <c r="R32" s="105" t="n"/>
      <c r="S32" s="106" t="s">
        <v>18</v>
      </c>
      <c r="T32" s="105" t="n"/>
    </row>
    <row r="33" spans="1:33">
      <c r="A33" s="29" t="n"/>
      <c r="B33" s="29" t="s">
        <v>198</v>
      </c>
      <c r="C33" s="29" t="s">
        <v>199</v>
      </c>
      <c r="D33" s="29" t="s">
        <v>198</v>
      </c>
      <c r="E33" s="29" t="s">
        <v>199</v>
      </c>
      <c r="F33" s="50" t="n"/>
      <c r="H33" s="7" t="n"/>
      <c r="I33" s="7" t="s">
        <v>198</v>
      </c>
      <c r="J33" s="7" t="s">
        <v>199</v>
      </c>
      <c r="K33" s="6" t="s">
        <v>198</v>
      </c>
      <c r="L33" s="7" t="s">
        <v>199</v>
      </c>
      <c r="P33" s="9" t="n"/>
      <c r="Q33" s="9" t="s">
        <v>198</v>
      </c>
      <c r="R33" s="9" t="s">
        <v>199</v>
      </c>
      <c r="S33" s="8" t="s">
        <v>198</v>
      </c>
      <c r="T33" s="9" t="s">
        <v>199</v>
      </c>
    </row>
    <row r="34" spans="1:33">
      <c r="A34" s="29" t="s">
        <v>29</v>
      </c>
      <c r="B34" s="53">
        <f>AVERAGE(Patient3_Healthy!B34,Patient4_Healthy!B34,Patient7_Healthy!B34,Patient32_Healthy!B34,Patient20_Healthy!B34)</f>
        <v/>
      </c>
      <c r="C34" s="53">
        <f>STDEV(Patient3_Healthy!B34,Patient4_Healthy!B34,Patient7_Healthy!B34,Patient32_Healthy!B34,Patient20_Healthy!B34)</f>
        <v/>
      </c>
      <c r="D34" s="53">
        <f>AVERAGE(Patient3_Healthy!C34,Patient4_Healthy!C34,Patient7_Healthy!C34,Patient32_Healthy!C34,Patient20_Healthy!C34)</f>
        <v/>
      </c>
      <c r="E34" s="53">
        <f>STDEV(Patient3_Healthy!C34,Patient4_Healthy!C34,Patient7_Healthy!C34,Patient32_Healthy!C34,Patient20_Healthy!C34)</f>
        <v/>
      </c>
      <c r="H34" s="7" t="s">
        <v>30</v>
      </c>
      <c r="I34">
        <f>AVERAGE(Patient3_Healthy!I34,Patient4_Healthy!I34,Patient7_Healthy!I34,Patient32_Healthy!I34,Patient20_Healthy!I34)</f>
        <v/>
      </c>
      <c r="J34">
        <f>STDEV(Patient3_Healthy!I34,Patient4_Healthy!I34,Patient7_Healthy!I34,Patient32_Healthy!I34,Patient20_Healthy!I34)</f>
        <v/>
      </c>
      <c r="K34" s="34">
        <f>AVERAGE(Patient3_Healthy!J34,Patient4_Healthy!J34,Patient7_Healthy!J34,Patient32_Healthy!J34,Patient20_Healthy!J34)</f>
        <v/>
      </c>
      <c r="L34">
        <f>STDEV(Patient3_Healthy!J34,Patient4_Healthy!J34,Patient7_Healthy!J34,Patient32_Healthy!J34,Patient20_Healthy!J34)</f>
        <v/>
      </c>
      <c r="P34" s="9" t="s">
        <v>31</v>
      </c>
      <c r="Q34">
        <f>AVERAGE(Patient3_Healthy!Q34,Patient4_Healthy!Q34,Patient7_Healthy!Q34,Patient32_Healthy!Q34,Patient20_Healthy!Q34)</f>
        <v/>
      </c>
      <c r="R34">
        <f>STDEV(Patient3_Healthy!Q34,Patient4_Healthy!Q34,Patient7_Healthy!Q34,Patient32_Healthy!Q34,Patient20_Healthy!Q34)</f>
        <v/>
      </c>
      <c r="S34" s="34">
        <f>AVERAGE(Patient3_Healthy!R34,Patient4_Healthy!R34,Patient7_Healthy!R34,Patient32_Healthy!R34,Patient20_Healthy!R34)</f>
        <v/>
      </c>
      <c r="T34">
        <f>STDEV(Patient3_Healthy!R34,Patient4_Healthy!R34,Patient7_Healthy!R34,Patient32_Healthy!R34,Patient20_Healthy!R34)</f>
        <v/>
      </c>
    </row>
    <row r="35" spans="1:33">
      <c r="A35" s="29" t="s">
        <v>35</v>
      </c>
      <c r="B35" s="53">
        <f>AVERAGE(Patient3_Healthy!B35,Patient4_Healthy!B35,Patient7_Healthy!B35,Patient32_Healthy!B35,Patient20_Healthy!B35)</f>
        <v/>
      </c>
      <c r="C35" s="53">
        <f>STDEV(Patient3_Healthy!B35,Patient4_Healthy!B35,Patient7_Healthy!B35,Patient32_Healthy!B35,Patient20_Healthy!B35)</f>
        <v/>
      </c>
      <c r="D35" s="53">
        <f>AVERAGE(Patient3_Healthy!C35,Patient4_Healthy!C35,Patient7_Healthy!C35,Patient32_Healthy!C35,Patient20_Healthy!C35)</f>
        <v/>
      </c>
      <c r="E35" s="53">
        <f>STDEV(Patient3_Healthy!C35,Patient4_Healthy!C35,Patient7_Healthy!C35,Patient32_Healthy!C35,Patient20_Healthy!C35)</f>
        <v/>
      </c>
      <c r="H35" s="7" t="s">
        <v>36</v>
      </c>
      <c r="I35">
        <f>AVERAGE(Patient3_Healthy!I35,Patient4_Healthy!I35,Patient7_Healthy!I35,Patient32_Healthy!I35,Patient20_Healthy!I35)</f>
        <v/>
      </c>
      <c r="J35">
        <f>STDEV(Patient3_Healthy!I35,Patient4_Healthy!I35,Patient7_Healthy!I35,Patient32_Healthy!I35,Patient20_Healthy!I35)</f>
        <v/>
      </c>
      <c r="K35" s="34">
        <f>AVERAGE(Patient3_Healthy!J35,Patient4_Healthy!J35,Patient7_Healthy!J35,Patient32_Healthy!J35,Patient20_Healthy!J35)</f>
        <v/>
      </c>
      <c r="L35">
        <f>STDEV(Patient3_Healthy!J35,Patient4_Healthy!J35,Patient7_Healthy!J35,Patient32_Healthy!J35,Patient20_Healthy!J35)</f>
        <v/>
      </c>
      <c r="P35" s="9" t="s">
        <v>37</v>
      </c>
      <c r="Q35">
        <f>AVERAGE(Patient3_Healthy!Q35,Patient4_Healthy!Q35,Patient7_Healthy!Q35,Patient32_Healthy!Q35,Patient20_Healthy!Q35)</f>
        <v/>
      </c>
      <c r="R35">
        <f>STDEV(Patient3_Healthy!Q35,Patient4_Healthy!Q35,Patient7_Healthy!Q35,Patient32_Healthy!Q35,Patient20_Healthy!Q35)</f>
        <v/>
      </c>
      <c r="S35" s="34">
        <f>AVERAGE(Patient3_Healthy!R35,Patient4_Healthy!R35,Patient7_Healthy!R35,Patient32_Healthy!R35,Patient20_Healthy!R35)</f>
        <v/>
      </c>
      <c r="T35">
        <f>STDEV(Patient3_Healthy!R35,Patient4_Healthy!R35,Patient7_Healthy!R35,Patient32_Healthy!R35,Patient20_Healthy!R35)</f>
        <v/>
      </c>
    </row>
    <row r="36" spans="1:33">
      <c r="A36" s="29" t="s">
        <v>39</v>
      </c>
      <c r="B36" s="53">
        <f>AVERAGE(Patient3_Healthy!B36,Patient4_Healthy!B36,Patient7_Healthy!B36,Patient32_Healthy!B36,Patient20_Healthy!B36)</f>
        <v/>
      </c>
      <c r="C36" s="53">
        <f>STDEV(Patient3_Healthy!B36,Patient4_Healthy!B36,Patient7_Healthy!B36,Patient32_Healthy!B36,Patient20_Healthy!B36)</f>
        <v/>
      </c>
      <c r="D36" s="53">
        <f>AVERAGE(Patient3_Healthy!C36,Patient4_Healthy!C36,Patient7_Healthy!C36,Patient32_Healthy!C36,Patient20_Healthy!C36)</f>
        <v/>
      </c>
      <c r="E36" s="53">
        <f>STDEV(Patient3_Healthy!C36,Patient4_Healthy!C36,Patient7_Healthy!C36,Patient32_Healthy!C36,Patient20_Healthy!C36)</f>
        <v/>
      </c>
      <c r="H36" s="7" t="s">
        <v>40</v>
      </c>
      <c r="I36">
        <f>AVERAGE(Patient3_Healthy!I36,Patient4_Healthy!I36,Patient7_Healthy!I36,Patient32_Healthy!I36,Patient20_Healthy!I36)</f>
        <v/>
      </c>
      <c r="J36">
        <f>STDEV(Patient3_Healthy!I36,Patient4_Healthy!I36,Patient7_Healthy!I36,Patient32_Healthy!I36,Patient20_Healthy!I36)</f>
        <v/>
      </c>
      <c r="K36" s="34">
        <f>AVERAGE(Patient3_Healthy!J36,Patient4_Healthy!J36,Patient7_Healthy!J36,Patient32_Healthy!J36,Patient20_Healthy!J36)</f>
        <v/>
      </c>
      <c r="L36">
        <f>STDEV(Patient3_Healthy!J36,Patient4_Healthy!J36,Patient7_Healthy!J36,Patient32_Healthy!J36,Patient20_Healthy!J36)</f>
        <v/>
      </c>
      <c r="P36" s="9" t="s">
        <v>41</v>
      </c>
      <c r="Q36">
        <f>AVERAGE(Patient3_Healthy!Q36,Patient4_Healthy!Q36,Patient7_Healthy!Q36,Patient32_Healthy!Q36,Patient20_Healthy!Q36)</f>
        <v/>
      </c>
      <c r="R36">
        <f>STDEV(Patient3_Healthy!Q36,Patient4_Healthy!Q36,Patient7_Healthy!Q36,Patient32_Healthy!Q36,Patient20_Healthy!Q36)</f>
        <v/>
      </c>
      <c r="S36" s="34">
        <f>AVERAGE(Patient3_Healthy!R36,Patient4_Healthy!R36,Patient7_Healthy!R36,Patient32_Healthy!R36,Patient20_Healthy!R36)</f>
        <v/>
      </c>
      <c r="T36">
        <f>STDEV(Patient3_Healthy!R36,Patient4_Healthy!R36,Patient7_Healthy!R36,Patient32_Healthy!R36,Patient20_Healthy!R36)</f>
        <v/>
      </c>
    </row>
    <row r="37" spans="1:33">
      <c r="A37" s="29" t="s">
        <v>43</v>
      </c>
      <c r="B37" s="53">
        <f>AVERAGE(Patient3_Healthy!B37,Patient4_Healthy!B37,Patient7_Healthy!B37,Patient32_Healthy!B37,Patient20_Healthy!B37)</f>
        <v/>
      </c>
      <c r="C37" s="53">
        <f>STDEV(Patient3_Healthy!B37,Patient4_Healthy!B37,Patient7_Healthy!B37,Patient32_Healthy!B37,Patient20_Healthy!B37)</f>
        <v/>
      </c>
      <c r="D37" s="53">
        <f>AVERAGE(Patient3_Healthy!C37,Patient4_Healthy!C37,Patient7_Healthy!C37,Patient32_Healthy!C37,Patient20_Healthy!C37)</f>
        <v/>
      </c>
      <c r="E37" s="53">
        <f>STDEV(Patient3_Healthy!C37,Patient4_Healthy!C37,Patient7_Healthy!C37,Patient32_Healthy!C37,Patient20_Healthy!C37)</f>
        <v/>
      </c>
      <c r="H37" s="7" t="s">
        <v>44</v>
      </c>
      <c r="I37">
        <f>AVERAGE(Patient3_Healthy!I37,Patient4_Healthy!I37,Patient7_Healthy!I37,Patient32_Healthy!I37,Patient20_Healthy!I37)</f>
        <v/>
      </c>
      <c r="J37">
        <f>STDEV(Patient3_Healthy!I37,Patient4_Healthy!I37,Patient7_Healthy!I37,Patient32_Healthy!I37,Patient20_Healthy!I37)</f>
        <v/>
      </c>
      <c r="K37" s="34">
        <f>AVERAGE(Patient3_Healthy!J37,Patient4_Healthy!J37,Patient7_Healthy!J37,Patient32_Healthy!J37,Patient20_Healthy!J37)</f>
        <v/>
      </c>
      <c r="L37">
        <f>STDEV(Patient3_Healthy!J37,Patient4_Healthy!J37,Patient7_Healthy!J37,Patient32_Healthy!J37,Patient20_Healthy!J37)</f>
        <v/>
      </c>
    </row>
    <row r="38" spans="1:33">
      <c r="H38" s="7" t="s">
        <v>46</v>
      </c>
      <c r="I38">
        <f>AVERAGE(Patient3_Healthy!I38,Patient4_Healthy!I38,Patient7_Healthy!I38,Patient32_Healthy!I38,Patient20_Healthy!I38)</f>
        <v/>
      </c>
      <c r="J38">
        <f>STDEV(Patient3_Healthy!I38,Patient4_Healthy!I38,Patient7_Healthy!I38,Patient32_Healthy!I38,Patient20_Healthy!I38)</f>
        <v/>
      </c>
      <c r="K38" s="34">
        <f>AVERAGE(Patient3_Healthy!J38,Patient4_Healthy!J38,Patient7_Healthy!J38,Patient32_Healthy!J38,Patient20_Healthy!J38)</f>
        <v/>
      </c>
      <c r="L38">
        <f>STDEV(Patient3_Healthy!J38,Patient4_Healthy!J38,Patient7_Healthy!J38,Patient32_Healthy!J38,Patient20_Healthy!J38)</f>
        <v/>
      </c>
    </row>
    <row r="39" spans="1:33">
      <c r="H39" s="7" t="s">
        <v>48</v>
      </c>
      <c r="I39">
        <f>AVERAGE(Patient3_Healthy!I39,Patient4_Healthy!I39,Patient7_Healthy!I39,Patient32_Healthy!I39,Patient20_Healthy!I39)</f>
        <v/>
      </c>
      <c r="J39">
        <f>STDEV(Patient3_Healthy!I39,Patient4_Healthy!I39,Patient7_Healthy!I39,Patient32_Healthy!I39,Patient20_Healthy!I39)</f>
        <v/>
      </c>
      <c r="K39" s="34">
        <f>AVERAGE(Patient3_Healthy!J39,Patient4_Healthy!J39,Patient7_Healthy!J39,Patient32_Healthy!J39,Patient20_Healthy!J39)</f>
        <v/>
      </c>
      <c r="L39">
        <f>STDEV(Patient3_Healthy!J39,Patient4_Healthy!J39,Patient7_Healthy!J39,Patient32_Healthy!J39,Patient20_Healthy!J39)</f>
        <v/>
      </c>
      <c r="Q39" s="10" t="s">
        <v>198</v>
      </c>
      <c r="R39" s="11" t="s">
        <v>199</v>
      </c>
    </row>
    <row r="40" spans="1:33">
      <c r="H40" s="7" t="s">
        <v>51</v>
      </c>
      <c r="I40">
        <f>AVERAGE(Patient3_Healthy!I40,Patient4_Healthy!I40,Patient7_Healthy!I40,Patient32_Healthy!I40,Patient20_Healthy!I40)</f>
        <v/>
      </c>
      <c r="J40">
        <f>STDEV(Patient3_Healthy!I40,Patient4_Healthy!I40,Patient7_Healthy!I40,Patient32_Healthy!I40,Patient20_Healthy!I40)</f>
        <v/>
      </c>
      <c r="K40" s="34">
        <f>AVERAGE(Patient3_Healthy!J40,Patient4_Healthy!J40,Patient7_Healthy!J40,Patient32_Healthy!J40,Patient20_Healthy!J40)</f>
        <v/>
      </c>
      <c r="L40">
        <f>STDEV(Patient3_Healthy!J40,Patient4_Healthy!J40,Patient7_Healthy!J40,Patient32_Healthy!J40,Patient20_Healthy!J40)</f>
        <v/>
      </c>
      <c r="P40" s="9" t="s">
        <v>49</v>
      </c>
      <c r="Q40">
        <f>AVERAGE(Patient3_Healthy!Q39,Patient4_Healthy!Q39,Patient7_Healthy!Q39,Patient32_Healthy!Q39,Patient20_Healthy!Q39)</f>
        <v/>
      </c>
      <c r="R40" s="34">
        <f>STDEV(Patient3_Healthy!Q39,Patient4_Healthy!Q39,Patient7_Healthy!Q39,Patient32_Healthy!Q39,Patient20_Healthy!Q39)</f>
        <v/>
      </c>
    </row>
    <row r="41" spans="1:33">
      <c r="H41" s="7" t="s">
        <v>53</v>
      </c>
      <c r="I41">
        <f>AVERAGE(Patient3_Healthy!I41,Patient4_Healthy!I41,Patient7_Healthy!I41,Patient32_Healthy!I41,Patient20_Healthy!I41)</f>
        <v/>
      </c>
      <c r="J41">
        <f>STDEV(Patient3_Healthy!I41,Patient4_Healthy!I41,Patient7_Healthy!I41,Patient32_Healthy!I41,Patient20_Healthy!I41)</f>
        <v/>
      </c>
      <c r="K41" s="34">
        <f>AVERAGE(Patient3_Healthy!J41,Patient4_Healthy!J41,Patient7_Healthy!J41,Patient32_Healthy!J41,Patient20_Healthy!J41)</f>
        <v/>
      </c>
      <c r="L41">
        <f>STDEV(Patient3_Healthy!J41,Patient4_Healthy!J41,Patient7_Healthy!J41,Patient32_Healthy!J41,Patient20_Healthy!J41)</f>
        <v/>
      </c>
    </row>
    <row r="44" spans="1:33">
      <c r="B44" s="50" t="s">
        <v>71</v>
      </c>
      <c r="H44" s="50" t="s">
        <v>72</v>
      </c>
      <c r="P44" s="50" t="s">
        <v>73</v>
      </c>
    </row>
    <row r="45" spans="1:33">
      <c r="A45" s="5" t="n"/>
      <c r="B45" s="96" t="s">
        <v>16</v>
      </c>
      <c r="C45" s="96" t="n"/>
      <c r="D45" s="97" t="s">
        <v>10</v>
      </c>
      <c r="E45" s="96" t="n"/>
      <c r="F45" s="50" t="n"/>
      <c r="H45" s="7" t="n"/>
      <c r="I45" s="103" t="s">
        <v>17</v>
      </c>
      <c r="J45" s="103" t="n"/>
      <c r="K45" s="104" t="s">
        <v>18</v>
      </c>
      <c r="L45" s="103" t="n"/>
      <c r="Q45" s="105" t="s">
        <v>17</v>
      </c>
      <c r="R45" s="105" t="n"/>
      <c r="S45" s="106" t="s">
        <v>18</v>
      </c>
      <c r="T45" s="105" t="n"/>
    </row>
    <row r="46" spans="1:33">
      <c r="A46" s="29" t="n"/>
      <c r="B46" s="29" t="s">
        <v>198</v>
      </c>
      <c r="C46" s="29" t="s">
        <v>199</v>
      </c>
      <c r="D46" s="29" t="s">
        <v>198</v>
      </c>
      <c r="E46" s="29" t="s">
        <v>199</v>
      </c>
      <c r="F46" s="50" t="n"/>
      <c r="H46" s="7" t="n"/>
      <c r="I46" s="7" t="s">
        <v>198</v>
      </c>
      <c r="J46" s="7" t="s">
        <v>199</v>
      </c>
      <c r="K46" s="6" t="s">
        <v>198</v>
      </c>
      <c r="L46" s="7" t="s">
        <v>199</v>
      </c>
      <c r="P46" s="9" t="n"/>
      <c r="Q46" s="9" t="s">
        <v>198</v>
      </c>
      <c r="R46" s="9" t="s">
        <v>199</v>
      </c>
      <c r="S46" s="8" t="s">
        <v>198</v>
      </c>
      <c r="T46" s="9" t="s">
        <v>199</v>
      </c>
    </row>
    <row r="47" spans="1:33">
      <c r="A47" s="29" t="s">
        <v>29</v>
      </c>
      <c r="B47" s="53">
        <f>AVERAGE(Patient3_Healthy!B47,Patient4_Healthy!B47,Patient7_Healthy!B47,Patient32_Healthy!B47,Patient20_Healthy!B47)</f>
        <v/>
      </c>
      <c r="C47" s="53">
        <f>STDEV(Patient3_Healthy!B47,Patient4_Healthy!B47,Patient7_Healthy!B47,Patient32_Healthy!B47,Patient20_Healthy!B47)</f>
        <v/>
      </c>
      <c r="D47" s="53">
        <f>AVERAGE(Patient3_Healthy!C47,Patient4_Healthy!C47,Patient7_Healthy!C47,Patient32_Healthy!C47,Patient20_Healthy!C47)</f>
        <v/>
      </c>
      <c r="E47" s="53">
        <f>STDEV(Patient3_Healthy!C47,Patient4_Healthy!C47,Patient7_Healthy!C47,Patient32_Healthy!C47,Patient20_Healthy!C47)</f>
        <v/>
      </c>
      <c r="H47" s="7" t="s">
        <v>30</v>
      </c>
      <c r="I47">
        <f>AVERAGE(Patient3_Healthy!I47,Patient4_Healthy!I47,Patient7_Healthy!I47,Patient32_Healthy!I47,Patient20_Healthy!I47)</f>
        <v/>
      </c>
      <c r="J47">
        <f>STDEV(Patient3_Healthy!I47,Patient4_Healthy!I47,Patient7_Healthy!I47,Patient32_Healthy!I47,Patient20_Healthy!I47)</f>
        <v/>
      </c>
      <c r="K47" s="34">
        <f>AVERAGE(Patient3_Healthy!J47,Patient4_Healthy!J47,Patient7_Healthy!J47,Patient32_Healthy!J47,Patient20_Healthy!J47)</f>
        <v/>
      </c>
      <c r="L47">
        <f>STDEV(Patient3_Healthy!J47,Patient4_Healthy!J47,Patient7_Healthy!J47,Patient32_Healthy!J47,Patient20_Healthy!J47)</f>
        <v/>
      </c>
      <c r="P47" s="9" t="s">
        <v>31</v>
      </c>
      <c r="Q47">
        <f>AVERAGE(Patient3_Healthy!Q47,Patient4_Healthy!Q47,Patient7_Healthy!Q47,Patient32_Healthy!Q47,Patient20_Healthy!Q47)</f>
        <v/>
      </c>
      <c r="R47">
        <f>STDEV(Patient3_Healthy!Q47,Patient4_Healthy!Q47,Patient7_Healthy!Q47,Patient32_Healthy!Q47,Patient20_Healthy!Q47)</f>
        <v/>
      </c>
      <c r="S47" s="34">
        <f>AVERAGE(Patient3_Healthy!R47,Patient4_Healthy!R47,Patient7_Healthy!R47,Patient32_Healthy!R47,Patient20_Healthy!R47)</f>
        <v/>
      </c>
      <c r="T47">
        <f>STDEV(Patient3_Healthy!R47,Patient4_Healthy!R47,Patient7_Healthy!R47,Patient32_Healthy!R47,Patient20_Healthy!R47)</f>
        <v/>
      </c>
    </row>
    <row r="48" spans="1:33">
      <c r="A48" s="29" t="s">
        <v>35</v>
      </c>
      <c r="B48" s="53">
        <f>AVERAGE(Patient3_Healthy!B48,Patient4_Healthy!B48,Patient7_Healthy!B48,Patient32_Healthy!B48,Patient20_Healthy!B48)</f>
        <v/>
      </c>
      <c r="C48" s="53">
        <f>STDEV(Patient3_Healthy!B48,Patient4_Healthy!B48,Patient7_Healthy!B48,Patient32_Healthy!B48,Patient20_Healthy!B48)</f>
        <v/>
      </c>
      <c r="D48" s="53">
        <f>AVERAGE(Patient3_Healthy!C48,Patient4_Healthy!C48,Patient7_Healthy!C48,Patient32_Healthy!C48,Patient20_Healthy!C48)</f>
        <v/>
      </c>
      <c r="E48" s="53">
        <f>STDEV(Patient3_Healthy!C48,Patient4_Healthy!C48,Patient7_Healthy!C48,Patient32_Healthy!C48,Patient20_Healthy!C48)</f>
        <v/>
      </c>
      <c r="H48" s="7" t="s">
        <v>36</v>
      </c>
      <c r="I48">
        <f>AVERAGE(Patient3_Healthy!I48,Patient4_Healthy!I48,Patient7_Healthy!I48,Patient32_Healthy!I48,Patient20_Healthy!I48)</f>
        <v/>
      </c>
      <c r="J48">
        <f>STDEV(Patient3_Healthy!I48,Patient4_Healthy!I48,Patient7_Healthy!I48,Patient32_Healthy!I48,Patient20_Healthy!I48)</f>
        <v/>
      </c>
      <c r="K48" s="34">
        <f>AVERAGE(Patient3_Healthy!J48,Patient4_Healthy!J48,Patient7_Healthy!J48,Patient32_Healthy!J48,Patient20_Healthy!J48)</f>
        <v/>
      </c>
      <c r="L48">
        <f>STDEV(Patient3_Healthy!J48,Patient4_Healthy!J48,Patient7_Healthy!J48,Patient32_Healthy!J48,Patient20_Healthy!J48)</f>
        <v/>
      </c>
      <c r="P48" s="9" t="s">
        <v>37</v>
      </c>
      <c r="Q48">
        <f>AVERAGE(Patient3_Healthy!Q48,Patient4_Healthy!Q48,Patient7_Healthy!Q48,Patient32_Healthy!Q48,Patient20_Healthy!Q48)</f>
        <v/>
      </c>
      <c r="R48">
        <f>STDEV(Patient3_Healthy!Q48,Patient4_Healthy!Q48,Patient7_Healthy!Q48,Patient32_Healthy!Q48,Patient20_Healthy!Q48)</f>
        <v/>
      </c>
      <c r="S48" s="34">
        <f>AVERAGE(Patient3_Healthy!R48,Patient4_Healthy!R48,Patient7_Healthy!R48,Patient32_Healthy!R48,Patient20_Healthy!R48)</f>
        <v/>
      </c>
      <c r="T48">
        <f>STDEV(Patient3_Healthy!R48,Patient4_Healthy!R48,Patient7_Healthy!R48,Patient32_Healthy!R48,Patient20_Healthy!R48)</f>
        <v/>
      </c>
    </row>
    <row r="49" spans="1:33">
      <c r="A49" s="29" t="s">
        <v>39</v>
      </c>
      <c r="B49" s="53">
        <f>AVERAGE(Patient3_Healthy!B49,Patient4_Healthy!B49,Patient7_Healthy!B49,Patient32_Healthy!B49,Patient20_Healthy!B49)</f>
        <v/>
      </c>
      <c r="C49" s="53">
        <f>STDEV(Patient3_Healthy!B49,Patient4_Healthy!B49,Patient7_Healthy!B49,Patient32_Healthy!B49,Patient20_Healthy!B49)</f>
        <v/>
      </c>
      <c r="D49" s="53">
        <f>AVERAGE(Patient3_Healthy!C49,Patient4_Healthy!C49,Patient7_Healthy!C49,Patient32_Healthy!C49,Patient20_Healthy!C49)</f>
        <v/>
      </c>
      <c r="E49" s="53">
        <f>STDEV(Patient3_Healthy!C49,Patient4_Healthy!C49,Patient7_Healthy!C49,Patient32_Healthy!C49,Patient20_Healthy!C49)</f>
        <v/>
      </c>
      <c r="H49" s="7" t="s">
        <v>40</v>
      </c>
      <c r="I49">
        <f>AVERAGE(Patient3_Healthy!I49,Patient4_Healthy!I49,Patient7_Healthy!I49,Patient32_Healthy!I49,Patient20_Healthy!I49)</f>
        <v/>
      </c>
      <c r="J49">
        <f>STDEV(Patient3_Healthy!I49,Patient4_Healthy!I49,Patient7_Healthy!I49,Patient32_Healthy!I49,Patient20_Healthy!I49)</f>
        <v/>
      </c>
      <c r="K49" s="34">
        <f>AVERAGE(Patient3_Healthy!J49,Patient4_Healthy!J49,Patient7_Healthy!J49,Patient32_Healthy!J49,Patient20_Healthy!J49)</f>
        <v/>
      </c>
      <c r="L49">
        <f>STDEV(Patient3_Healthy!J49,Patient4_Healthy!J49,Patient7_Healthy!J49,Patient32_Healthy!J49,Patient20_Healthy!J49)</f>
        <v/>
      </c>
      <c r="P49" s="9" t="s">
        <v>41</v>
      </c>
      <c r="Q49">
        <f>AVERAGE(Patient3_Healthy!Q49,Patient4_Healthy!Q49,Patient7_Healthy!Q49,Patient32_Healthy!Q49,Patient20_Healthy!Q49)</f>
        <v/>
      </c>
      <c r="R49">
        <f>STDEV(Patient3_Healthy!Q49,Patient4_Healthy!Q49,Patient7_Healthy!Q49,Patient32_Healthy!Q49,Patient20_Healthy!Q49)</f>
        <v/>
      </c>
      <c r="S49" s="34">
        <f>AVERAGE(Patient3_Healthy!R49,Patient4_Healthy!R49,Patient7_Healthy!R49,Patient32_Healthy!R49,Patient20_Healthy!R49)</f>
        <v/>
      </c>
      <c r="T49">
        <f>STDEV(Patient3_Healthy!R49,Patient4_Healthy!R49,Patient7_Healthy!R49,Patient32_Healthy!R49,Patient20_Healthy!R49)</f>
        <v/>
      </c>
    </row>
    <row r="50" spans="1:33">
      <c r="A50" s="29" t="s">
        <v>43</v>
      </c>
      <c r="B50" s="53">
        <f>AVERAGE(Patient3_Healthy!B50,Patient4_Healthy!B50,Patient7_Healthy!B50,Patient32_Healthy!B50,Patient20_Healthy!B50)</f>
        <v/>
      </c>
      <c r="C50" s="53">
        <f>STDEV(Patient3_Healthy!B50,Patient4_Healthy!B50,Patient7_Healthy!B50,Patient32_Healthy!B50,Patient20_Healthy!B50)</f>
        <v/>
      </c>
      <c r="D50" s="53">
        <f>AVERAGE(Patient3_Healthy!C50,Patient4_Healthy!C50,Patient7_Healthy!C50,Patient32_Healthy!C50,Patient20_Healthy!C50)</f>
        <v/>
      </c>
      <c r="E50" s="53">
        <f>STDEV(Patient3_Healthy!C50,Patient4_Healthy!C50,Patient7_Healthy!C50,Patient32_Healthy!C50,Patient20_Healthy!C50)</f>
        <v/>
      </c>
      <c r="H50" s="7" t="s">
        <v>44</v>
      </c>
      <c r="I50">
        <f>AVERAGE(Patient3_Healthy!I50,Patient4_Healthy!I50,Patient7_Healthy!I50,Patient32_Healthy!I50,Patient20_Healthy!I50)</f>
        <v/>
      </c>
      <c r="J50">
        <f>STDEV(Patient3_Healthy!I50,Patient4_Healthy!I50,Patient7_Healthy!I50,Patient32_Healthy!I50,Patient20_Healthy!I50)</f>
        <v/>
      </c>
      <c r="K50" s="34">
        <f>AVERAGE(Patient3_Healthy!J50,Patient4_Healthy!J50,Patient7_Healthy!J50,Patient32_Healthy!J50,Patient20_Healthy!J50)</f>
        <v/>
      </c>
      <c r="L50">
        <f>STDEV(Patient3_Healthy!J50,Patient4_Healthy!J50,Patient7_Healthy!J50,Patient32_Healthy!J50,Patient20_Healthy!J50)</f>
        <v/>
      </c>
    </row>
    <row r="51" spans="1:33">
      <c r="H51" s="7" t="s">
        <v>46</v>
      </c>
      <c r="I51">
        <f>AVERAGE(Patient3_Healthy!I51,Patient4_Healthy!I51,Patient7_Healthy!I51,Patient32_Healthy!I51,Patient20_Healthy!I51)</f>
        <v/>
      </c>
      <c r="J51">
        <f>STDEV(Patient3_Healthy!I51,Patient4_Healthy!I51,Patient7_Healthy!I51,Patient32_Healthy!I51,Patient20_Healthy!I51)</f>
        <v/>
      </c>
      <c r="K51" s="34">
        <f>AVERAGE(Patient3_Healthy!J51,Patient4_Healthy!J51,Patient7_Healthy!J51,Patient32_Healthy!J51,Patient20_Healthy!J51)</f>
        <v/>
      </c>
      <c r="L51">
        <f>STDEV(Patient3_Healthy!J51,Patient4_Healthy!J51,Patient7_Healthy!J51,Patient32_Healthy!J51,Patient20_Healthy!J51)</f>
        <v/>
      </c>
    </row>
    <row r="52" spans="1:33">
      <c r="H52" s="7" t="s">
        <v>48</v>
      </c>
      <c r="I52">
        <f>AVERAGE(Patient3_Healthy!I52,Patient4_Healthy!I52,Patient7_Healthy!I52,Patient32_Healthy!I52,Patient20_Healthy!I52)</f>
        <v/>
      </c>
      <c r="J52">
        <f>STDEV(Patient3_Healthy!I52,Patient4_Healthy!I52,Patient7_Healthy!I52,Patient32_Healthy!I52,Patient20_Healthy!I52)</f>
        <v/>
      </c>
      <c r="K52" s="34">
        <f>AVERAGE(Patient3_Healthy!J52,Patient4_Healthy!J52,Patient7_Healthy!J52,Patient32_Healthy!J52,Patient20_Healthy!J52)</f>
        <v/>
      </c>
      <c r="L52">
        <f>STDEV(Patient3_Healthy!J52,Patient4_Healthy!J52,Patient7_Healthy!J52,Patient32_Healthy!J52,Patient20_Healthy!J52)</f>
        <v/>
      </c>
      <c r="Q52" s="10" t="s">
        <v>198</v>
      </c>
      <c r="R52" s="11" t="s">
        <v>199</v>
      </c>
    </row>
    <row r="53" spans="1:33">
      <c r="H53" s="7" t="s">
        <v>51</v>
      </c>
      <c r="I53">
        <f>AVERAGE(Patient3_Healthy!I53,Patient4_Healthy!I53,Patient7_Healthy!I53,Patient32_Healthy!I53,Patient20_Healthy!I53)</f>
        <v/>
      </c>
      <c r="J53">
        <f>STDEV(Patient3_Healthy!I53,Patient4_Healthy!I53,Patient7_Healthy!I53,Patient32_Healthy!I53,Patient20_Healthy!I53)</f>
        <v/>
      </c>
      <c r="K53" s="34">
        <f>AVERAGE(Patient3_Healthy!J53,Patient4_Healthy!J53,Patient7_Healthy!J53,Patient32_Healthy!J53,Patient20_Healthy!J53)</f>
        <v/>
      </c>
      <c r="L53">
        <f>STDEV(Patient3_Healthy!J53,Patient4_Healthy!J53,Patient7_Healthy!J53,Patient32_Healthy!J53,Patient20_Healthy!J53)</f>
        <v/>
      </c>
      <c r="P53" s="9" t="s">
        <v>49</v>
      </c>
      <c r="Q53">
        <f>AVERAGE(Patient3_Healthy!Q52,Patient4_Healthy!Q52,Patient7_Healthy!Q52,Patient32_Healthy!Q52,Patient20_Healthy!Q52)</f>
        <v/>
      </c>
      <c r="R53" s="34">
        <f>STDEV(Patient3_Healthy!Q52,Patient4_Healthy!Q52,Patient7_Healthy!Q52,Patient32_Healthy!Q52,Patient20_Healthy!Q52)</f>
        <v/>
      </c>
    </row>
    <row r="54" spans="1:33">
      <c r="H54" s="7" t="s">
        <v>53</v>
      </c>
      <c r="I54">
        <f>AVERAGE(Patient3_Healthy!I54,Patient4_Healthy!I54,Patient7_Healthy!I54,Patient32_Healthy!I54,Patient20_Healthy!I54)</f>
        <v/>
      </c>
      <c r="J54">
        <f>STDEV(Patient3_Healthy!I54,Patient4_Healthy!I54,Patient7_Healthy!I54,Patient32_Healthy!I54,Patient20_Healthy!I54)</f>
        <v/>
      </c>
      <c r="K54" s="34">
        <f>AVERAGE(Patient3_Healthy!J54,Patient4_Healthy!J54,Patient7_Healthy!J54,Patient32_Healthy!J54,Patient20_Healthy!J54)</f>
        <v/>
      </c>
      <c r="L54">
        <f>STDEV(Patient3_Healthy!J54,Patient4_Healthy!J54,Patient7_Healthy!J54,Patient32_Healthy!J54,Patient20_Healthy!J54)</f>
        <v/>
      </c>
    </row>
    <row r="57" spans="1:33">
      <c r="B57" s="50" t="s">
        <v>74</v>
      </c>
      <c r="H57" s="50" t="s">
        <v>75</v>
      </c>
      <c r="P57" s="50" t="s">
        <v>76</v>
      </c>
    </row>
    <row r="58" spans="1:33">
      <c r="A58" s="5" t="n"/>
      <c r="B58" s="96" t="s">
        <v>16</v>
      </c>
      <c r="C58" s="96" t="n"/>
      <c r="D58" s="97" t="s">
        <v>10</v>
      </c>
      <c r="E58" s="96" t="n"/>
      <c r="F58" s="50" t="n"/>
      <c r="H58" s="7" t="n"/>
      <c r="I58" s="103" t="s">
        <v>17</v>
      </c>
      <c r="J58" s="103" t="n"/>
      <c r="K58" s="104" t="s">
        <v>18</v>
      </c>
      <c r="L58" s="103" t="n"/>
      <c r="Q58" s="105" t="s">
        <v>17</v>
      </c>
      <c r="R58" s="105" t="n"/>
      <c r="S58" s="106" t="s">
        <v>18</v>
      </c>
      <c r="T58" s="105" t="n"/>
    </row>
    <row r="59" spans="1:33">
      <c r="A59" s="29" t="n"/>
      <c r="B59" s="29" t="s">
        <v>198</v>
      </c>
      <c r="C59" s="29" t="s">
        <v>199</v>
      </c>
      <c r="D59" s="29" t="s">
        <v>198</v>
      </c>
      <c r="E59" s="29" t="s">
        <v>199</v>
      </c>
      <c r="F59" s="50" t="n"/>
      <c r="H59" s="7" t="n"/>
      <c r="I59" s="7" t="s">
        <v>198</v>
      </c>
      <c r="J59" s="7" t="s">
        <v>199</v>
      </c>
      <c r="K59" s="6" t="s">
        <v>198</v>
      </c>
      <c r="L59" s="7" t="s">
        <v>199</v>
      </c>
      <c r="P59" s="9" t="n"/>
      <c r="Q59" s="9" t="s">
        <v>198</v>
      </c>
      <c r="R59" s="9" t="s">
        <v>199</v>
      </c>
      <c r="S59" s="8" t="s">
        <v>198</v>
      </c>
      <c r="T59" s="9" t="s">
        <v>199</v>
      </c>
    </row>
    <row r="60" spans="1:33">
      <c r="A60" s="29" t="s">
        <v>29</v>
      </c>
      <c r="B60" s="53">
        <f>AVERAGE(Patient3_Healthy!B60,Patient4_Healthy!B60,Patient7_Healthy!B60,Patient32_Healthy!B60,Patient20_Healthy!B60)</f>
        <v/>
      </c>
      <c r="C60" s="53">
        <f>STDEV(Patient3_Healthy!B60,Patient4_Healthy!B60,Patient7_Healthy!B60,Patient32_Healthy!B60,Patient20_Healthy!B60)</f>
        <v/>
      </c>
      <c r="D60" s="53">
        <f>AVERAGE(Patient3_Healthy!C60,Patient4_Healthy!C60,Patient7_Healthy!C60,Patient32_Healthy!C60,Patient20_Healthy!C60)</f>
        <v/>
      </c>
      <c r="E60" s="53">
        <f>STDEV(Patient3_Healthy!C60,Patient4_Healthy!C60,Patient7_Healthy!C60,Patient32_Healthy!C60,Patient20_Healthy!C60)</f>
        <v/>
      </c>
      <c r="H60" s="7" t="s">
        <v>30</v>
      </c>
      <c r="I60">
        <f>AVERAGE(Patient3_Healthy!I60,Patient4_Healthy!I60,Patient7_Healthy!I60,Patient32_Healthy!I60,Patient20_Healthy!I60)</f>
        <v/>
      </c>
      <c r="J60">
        <f>STDEV(Patient3_Healthy!I60,Patient4_Healthy!I60,Patient7_Healthy!I60,Patient32_Healthy!I60,Patient20_Healthy!I60)</f>
        <v/>
      </c>
      <c r="K60" s="34">
        <f>AVERAGE(Patient3_Healthy!J60,Patient4_Healthy!J60,Patient7_Healthy!J60,Patient32_Healthy!J60,Patient20_Healthy!J60)</f>
        <v/>
      </c>
      <c r="L60">
        <f>STDEV(Patient3_Healthy!J60,Patient4_Healthy!J60,Patient7_Healthy!J60,Patient32_Healthy!J60,Patient20_Healthy!J60)</f>
        <v/>
      </c>
      <c r="P60" s="9" t="s">
        <v>31</v>
      </c>
      <c r="Q60">
        <f>AVERAGE(Patient3_Healthy!Q60,Patient4_Healthy!Q60,Patient7_Healthy!Q60,Patient32_Healthy!Q60,Patient20_Healthy!Q60)</f>
        <v/>
      </c>
      <c r="R60">
        <f>STDEV(Patient3_Healthy!Q60,Patient4_Healthy!Q60,Patient7_Healthy!Q60,Patient32_Healthy!Q60,Patient20_Healthy!Q60)</f>
        <v/>
      </c>
      <c r="S60" s="34">
        <f>AVERAGE(Patient3_Healthy!R60,Patient4_Healthy!R60,Patient7_Healthy!R60,Patient32_Healthy!R60,Patient20_Healthy!R60)</f>
        <v/>
      </c>
      <c r="T60">
        <f>STDEV(Patient3_Healthy!R60,Patient4_Healthy!R60,Patient7_Healthy!R60,Patient32_Healthy!R60,Patient20_Healthy!R60)</f>
        <v/>
      </c>
    </row>
    <row r="61" spans="1:33">
      <c r="A61" s="29" t="s">
        <v>35</v>
      </c>
      <c r="B61" s="53">
        <f>AVERAGE(Patient3_Healthy!B61,Patient4_Healthy!B61,Patient7_Healthy!B61,Patient32_Healthy!B61,Patient20_Healthy!B61)</f>
        <v/>
      </c>
      <c r="C61" s="53">
        <f>STDEV(Patient3_Healthy!B61,Patient4_Healthy!B61,Patient7_Healthy!B61,Patient32_Healthy!B61,Patient20_Healthy!B61)</f>
        <v/>
      </c>
      <c r="D61" s="53">
        <f>AVERAGE(Patient3_Healthy!C61,Patient4_Healthy!C61,Patient7_Healthy!C61,Patient32_Healthy!C61,Patient20_Healthy!C61)</f>
        <v/>
      </c>
      <c r="E61" s="53">
        <f>STDEV(Patient3_Healthy!C61,Patient4_Healthy!C61,Patient7_Healthy!C61,Patient32_Healthy!C61,Patient20_Healthy!C61)</f>
        <v/>
      </c>
      <c r="H61" s="7" t="s">
        <v>36</v>
      </c>
      <c r="I61">
        <f>AVERAGE(Patient3_Healthy!I61,Patient4_Healthy!I61,Patient7_Healthy!I61,Patient32_Healthy!I61,Patient20_Healthy!I61)</f>
        <v/>
      </c>
      <c r="J61">
        <f>STDEV(Patient3_Healthy!I61,Patient4_Healthy!I61,Patient7_Healthy!I61,Patient32_Healthy!I61,Patient20_Healthy!I61)</f>
        <v/>
      </c>
      <c r="K61" s="34">
        <f>AVERAGE(Patient3_Healthy!J61,Patient4_Healthy!J61,Patient7_Healthy!J61,Patient32_Healthy!J61,Patient20_Healthy!J61)</f>
        <v/>
      </c>
      <c r="L61">
        <f>STDEV(Patient3_Healthy!J61,Patient4_Healthy!J61,Patient7_Healthy!J61,Patient32_Healthy!J61,Patient20_Healthy!J61)</f>
        <v/>
      </c>
      <c r="P61" s="9" t="s">
        <v>37</v>
      </c>
      <c r="Q61">
        <f>AVERAGE(Patient3_Healthy!Q61,Patient4_Healthy!Q61,Patient7_Healthy!Q61,Patient32_Healthy!Q61,Patient20_Healthy!Q61)</f>
        <v/>
      </c>
      <c r="R61">
        <f>STDEV(Patient3_Healthy!Q61,Patient4_Healthy!Q61,Patient7_Healthy!Q61,Patient32_Healthy!Q61,Patient20_Healthy!Q61)</f>
        <v/>
      </c>
      <c r="S61" s="34">
        <f>AVERAGE(Patient3_Healthy!R61,Patient4_Healthy!R61,Patient7_Healthy!R61,Patient32_Healthy!R61,Patient20_Healthy!R61)</f>
        <v/>
      </c>
      <c r="T61">
        <f>STDEV(Patient3_Healthy!R61,Patient4_Healthy!R61,Patient7_Healthy!R61,Patient32_Healthy!R61,Patient20_Healthy!R61)</f>
        <v/>
      </c>
    </row>
    <row r="62" spans="1:33">
      <c r="A62" s="29" t="s">
        <v>39</v>
      </c>
      <c r="B62" s="53">
        <f>AVERAGE(Patient3_Healthy!B62,Patient4_Healthy!B62,Patient7_Healthy!B62,Patient32_Healthy!B62,Patient20_Healthy!B62)</f>
        <v/>
      </c>
      <c r="C62" s="53">
        <f>STDEV(Patient3_Healthy!B62,Patient4_Healthy!B62,Patient7_Healthy!B62,Patient32_Healthy!B62,Patient20_Healthy!B62)</f>
        <v/>
      </c>
      <c r="D62" s="53">
        <f>AVERAGE(Patient3_Healthy!C62,Patient4_Healthy!C62,Patient7_Healthy!C62,Patient32_Healthy!C62,Patient20_Healthy!C62)</f>
        <v/>
      </c>
      <c r="E62" s="53">
        <f>STDEV(Patient3_Healthy!C62,Patient4_Healthy!C62,Patient7_Healthy!C62,Patient32_Healthy!C62,Patient20_Healthy!C62)</f>
        <v/>
      </c>
      <c r="H62" s="7" t="s">
        <v>40</v>
      </c>
      <c r="I62">
        <f>AVERAGE(Patient3_Healthy!I62,Patient4_Healthy!I62,Patient7_Healthy!I62,Patient32_Healthy!I62,Patient20_Healthy!I62)</f>
        <v/>
      </c>
      <c r="J62">
        <f>STDEV(Patient3_Healthy!I62,Patient4_Healthy!I62,Patient7_Healthy!I62,Patient32_Healthy!I62,Patient20_Healthy!I62)</f>
        <v/>
      </c>
      <c r="K62" s="34">
        <f>AVERAGE(Patient3_Healthy!J62,Patient4_Healthy!J62,Patient7_Healthy!J62,Patient32_Healthy!J62,Patient20_Healthy!J62)</f>
        <v/>
      </c>
      <c r="L62">
        <f>STDEV(Patient3_Healthy!J62,Patient4_Healthy!J62,Patient7_Healthy!J62,Patient32_Healthy!J62,Patient20_Healthy!J62)</f>
        <v/>
      </c>
      <c r="P62" s="9" t="s">
        <v>41</v>
      </c>
      <c r="Q62">
        <f>AVERAGE(Patient3_Healthy!Q62,Patient4_Healthy!Q62,Patient7_Healthy!Q62,Patient32_Healthy!Q62,Patient20_Healthy!Q62)</f>
        <v/>
      </c>
      <c r="R62">
        <f>STDEV(Patient3_Healthy!Q62,Patient4_Healthy!Q62,Patient7_Healthy!Q62,Patient32_Healthy!Q62,Patient20_Healthy!Q62)</f>
        <v/>
      </c>
      <c r="S62" s="34">
        <f>AVERAGE(Patient3_Healthy!R62,Patient4_Healthy!R62,Patient7_Healthy!R62,Patient32_Healthy!R62,Patient20_Healthy!R62)</f>
        <v/>
      </c>
      <c r="T62">
        <f>STDEV(Patient3_Healthy!R62,Patient4_Healthy!R62,Patient7_Healthy!R62,Patient32_Healthy!R62,Patient20_Healthy!R62)</f>
        <v/>
      </c>
    </row>
    <row r="63" spans="1:33">
      <c r="A63" s="29" t="s">
        <v>43</v>
      </c>
      <c r="B63" s="53">
        <f>AVERAGE(Patient3_Healthy!B63,Patient4_Healthy!B63,Patient7_Healthy!B63,Patient32_Healthy!B63,Patient20_Healthy!B63)</f>
        <v/>
      </c>
      <c r="C63" s="53">
        <f>STDEV(Patient3_Healthy!B63,Patient4_Healthy!B63,Patient7_Healthy!B63,Patient32_Healthy!B63,Patient20_Healthy!B63)</f>
        <v/>
      </c>
      <c r="D63" s="53">
        <f>AVERAGE(Patient3_Healthy!C63,Patient4_Healthy!C63,Patient7_Healthy!C63,Patient32_Healthy!C63,Patient20_Healthy!C63)</f>
        <v/>
      </c>
      <c r="E63" s="53">
        <f>STDEV(Patient3_Healthy!C63,Patient4_Healthy!C63,Patient7_Healthy!C63,Patient32_Healthy!C63,Patient20_Healthy!C63)</f>
        <v/>
      </c>
      <c r="H63" s="7" t="s">
        <v>44</v>
      </c>
      <c r="I63">
        <f>AVERAGE(Patient3_Healthy!I63,Patient4_Healthy!I63,Patient7_Healthy!I63,Patient32_Healthy!I63,Patient20_Healthy!I63)</f>
        <v/>
      </c>
      <c r="J63">
        <f>STDEV(Patient3_Healthy!I63,Patient4_Healthy!I63,Patient7_Healthy!I63,Patient32_Healthy!I63,Patient20_Healthy!I63)</f>
        <v/>
      </c>
      <c r="K63" s="34">
        <f>AVERAGE(Patient3_Healthy!J63,Patient4_Healthy!J63,Patient7_Healthy!J63,Patient32_Healthy!J63,Patient20_Healthy!J63)</f>
        <v/>
      </c>
      <c r="L63">
        <f>STDEV(Patient3_Healthy!J63,Patient4_Healthy!J63,Patient7_Healthy!J63,Patient32_Healthy!J63,Patient20_Healthy!J63)</f>
        <v/>
      </c>
    </row>
    <row r="64" spans="1:33">
      <c r="H64" s="7" t="s">
        <v>46</v>
      </c>
      <c r="I64">
        <f>AVERAGE(Patient3_Healthy!I64,Patient4_Healthy!I64,Patient7_Healthy!I64,Patient32_Healthy!I64,Patient20_Healthy!I64)</f>
        <v/>
      </c>
      <c r="J64">
        <f>STDEV(Patient3_Healthy!I64,Patient4_Healthy!I64,Patient7_Healthy!I64,Patient32_Healthy!I64,Patient20_Healthy!I64)</f>
        <v/>
      </c>
      <c r="K64" s="34">
        <f>AVERAGE(Patient3_Healthy!J64,Patient4_Healthy!J64,Patient7_Healthy!J64,Patient32_Healthy!J64,Patient20_Healthy!J64)</f>
        <v/>
      </c>
      <c r="L64">
        <f>STDEV(Patient3_Healthy!J64,Patient4_Healthy!J64,Patient7_Healthy!J64,Patient32_Healthy!J64,Patient20_Healthy!J64)</f>
        <v/>
      </c>
    </row>
    <row r="65" spans="1:33">
      <c r="H65" s="7" t="s">
        <v>48</v>
      </c>
      <c r="I65">
        <f>AVERAGE(Patient3_Healthy!I65,Patient4_Healthy!I65,Patient7_Healthy!I65,Patient32_Healthy!I65,Patient20_Healthy!I65)</f>
        <v/>
      </c>
      <c r="J65">
        <f>STDEV(Patient3_Healthy!I65,Patient4_Healthy!I65,Patient7_Healthy!I65,Patient32_Healthy!I65,Patient20_Healthy!I65)</f>
        <v/>
      </c>
      <c r="K65" s="34">
        <f>AVERAGE(Patient3_Healthy!J65,Patient4_Healthy!J65,Patient7_Healthy!J65,Patient32_Healthy!J65,Patient20_Healthy!J65)</f>
        <v/>
      </c>
      <c r="L65">
        <f>STDEV(Patient3_Healthy!J65,Patient4_Healthy!J65,Patient7_Healthy!J65,Patient32_Healthy!J65,Patient20_Healthy!J65)</f>
        <v/>
      </c>
      <c r="Q65" s="10" t="s">
        <v>198</v>
      </c>
      <c r="R65" s="11" t="s">
        <v>199</v>
      </c>
    </row>
    <row r="66" spans="1:33">
      <c r="H66" s="7" t="s">
        <v>51</v>
      </c>
      <c r="I66">
        <f>AVERAGE(Patient3_Healthy!I66,Patient4_Healthy!I66,Patient7_Healthy!I66,Patient32_Healthy!I66,Patient20_Healthy!I66)</f>
        <v/>
      </c>
      <c r="J66">
        <f>STDEV(Patient3_Healthy!I66,Patient4_Healthy!I66,Patient7_Healthy!I66,Patient32_Healthy!I66,Patient20_Healthy!I66)</f>
        <v/>
      </c>
      <c r="K66" s="34">
        <f>AVERAGE(Patient3_Healthy!J66,Patient4_Healthy!J66,Patient7_Healthy!J66,Patient32_Healthy!J66,Patient20_Healthy!J66)</f>
        <v/>
      </c>
      <c r="L66">
        <f>STDEV(Patient3_Healthy!J66,Patient4_Healthy!J66,Patient7_Healthy!J66,Patient32_Healthy!J66,Patient20_Healthy!J66)</f>
        <v/>
      </c>
      <c r="P66" s="9" t="s">
        <v>49</v>
      </c>
      <c r="Q66">
        <f>AVERAGE(Patient3_Healthy!Q65,Patient4_Healthy!Q65,Patient7_Healthy!Q65,Patient32_Healthy!Q65,Patient20_Healthy!Q65)</f>
        <v/>
      </c>
      <c r="R66" s="34">
        <f>STDEV(Patient3_Healthy!Q65,Patient4_Healthy!Q65,Patient7_Healthy!Q65,Patient32_Healthy!Q65,Patient20_Healthy!Q65)</f>
        <v/>
      </c>
    </row>
    <row r="67" spans="1:33">
      <c r="H67" s="7" t="s">
        <v>53</v>
      </c>
      <c r="I67">
        <f>AVERAGE(Patient3_Healthy!I67,Patient4_Healthy!I67,Patient7_Healthy!I67,Patient32_Healthy!I67,Patient20_Healthy!I67)</f>
        <v/>
      </c>
      <c r="J67">
        <f>STDEV(Patient3_Healthy!I67,Patient4_Healthy!I67,Patient7_Healthy!I67,Patient32_Healthy!I67,Patient20_Healthy!I67)</f>
        <v/>
      </c>
      <c r="K67" s="34">
        <f>AVERAGE(Patient3_Healthy!J67,Patient4_Healthy!J67,Patient7_Healthy!J67,Patient32_Healthy!J67,Patient20_Healthy!J67)</f>
        <v/>
      </c>
      <c r="L67">
        <f>STDEV(Patient3_Healthy!J67,Patient4_Healthy!J67,Patient7_Healthy!J67,Patient32_Healthy!J67,Patient20_Healthy!J67)</f>
        <v/>
      </c>
    </row>
    <row r="70" spans="1:33">
      <c r="B70" s="50" t="s">
        <v>77</v>
      </c>
      <c r="H70" s="50" t="s">
        <v>78</v>
      </c>
      <c r="P70" s="50" t="s">
        <v>79</v>
      </c>
    </row>
    <row r="71" spans="1:33">
      <c r="A71" s="5" t="n"/>
      <c r="B71" s="96" t="s">
        <v>16</v>
      </c>
      <c r="C71" s="96" t="n"/>
      <c r="D71" s="97" t="s">
        <v>10</v>
      </c>
      <c r="E71" s="96" t="n"/>
      <c r="F71" s="50" t="n"/>
      <c r="H71" s="7" t="n"/>
      <c r="I71" s="103" t="s">
        <v>17</v>
      </c>
      <c r="J71" s="103" t="n"/>
      <c r="K71" s="104" t="s">
        <v>18</v>
      </c>
      <c r="L71" s="103" t="n"/>
      <c r="Q71" s="105" t="s">
        <v>17</v>
      </c>
      <c r="R71" s="105" t="n"/>
      <c r="S71" s="106" t="s">
        <v>18</v>
      </c>
      <c r="T71" s="105" t="n"/>
    </row>
    <row r="72" spans="1:33">
      <c r="A72" s="29" t="n"/>
      <c r="B72" s="29" t="s">
        <v>198</v>
      </c>
      <c r="C72" s="29" t="s">
        <v>199</v>
      </c>
      <c r="D72" s="29" t="s">
        <v>198</v>
      </c>
      <c r="E72" s="29" t="s">
        <v>199</v>
      </c>
      <c r="F72" s="50" t="n"/>
      <c r="H72" s="7" t="n"/>
      <c r="I72" s="7" t="s">
        <v>198</v>
      </c>
      <c r="J72" s="7" t="s">
        <v>199</v>
      </c>
      <c r="K72" s="6" t="s">
        <v>198</v>
      </c>
      <c r="L72" s="7" t="s">
        <v>199</v>
      </c>
      <c r="P72" s="9" t="n"/>
      <c r="Q72" s="9" t="s">
        <v>198</v>
      </c>
      <c r="R72" s="9" t="s">
        <v>199</v>
      </c>
      <c r="S72" s="8" t="s">
        <v>198</v>
      </c>
      <c r="T72" s="9" t="s">
        <v>199</v>
      </c>
    </row>
    <row r="73" spans="1:33">
      <c r="A73" s="29" t="s">
        <v>29</v>
      </c>
      <c r="B73" s="53">
        <f>AVERAGE(Patient3_Healthy!B73,Patient4_Healthy!B73,Patient7_Healthy!B73,Patient32_Healthy!B73,Patient20_Healthy!B73)</f>
        <v/>
      </c>
      <c r="C73" s="53">
        <f>STDEV(Patient3_Healthy!B73,Patient4_Healthy!B73,Patient7_Healthy!B73,Patient32_Healthy!B73,Patient20_Healthy!B73)</f>
        <v/>
      </c>
      <c r="D73" s="53">
        <f>AVERAGE(Patient3_Healthy!C73,Patient4_Healthy!C73,Patient7_Healthy!C73,Patient32_Healthy!C73,Patient20_Healthy!C73)</f>
        <v/>
      </c>
      <c r="E73" s="53">
        <f>STDEV(Patient3_Healthy!C73,Patient4_Healthy!C73,Patient7_Healthy!C73,Patient32_Healthy!C73,Patient20_Healthy!C73)</f>
        <v/>
      </c>
      <c r="H73" s="7" t="s">
        <v>30</v>
      </c>
      <c r="I73">
        <f>AVERAGE(Patient3_Healthy!I73,Patient4_Healthy!I73,Patient7_Healthy!I73,Patient32_Healthy!I73,Patient20_Healthy!I73)</f>
        <v/>
      </c>
      <c r="J73">
        <f>STDEV(Patient3_Healthy!I73,Patient4_Healthy!I73,Patient7_Healthy!I73,Patient32_Healthy!I73,Patient20_Healthy!I73)</f>
        <v/>
      </c>
      <c r="K73" s="34">
        <f>AVERAGE(Patient3_Healthy!J73,Patient4_Healthy!J73,Patient7_Healthy!J73,Patient32_Healthy!J73,Patient20_Healthy!J73)</f>
        <v/>
      </c>
      <c r="L73">
        <f>STDEV(Patient3_Healthy!J73,Patient4_Healthy!J73,Patient7_Healthy!J73,Patient32_Healthy!J73,Patient20_Healthy!J73)</f>
        <v/>
      </c>
      <c r="P73" s="9" t="s">
        <v>31</v>
      </c>
      <c r="Q73">
        <f>AVERAGE(Patient3_Healthy!Q73,Patient4_Healthy!Q73,Patient7_Healthy!Q73,Patient32_Healthy!Q73,Patient20_Healthy!Q73)</f>
        <v/>
      </c>
      <c r="R73">
        <f>STDEV(Patient3_Healthy!Q73,Patient4_Healthy!Q73,Patient7_Healthy!Q73,Patient32_Healthy!Q73,Patient20_Healthy!Q73)</f>
        <v/>
      </c>
      <c r="S73" s="34">
        <f>AVERAGE(Patient3_Healthy!R73,Patient4_Healthy!R73,Patient7_Healthy!R73,Patient32_Healthy!R73,Patient20_Healthy!R73)</f>
        <v/>
      </c>
      <c r="T73">
        <f>STDEV(Patient3_Healthy!R73,Patient4_Healthy!R73,Patient7_Healthy!R73,Patient32_Healthy!R73,Patient20_Healthy!R73)</f>
        <v/>
      </c>
    </row>
    <row r="74" spans="1:33">
      <c r="A74" s="29" t="s">
        <v>35</v>
      </c>
      <c r="B74" s="53">
        <f>AVERAGE(Patient3_Healthy!B74,Patient4_Healthy!B74,Patient7_Healthy!B74,Patient32_Healthy!B74,Patient20_Healthy!B74)</f>
        <v/>
      </c>
      <c r="C74" s="53">
        <f>STDEV(Patient3_Healthy!B74,Patient4_Healthy!B74,Patient7_Healthy!B74,Patient32_Healthy!B74,Patient20_Healthy!B74)</f>
        <v/>
      </c>
      <c r="D74" s="53">
        <f>AVERAGE(Patient3_Healthy!C74,Patient4_Healthy!C74,Patient7_Healthy!C74,Patient32_Healthy!C74,Patient20_Healthy!C74)</f>
        <v/>
      </c>
      <c r="E74" s="53">
        <f>STDEV(Patient3_Healthy!C74,Patient4_Healthy!C74,Patient7_Healthy!C74,Patient32_Healthy!C74,Patient20_Healthy!C74)</f>
        <v/>
      </c>
      <c r="H74" s="7" t="s">
        <v>36</v>
      </c>
      <c r="I74">
        <f>AVERAGE(Patient3_Healthy!I74,Patient4_Healthy!I74,Patient7_Healthy!I74,Patient32_Healthy!I74,Patient20_Healthy!I74)</f>
        <v/>
      </c>
      <c r="J74">
        <f>STDEV(Patient3_Healthy!I74,Patient4_Healthy!I74,Patient7_Healthy!I74,Patient32_Healthy!I74,Patient20_Healthy!I74)</f>
        <v/>
      </c>
      <c r="K74" s="34">
        <f>AVERAGE(Patient3_Healthy!J74,Patient4_Healthy!J74,Patient7_Healthy!J74,Patient32_Healthy!J74,Patient20_Healthy!J74)</f>
        <v/>
      </c>
      <c r="L74">
        <f>STDEV(Patient3_Healthy!J74,Patient4_Healthy!J74,Patient7_Healthy!J74,Patient32_Healthy!J74,Patient20_Healthy!J74)</f>
        <v/>
      </c>
      <c r="P74" s="9" t="s">
        <v>37</v>
      </c>
      <c r="Q74">
        <f>AVERAGE(Patient3_Healthy!Q74,Patient4_Healthy!Q74,Patient7_Healthy!Q74,Patient32_Healthy!Q74,Patient20_Healthy!Q74)</f>
        <v/>
      </c>
      <c r="R74">
        <f>STDEV(Patient3_Healthy!Q74,Patient4_Healthy!Q74,Patient7_Healthy!Q74,Patient32_Healthy!Q74,Patient20_Healthy!Q74)</f>
        <v/>
      </c>
      <c r="S74" s="34">
        <f>AVERAGE(Patient3_Healthy!R74,Patient4_Healthy!R74,Patient7_Healthy!R74,Patient32_Healthy!R74,Patient20_Healthy!R74)</f>
        <v/>
      </c>
      <c r="T74">
        <f>STDEV(Patient3_Healthy!R74,Patient4_Healthy!R74,Patient7_Healthy!R74,Patient32_Healthy!R74,Patient20_Healthy!R74)</f>
        <v/>
      </c>
    </row>
    <row r="75" spans="1:33">
      <c r="A75" s="29" t="s">
        <v>39</v>
      </c>
      <c r="B75" s="53">
        <f>AVERAGE(Patient3_Healthy!B75,Patient4_Healthy!B75,Patient7_Healthy!B75,Patient32_Healthy!B75,Patient20_Healthy!B75)</f>
        <v/>
      </c>
      <c r="C75" s="53">
        <f>STDEV(Patient3_Healthy!B75,Patient4_Healthy!B75,Patient7_Healthy!B75,Patient32_Healthy!B75,Patient20_Healthy!B75)</f>
        <v/>
      </c>
      <c r="D75" s="53">
        <f>AVERAGE(Patient3_Healthy!C75,Patient4_Healthy!C75,Patient7_Healthy!C75,Patient32_Healthy!C75,Patient20_Healthy!C75)</f>
        <v/>
      </c>
      <c r="E75" s="53">
        <f>STDEV(Patient3_Healthy!C75,Patient4_Healthy!C75,Patient7_Healthy!C75,Patient32_Healthy!C75,Patient20_Healthy!C75)</f>
        <v/>
      </c>
      <c r="H75" s="7" t="s">
        <v>40</v>
      </c>
      <c r="I75">
        <f>AVERAGE(Patient3_Healthy!I75,Patient4_Healthy!I75,Patient7_Healthy!I75,Patient32_Healthy!I75,Patient20_Healthy!I75)</f>
        <v/>
      </c>
      <c r="J75">
        <f>STDEV(Patient3_Healthy!I75,Patient4_Healthy!I75,Patient7_Healthy!I75,Patient32_Healthy!I75,Patient20_Healthy!I75)</f>
        <v/>
      </c>
      <c r="K75" s="34">
        <f>AVERAGE(Patient3_Healthy!J75,Patient4_Healthy!J75,Patient7_Healthy!J75,Patient32_Healthy!J75,Patient20_Healthy!J75)</f>
        <v/>
      </c>
      <c r="L75">
        <f>STDEV(Patient3_Healthy!J75,Patient4_Healthy!J75,Patient7_Healthy!J75,Patient32_Healthy!J75,Patient20_Healthy!J75)</f>
        <v/>
      </c>
      <c r="P75" s="9" t="s">
        <v>41</v>
      </c>
      <c r="Q75">
        <f>AVERAGE(Patient3_Healthy!Q75,Patient4_Healthy!Q75,Patient7_Healthy!Q75,Patient32_Healthy!Q75,Patient20_Healthy!Q75)</f>
        <v/>
      </c>
      <c r="R75">
        <f>STDEV(Patient3_Healthy!Q75,Patient4_Healthy!Q75,Patient7_Healthy!Q75,Patient32_Healthy!Q75,Patient20_Healthy!Q75)</f>
        <v/>
      </c>
      <c r="S75" s="34">
        <f>AVERAGE(Patient3_Healthy!R75,Patient4_Healthy!R75,Patient7_Healthy!R75,Patient32_Healthy!R75,Patient20_Healthy!R75)</f>
        <v/>
      </c>
      <c r="T75">
        <f>STDEV(Patient3_Healthy!R75,Patient4_Healthy!R75,Patient7_Healthy!R75,Patient32_Healthy!R75,Patient20_Healthy!R75)</f>
        <v/>
      </c>
    </row>
    <row r="76" spans="1:33">
      <c r="A76" s="29" t="s">
        <v>43</v>
      </c>
      <c r="B76" s="53">
        <f>AVERAGE(Patient3_Healthy!B76,Patient4_Healthy!B76,Patient7_Healthy!B76,Patient32_Healthy!B76,Patient20_Healthy!B76)</f>
        <v/>
      </c>
      <c r="C76" s="53">
        <f>STDEV(Patient3_Healthy!B76,Patient4_Healthy!B76,Patient7_Healthy!B76,Patient32_Healthy!B76,Patient20_Healthy!B76)</f>
        <v/>
      </c>
      <c r="D76" s="53">
        <f>AVERAGE(Patient3_Healthy!C76,Patient4_Healthy!C76,Patient7_Healthy!C76,Patient32_Healthy!C76,Patient20_Healthy!C76)</f>
        <v/>
      </c>
      <c r="E76" s="53">
        <f>STDEV(Patient3_Healthy!C76,Patient4_Healthy!C76,Patient7_Healthy!C76,Patient32_Healthy!C76,Patient20_Healthy!C76)</f>
        <v/>
      </c>
      <c r="H76" s="7" t="s">
        <v>44</v>
      </c>
      <c r="I76">
        <f>AVERAGE(Patient3_Healthy!I76,Patient4_Healthy!I76,Patient7_Healthy!I76,Patient32_Healthy!I76,Patient20_Healthy!I76)</f>
        <v/>
      </c>
      <c r="J76">
        <f>STDEV(Patient3_Healthy!I76,Patient4_Healthy!I76,Patient7_Healthy!I76,Patient32_Healthy!I76,Patient20_Healthy!I76)</f>
        <v/>
      </c>
      <c r="K76" s="34">
        <f>AVERAGE(Patient3_Healthy!J76,Patient4_Healthy!J76,Patient7_Healthy!J76,Patient32_Healthy!J76,Patient20_Healthy!J76)</f>
        <v/>
      </c>
      <c r="L76">
        <f>STDEV(Patient3_Healthy!J76,Patient4_Healthy!J76,Patient7_Healthy!J76,Patient32_Healthy!J76,Patient20_Healthy!J76)</f>
        <v/>
      </c>
    </row>
    <row r="77" spans="1:33">
      <c r="H77" s="7" t="s">
        <v>46</v>
      </c>
      <c r="I77">
        <f>AVERAGE(Patient3_Healthy!I77,Patient4_Healthy!I77,Patient7_Healthy!I77,Patient32_Healthy!I77,Patient20_Healthy!I77)</f>
        <v/>
      </c>
      <c r="J77">
        <f>STDEV(Patient3_Healthy!I77,Patient4_Healthy!I77,Patient7_Healthy!I77,Patient32_Healthy!I77,Patient20_Healthy!I77)</f>
        <v/>
      </c>
      <c r="K77" s="34">
        <f>AVERAGE(Patient3_Healthy!J77,Patient4_Healthy!J77,Patient7_Healthy!J77,Patient32_Healthy!J77,Patient20_Healthy!J77)</f>
        <v/>
      </c>
      <c r="L77">
        <f>STDEV(Patient3_Healthy!J77,Patient4_Healthy!J77,Patient7_Healthy!J77,Patient32_Healthy!J77,Patient20_Healthy!J77)</f>
        <v/>
      </c>
    </row>
    <row r="78" spans="1:33">
      <c r="H78" s="7" t="s">
        <v>48</v>
      </c>
      <c r="I78">
        <f>AVERAGE(Patient3_Healthy!I78,Patient4_Healthy!I78,Patient7_Healthy!I78,Patient32_Healthy!I78,Patient20_Healthy!I78)</f>
        <v/>
      </c>
      <c r="J78">
        <f>STDEV(Patient3_Healthy!I78,Patient4_Healthy!I78,Patient7_Healthy!I78,Patient32_Healthy!I78,Patient20_Healthy!I78)</f>
        <v/>
      </c>
      <c r="K78" s="34">
        <f>AVERAGE(Patient3_Healthy!J78,Patient4_Healthy!J78,Patient7_Healthy!J78,Patient32_Healthy!J78,Patient20_Healthy!J78)</f>
        <v/>
      </c>
      <c r="L78">
        <f>STDEV(Patient3_Healthy!J78,Patient4_Healthy!J78,Patient7_Healthy!J78,Patient32_Healthy!J78,Patient20_Healthy!J78)</f>
        <v/>
      </c>
      <c r="Q78" s="10" t="s">
        <v>198</v>
      </c>
      <c r="R78" s="11" t="s">
        <v>199</v>
      </c>
    </row>
    <row r="79" spans="1:33">
      <c r="H79" s="7" t="s">
        <v>51</v>
      </c>
      <c r="I79">
        <f>AVERAGE(Patient3_Healthy!I79,Patient4_Healthy!I79,Patient7_Healthy!I79,Patient32_Healthy!I79,Patient20_Healthy!I79)</f>
        <v/>
      </c>
      <c r="J79">
        <f>STDEV(Patient3_Healthy!I79,Patient4_Healthy!I79,Patient7_Healthy!I79,Patient32_Healthy!I79,Patient20_Healthy!I79)</f>
        <v/>
      </c>
      <c r="K79" s="34">
        <f>AVERAGE(Patient3_Healthy!J79,Patient4_Healthy!J79,Patient7_Healthy!J79,Patient32_Healthy!J79,Patient20_Healthy!J79)</f>
        <v/>
      </c>
      <c r="L79">
        <f>STDEV(Patient3_Healthy!J79,Patient4_Healthy!J79,Patient7_Healthy!J79,Patient32_Healthy!J79,Patient20_Healthy!J79)</f>
        <v/>
      </c>
      <c r="P79" s="9" t="s">
        <v>49</v>
      </c>
      <c r="Q79">
        <f>AVERAGE(Patient3_Healthy!Q78,Patient4_Healthy!Q78,Patient7_Healthy!Q78,Patient32_Healthy!Q78,Patient20_Healthy!Q78)</f>
        <v/>
      </c>
      <c r="R79" s="34">
        <f>STDEV(Patient3_Healthy!Q78,Patient4_Healthy!Q78,Patient7_Healthy!Q78,Patient32_Healthy!Q78,Patient20_Healthy!Q78)</f>
        <v/>
      </c>
    </row>
    <row r="80" spans="1:33">
      <c r="H80" s="7" t="s">
        <v>53</v>
      </c>
      <c r="I80">
        <f>AVERAGE(Patient3_Healthy!I80,Patient4_Healthy!I80,Patient7_Healthy!I80,Patient32_Healthy!I80,Patient20_Healthy!I80)</f>
        <v/>
      </c>
      <c r="J80">
        <f>STDEV(Patient3_Healthy!I80,Patient4_Healthy!I80,Patient7_Healthy!I80,Patient32_Healthy!I80,Patient20_Healthy!I80)</f>
        <v/>
      </c>
      <c r="K80" s="34">
        <f>AVERAGE(Patient3_Healthy!J80,Patient4_Healthy!J80,Patient7_Healthy!J80,Patient32_Healthy!J80,Patient20_Healthy!J80)</f>
        <v/>
      </c>
      <c r="L80">
        <f>STDEV(Patient3_Healthy!J80,Patient4_Healthy!J80,Patient7_Healthy!J80,Patient32_Healthy!J80,Patient20_Healthy!J80)</f>
        <v/>
      </c>
    </row>
    <row r="83" spans="1:33">
      <c r="B83" s="50" t="s">
        <v>80</v>
      </c>
      <c r="H83" s="50" t="s">
        <v>81</v>
      </c>
      <c r="P83" s="50" t="s">
        <v>82</v>
      </c>
    </row>
    <row r="84" spans="1:33">
      <c r="A84" s="5" t="n"/>
      <c r="B84" s="96" t="s">
        <v>16</v>
      </c>
      <c r="C84" s="96" t="n"/>
      <c r="D84" s="97" t="s">
        <v>10</v>
      </c>
      <c r="E84" s="96" t="n"/>
      <c r="F84" s="50" t="n"/>
      <c r="H84" s="7" t="n"/>
      <c r="I84" s="103" t="s">
        <v>17</v>
      </c>
      <c r="J84" s="103" t="n"/>
      <c r="K84" s="104" t="s">
        <v>18</v>
      </c>
      <c r="L84" s="103" t="n"/>
      <c r="Q84" s="105" t="s">
        <v>17</v>
      </c>
      <c r="R84" s="105" t="n"/>
      <c r="S84" s="106" t="s">
        <v>18</v>
      </c>
      <c r="T84" s="105" t="n"/>
    </row>
    <row r="85" spans="1:33">
      <c r="A85" s="29" t="n"/>
      <c r="B85" s="29" t="s">
        <v>198</v>
      </c>
      <c r="C85" s="29" t="s">
        <v>199</v>
      </c>
      <c r="D85" s="29" t="s">
        <v>198</v>
      </c>
      <c r="E85" s="29" t="s">
        <v>199</v>
      </c>
      <c r="F85" s="50" t="n"/>
      <c r="H85" s="7" t="n"/>
      <c r="I85" s="7" t="s">
        <v>198</v>
      </c>
      <c r="J85" s="7" t="s">
        <v>199</v>
      </c>
      <c r="K85" s="6" t="s">
        <v>198</v>
      </c>
      <c r="L85" s="7" t="s">
        <v>199</v>
      </c>
      <c r="P85" s="9" t="n"/>
      <c r="Q85" s="9" t="s">
        <v>198</v>
      </c>
      <c r="R85" s="9" t="s">
        <v>199</v>
      </c>
      <c r="S85" s="8" t="s">
        <v>198</v>
      </c>
      <c r="T85" s="9" t="s">
        <v>199</v>
      </c>
    </row>
    <row r="86" spans="1:33">
      <c r="A86" s="29" t="s">
        <v>29</v>
      </c>
      <c r="B86" s="53">
        <f>AVERAGE(Patient3_Healthy!B86,Patient4_Healthy!B86,Patient7_Healthy!B86,Patient32_Healthy!B86,Patient20_Healthy!B86)</f>
        <v/>
      </c>
      <c r="C86" s="53">
        <f>STDEV(Patient3_Healthy!B86,Patient4_Healthy!B86,Patient7_Healthy!B86,Patient32_Healthy!B86,Patient20_Healthy!B86)</f>
        <v/>
      </c>
      <c r="D86" s="53">
        <f>AVERAGE(Patient3_Healthy!C86,Patient4_Healthy!C86,Patient7_Healthy!C86,Patient32_Healthy!C86,Patient20_Healthy!C86)</f>
        <v/>
      </c>
      <c r="E86" s="53">
        <f>STDEV(Patient3_Healthy!C86,Patient4_Healthy!C86,Patient7_Healthy!C86,Patient32_Healthy!C86,Patient20_Healthy!C86)</f>
        <v/>
      </c>
      <c r="H86" s="7" t="s">
        <v>30</v>
      </c>
      <c r="I86">
        <f>AVERAGE(Patient3_Healthy!I86,Patient4_Healthy!I86,Patient7_Healthy!I86,Patient32_Healthy!I86,Patient20_Healthy!I86)</f>
        <v/>
      </c>
      <c r="J86">
        <f>STDEV(Patient3_Healthy!I86,Patient4_Healthy!I86,Patient7_Healthy!I86,Patient32_Healthy!I86,Patient20_Healthy!I86)</f>
        <v/>
      </c>
      <c r="K86" s="34">
        <f>AVERAGE(Patient3_Healthy!J86,Patient4_Healthy!J86,Patient7_Healthy!J86,Patient32_Healthy!J86,Patient20_Healthy!J86)</f>
        <v/>
      </c>
      <c r="L86">
        <f>STDEV(Patient3_Healthy!J86,Patient4_Healthy!J86,Patient7_Healthy!J86,Patient32_Healthy!J86,Patient20_Healthy!J86)</f>
        <v/>
      </c>
      <c r="P86" s="9" t="s">
        <v>31</v>
      </c>
      <c r="Q86">
        <f>AVERAGE(Patient3_Healthy!Q86,Patient4_Healthy!Q86,Patient7_Healthy!Q86,Patient32_Healthy!Q86,Patient20_Healthy!Q86)</f>
        <v/>
      </c>
      <c r="R86">
        <f>STDEV(Patient3_Healthy!Q86,Patient4_Healthy!Q86,Patient7_Healthy!Q86,Patient32_Healthy!Q86,Patient20_Healthy!Q86)</f>
        <v/>
      </c>
      <c r="S86" s="34">
        <f>AVERAGE(Patient3_Healthy!R86,Patient4_Healthy!R86,Patient7_Healthy!R86,Patient32_Healthy!R86,Patient20_Healthy!R86)</f>
        <v/>
      </c>
      <c r="T86">
        <f>STDEV(Patient3_Healthy!R86,Patient4_Healthy!R86,Patient7_Healthy!R86,Patient32_Healthy!R86,Patient20_Healthy!R86)</f>
        <v/>
      </c>
    </row>
    <row r="87" spans="1:33">
      <c r="A87" s="29" t="s">
        <v>35</v>
      </c>
      <c r="B87" s="53">
        <f>AVERAGE(Patient3_Healthy!B87,Patient4_Healthy!B87,Patient7_Healthy!B87,Patient32_Healthy!B87,Patient20_Healthy!B87)</f>
        <v/>
      </c>
      <c r="C87" s="53">
        <f>STDEV(Patient3_Healthy!B87,Patient4_Healthy!B87,Patient7_Healthy!B87,Patient32_Healthy!B87,Patient20_Healthy!B87)</f>
        <v/>
      </c>
      <c r="D87" s="53">
        <f>AVERAGE(Patient3_Healthy!C87,Patient4_Healthy!C87,Patient7_Healthy!C87,Patient32_Healthy!C87,Patient20_Healthy!C87)</f>
        <v/>
      </c>
      <c r="E87" s="53">
        <f>STDEV(Patient3_Healthy!C87,Patient4_Healthy!C87,Patient7_Healthy!C87,Patient32_Healthy!C87,Patient20_Healthy!C87)</f>
        <v/>
      </c>
      <c r="H87" s="7" t="s">
        <v>36</v>
      </c>
      <c r="I87">
        <f>AVERAGE(Patient3_Healthy!I87,Patient4_Healthy!I87,Patient7_Healthy!I87,Patient32_Healthy!I87,Patient20_Healthy!I87)</f>
        <v/>
      </c>
      <c r="J87">
        <f>STDEV(Patient3_Healthy!I87,Patient4_Healthy!I87,Patient7_Healthy!I87,Patient32_Healthy!I87,Patient20_Healthy!I87)</f>
        <v/>
      </c>
      <c r="K87" s="34">
        <f>AVERAGE(Patient3_Healthy!J87,Patient4_Healthy!J87,Patient7_Healthy!J87,Patient32_Healthy!J87,Patient20_Healthy!J87)</f>
        <v/>
      </c>
      <c r="L87">
        <f>STDEV(Patient3_Healthy!J87,Patient4_Healthy!J87,Patient7_Healthy!J87,Patient32_Healthy!J87,Patient20_Healthy!J87)</f>
        <v/>
      </c>
      <c r="P87" s="9" t="s">
        <v>37</v>
      </c>
      <c r="Q87">
        <f>AVERAGE(Patient3_Healthy!Q87,Patient4_Healthy!Q87,Patient7_Healthy!Q87,Patient32_Healthy!Q87,Patient20_Healthy!Q87)</f>
        <v/>
      </c>
      <c r="R87">
        <f>STDEV(Patient3_Healthy!Q87,Patient4_Healthy!Q87,Patient7_Healthy!Q87,Patient32_Healthy!Q87,Patient20_Healthy!Q87)</f>
        <v/>
      </c>
      <c r="S87" s="34">
        <f>AVERAGE(Patient3_Healthy!R87,Patient4_Healthy!R87,Patient7_Healthy!R87,Patient32_Healthy!R87,Patient20_Healthy!R87)</f>
        <v/>
      </c>
      <c r="T87">
        <f>STDEV(Patient3_Healthy!R87,Patient4_Healthy!R87,Patient7_Healthy!R87,Patient32_Healthy!R87,Patient20_Healthy!R87)</f>
        <v/>
      </c>
    </row>
    <row r="88" spans="1:33">
      <c r="A88" s="29" t="s">
        <v>39</v>
      </c>
      <c r="B88" s="53">
        <f>AVERAGE(Patient3_Healthy!B88,Patient4_Healthy!B88,Patient7_Healthy!B88,Patient32_Healthy!B88,Patient20_Healthy!B88)</f>
        <v/>
      </c>
      <c r="C88" s="53">
        <f>STDEV(Patient3_Healthy!B88,Patient4_Healthy!B88,Patient7_Healthy!B88,Patient32_Healthy!B88,Patient20_Healthy!B88)</f>
        <v/>
      </c>
      <c r="D88" s="53">
        <f>AVERAGE(Patient3_Healthy!C88,Patient4_Healthy!C88,Patient7_Healthy!C88,Patient32_Healthy!C88,Patient20_Healthy!C88)</f>
        <v/>
      </c>
      <c r="E88" s="53">
        <f>STDEV(Patient3_Healthy!C88,Patient4_Healthy!C88,Patient7_Healthy!C88,Patient32_Healthy!C88,Patient20_Healthy!C88)</f>
        <v/>
      </c>
      <c r="H88" s="7" t="s">
        <v>40</v>
      </c>
      <c r="I88">
        <f>AVERAGE(Patient3_Healthy!I88,Patient4_Healthy!I88,Patient7_Healthy!I88,Patient32_Healthy!I88,Patient20_Healthy!I88)</f>
        <v/>
      </c>
      <c r="J88">
        <f>STDEV(Patient3_Healthy!I88,Patient4_Healthy!I88,Patient7_Healthy!I88,Patient32_Healthy!I88,Patient20_Healthy!I88)</f>
        <v/>
      </c>
      <c r="K88" s="34">
        <f>AVERAGE(Patient3_Healthy!J88,Patient4_Healthy!J88,Patient7_Healthy!J88,Patient32_Healthy!J88,Patient20_Healthy!J88)</f>
        <v/>
      </c>
      <c r="L88">
        <f>STDEV(Patient3_Healthy!J88,Patient4_Healthy!J88,Patient7_Healthy!J88,Patient32_Healthy!J88,Patient20_Healthy!J88)</f>
        <v/>
      </c>
      <c r="P88" s="9" t="s">
        <v>41</v>
      </c>
      <c r="Q88">
        <f>AVERAGE(Patient3_Healthy!Q88,Patient4_Healthy!Q88,Patient7_Healthy!Q88,Patient32_Healthy!Q88,Patient20_Healthy!Q88)</f>
        <v/>
      </c>
      <c r="R88">
        <f>STDEV(Patient3_Healthy!Q88,Patient4_Healthy!Q88,Patient7_Healthy!Q88,Patient32_Healthy!Q88,Patient20_Healthy!Q88)</f>
        <v/>
      </c>
      <c r="S88" s="34">
        <f>AVERAGE(Patient3_Healthy!R88,Patient4_Healthy!R88,Patient7_Healthy!R88,Patient32_Healthy!R88,Patient20_Healthy!R88)</f>
        <v/>
      </c>
      <c r="T88">
        <f>STDEV(Patient3_Healthy!R88,Patient4_Healthy!R88,Patient7_Healthy!R88,Patient32_Healthy!R88,Patient20_Healthy!R88)</f>
        <v/>
      </c>
    </row>
    <row r="89" spans="1:33">
      <c r="A89" s="29" t="s">
        <v>43</v>
      </c>
      <c r="B89" s="53">
        <f>AVERAGE(Patient3_Healthy!B89,Patient4_Healthy!B89,Patient7_Healthy!B89,Patient32_Healthy!B89,Patient20_Healthy!B89)</f>
        <v/>
      </c>
      <c r="C89" s="53">
        <f>STDEV(Patient3_Healthy!B89,Patient4_Healthy!B89,Patient7_Healthy!B89,Patient32_Healthy!B89,Patient20_Healthy!B89)</f>
        <v/>
      </c>
      <c r="D89" s="53">
        <f>AVERAGE(Patient3_Healthy!C89,Patient4_Healthy!C89,Patient7_Healthy!C89,Patient32_Healthy!C89,Patient20_Healthy!C89)</f>
        <v/>
      </c>
      <c r="E89" s="53">
        <f>STDEV(Patient3_Healthy!C89,Patient4_Healthy!C89,Patient7_Healthy!C89,Patient32_Healthy!C89,Patient20_Healthy!C89)</f>
        <v/>
      </c>
      <c r="H89" s="7" t="s">
        <v>44</v>
      </c>
      <c r="I89">
        <f>AVERAGE(Patient3_Healthy!I89,Patient4_Healthy!I89,Patient7_Healthy!I89,Patient32_Healthy!I89,Patient20_Healthy!I89)</f>
        <v/>
      </c>
      <c r="J89">
        <f>STDEV(Patient3_Healthy!I89,Patient4_Healthy!I89,Patient7_Healthy!I89,Patient32_Healthy!I89,Patient20_Healthy!I89)</f>
        <v/>
      </c>
      <c r="K89" s="34">
        <f>AVERAGE(Patient3_Healthy!J89,Patient4_Healthy!J89,Patient7_Healthy!J89,Patient32_Healthy!J89,Patient20_Healthy!J89)</f>
        <v/>
      </c>
      <c r="L89">
        <f>STDEV(Patient3_Healthy!J89,Patient4_Healthy!J89,Patient7_Healthy!J89,Patient32_Healthy!J89,Patient20_Healthy!J89)</f>
        <v/>
      </c>
    </row>
    <row r="90" spans="1:33">
      <c r="H90" s="7" t="s">
        <v>46</v>
      </c>
      <c r="I90">
        <f>AVERAGE(Patient3_Healthy!I90,Patient4_Healthy!I90,Patient7_Healthy!I90,Patient32_Healthy!I90,Patient20_Healthy!I90)</f>
        <v/>
      </c>
      <c r="J90">
        <f>STDEV(Patient3_Healthy!I90,Patient4_Healthy!I90,Patient7_Healthy!I90,Patient32_Healthy!I90,Patient20_Healthy!I90)</f>
        <v/>
      </c>
      <c r="K90" s="34">
        <f>AVERAGE(Patient3_Healthy!J90,Patient4_Healthy!J90,Patient7_Healthy!J90,Patient32_Healthy!J90,Patient20_Healthy!J90)</f>
        <v/>
      </c>
      <c r="L90">
        <f>STDEV(Patient3_Healthy!J90,Patient4_Healthy!J90,Patient7_Healthy!J90,Patient32_Healthy!J90,Patient20_Healthy!J90)</f>
        <v/>
      </c>
    </row>
    <row r="91" spans="1:33">
      <c r="H91" s="7" t="s">
        <v>48</v>
      </c>
      <c r="I91">
        <f>AVERAGE(Patient3_Healthy!I91,Patient4_Healthy!I91,Patient7_Healthy!I91,Patient32_Healthy!I91,Patient20_Healthy!I91)</f>
        <v/>
      </c>
      <c r="J91">
        <f>STDEV(Patient3_Healthy!I91,Patient4_Healthy!I91,Patient7_Healthy!I91,Patient32_Healthy!I91,Patient20_Healthy!I91)</f>
        <v/>
      </c>
      <c r="K91" s="34">
        <f>AVERAGE(Patient3_Healthy!J91,Patient4_Healthy!J91,Patient7_Healthy!J91,Patient32_Healthy!J91,Patient20_Healthy!J91)</f>
        <v/>
      </c>
      <c r="L91">
        <f>STDEV(Patient3_Healthy!J91,Patient4_Healthy!J91,Patient7_Healthy!J91,Patient32_Healthy!J91,Patient20_Healthy!J91)</f>
        <v/>
      </c>
      <c r="Q91" s="10" t="s">
        <v>198</v>
      </c>
      <c r="R91" s="11" t="s">
        <v>199</v>
      </c>
    </row>
    <row r="92" spans="1:33">
      <c r="H92" s="7" t="s">
        <v>51</v>
      </c>
      <c r="I92">
        <f>AVERAGE(Patient3_Healthy!I92,Patient4_Healthy!I92,Patient7_Healthy!I92,Patient32_Healthy!I92,Patient20_Healthy!I92)</f>
        <v/>
      </c>
      <c r="J92">
        <f>STDEV(Patient3_Healthy!I92,Patient4_Healthy!I92,Patient7_Healthy!I92,Patient32_Healthy!I92,Patient20_Healthy!I92)</f>
        <v/>
      </c>
      <c r="K92" s="34">
        <f>AVERAGE(Patient3_Healthy!J92,Patient4_Healthy!J92,Patient7_Healthy!J92,Patient32_Healthy!J92,Patient20_Healthy!J92)</f>
        <v/>
      </c>
      <c r="L92">
        <f>STDEV(Patient3_Healthy!J92,Patient4_Healthy!J92,Patient7_Healthy!J92,Patient32_Healthy!J92,Patient20_Healthy!J92)</f>
        <v/>
      </c>
      <c r="P92" s="9" t="s">
        <v>49</v>
      </c>
      <c r="Q92">
        <f>AVERAGE(Patient3_Healthy!Q91,Patient4_Healthy!Q91,Patient7_Healthy!Q91,Patient32_Healthy!Q91,Patient20_Healthy!Q91)</f>
        <v/>
      </c>
      <c r="R92" s="34">
        <f>STDEV(Patient3_Healthy!Q91,Patient4_Healthy!Q91,Patient7_Healthy!Q91,Patient32_Healthy!Q91,Patient20_Healthy!Q91)</f>
        <v/>
      </c>
    </row>
    <row r="93" spans="1:33">
      <c r="H93" s="7" t="s">
        <v>53</v>
      </c>
      <c r="I93">
        <f>AVERAGE(Patient3_Healthy!I93,Patient4_Healthy!I93,Patient7_Healthy!I93,Patient32_Healthy!I93,Patient20_Healthy!I93)</f>
        <v/>
      </c>
      <c r="J93">
        <f>STDEV(Patient3_Healthy!I93,Patient4_Healthy!I93,Patient7_Healthy!I93,Patient32_Healthy!I93,Patient20_Healthy!I93)</f>
        <v/>
      </c>
      <c r="K93" s="34">
        <f>AVERAGE(Patient3_Healthy!J93,Patient4_Healthy!J93,Patient7_Healthy!J93,Patient32_Healthy!J93,Patient20_Healthy!J93)</f>
        <v/>
      </c>
      <c r="L93">
        <f>STDEV(Patient3_Healthy!J93,Patient4_Healthy!J93,Patient7_Healthy!J93,Patient32_Healthy!J93,Patient20_Healthy!J93)</f>
        <v/>
      </c>
    </row>
    <row r="96" spans="1:33">
      <c r="B96" s="50" t="s">
        <v>83</v>
      </c>
      <c r="H96" s="50" t="s">
        <v>84</v>
      </c>
      <c r="P96" s="50" t="s">
        <v>85</v>
      </c>
    </row>
    <row r="97" spans="1:33">
      <c r="A97" s="5" t="n"/>
      <c r="B97" s="96" t="s">
        <v>16</v>
      </c>
      <c r="C97" s="96" t="n"/>
      <c r="D97" s="97" t="s">
        <v>10</v>
      </c>
      <c r="E97" s="96" t="n"/>
      <c r="F97" s="50" t="n"/>
      <c r="H97" s="7" t="n"/>
      <c r="I97" s="103" t="s">
        <v>17</v>
      </c>
      <c r="J97" s="103" t="n"/>
      <c r="K97" s="104" t="s">
        <v>18</v>
      </c>
      <c r="L97" s="103" t="n"/>
      <c r="Q97" s="105" t="s">
        <v>17</v>
      </c>
      <c r="R97" s="105" t="n"/>
      <c r="S97" s="106" t="s">
        <v>18</v>
      </c>
      <c r="T97" s="105" t="n"/>
    </row>
    <row r="98" spans="1:33">
      <c r="A98" s="29" t="n"/>
      <c r="B98" s="29" t="s">
        <v>198</v>
      </c>
      <c r="C98" s="29" t="s">
        <v>199</v>
      </c>
      <c r="D98" s="29" t="s">
        <v>198</v>
      </c>
      <c r="E98" s="29" t="s">
        <v>199</v>
      </c>
      <c r="F98" s="50" t="n"/>
      <c r="H98" s="7" t="n"/>
      <c r="I98" s="7" t="s">
        <v>198</v>
      </c>
      <c r="J98" s="7" t="s">
        <v>199</v>
      </c>
      <c r="K98" s="6" t="s">
        <v>198</v>
      </c>
      <c r="L98" s="7" t="s">
        <v>199</v>
      </c>
      <c r="P98" s="9" t="n"/>
      <c r="Q98" s="9" t="s">
        <v>198</v>
      </c>
      <c r="R98" s="9" t="s">
        <v>199</v>
      </c>
      <c r="S98" s="8" t="s">
        <v>198</v>
      </c>
      <c r="T98" s="9" t="s">
        <v>199</v>
      </c>
    </row>
    <row r="99" spans="1:33">
      <c r="A99" s="29" t="s">
        <v>29</v>
      </c>
      <c r="B99" s="53">
        <f>AVERAGE(Patient3_Healthy!B99,Patient4_Healthy!B99,Patient7_Healthy!B99,Patient32_Healthy!B99,Patient20_Healthy!B99)</f>
        <v/>
      </c>
      <c r="C99" s="53">
        <f>STDEV(Patient3_Healthy!B99,Patient4_Healthy!B99,Patient7_Healthy!B99,Patient32_Healthy!B99,Patient20_Healthy!B99)</f>
        <v/>
      </c>
      <c r="D99" s="53">
        <f>AVERAGE(Patient3_Healthy!C99,Patient4_Healthy!C99,Patient7_Healthy!C99,Patient32_Healthy!C99,Patient20_Healthy!C99)</f>
        <v/>
      </c>
      <c r="E99" s="53">
        <f>STDEV(Patient3_Healthy!C99,Patient4_Healthy!C99,Patient7_Healthy!C99,Patient32_Healthy!C99,Patient20_Healthy!C99)</f>
        <v/>
      </c>
      <c r="H99" s="7" t="s">
        <v>30</v>
      </c>
      <c r="I99">
        <f>AVERAGE(Patient3_Healthy!I99,Patient4_Healthy!I99,Patient7_Healthy!I99,Patient32_Healthy!I99,Patient20_Healthy!I99)</f>
        <v/>
      </c>
      <c r="J99">
        <f>STDEV(Patient3_Healthy!I99,Patient4_Healthy!I99,Patient7_Healthy!I99,Patient32_Healthy!I99,Patient20_Healthy!I99)</f>
        <v/>
      </c>
      <c r="K99" s="34">
        <f>AVERAGE(Patient3_Healthy!J99,Patient4_Healthy!J99,Patient7_Healthy!J99,Patient32_Healthy!J99,Patient20_Healthy!J99)</f>
        <v/>
      </c>
      <c r="L99">
        <f>STDEV(Patient3_Healthy!J99,Patient4_Healthy!J99,Patient7_Healthy!J99,Patient32_Healthy!J99,Patient20_Healthy!J99)</f>
        <v/>
      </c>
      <c r="P99" s="9" t="s">
        <v>31</v>
      </c>
      <c r="Q99">
        <f>AVERAGE(Patient3_Healthy!Q99,Patient4_Healthy!Q99,Patient7_Healthy!Q99,Patient32_Healthy!Q99,Patient20_Healthy!Q99)</f>
        <v/>
      </c>
      <c r="R99">
        <f>STDEV(Patient3_Healthy!Q99,Patient4_Healthy!Q99,Patient7_Healthy!Q99,Patient32_Healthy!Q99,Patient20_Healthy!Q99)</f>
        <v/>
      </c>
      <c r="S99" s="34">
        <f>AVERAGE(Patient3_Healthy!R99,Patient4_Healthy!R99,Patient7_Healthy!R99,Patient32_Healthy!R99,Patient20_Healthy!R99)</f>
        <v/>
      </c>
      <c r="T99">
        <f>STDEV(Patient3_Healthy!R99,Patient4_Healthy!R99,Patient7_Healthy!R99,Patient32_Healthy!R99,Patient20_Healthy!R99)</f>
        <v/>
      </c>
    </row>
    <row r="100" spans="1:33">
      <c r="A100" s="29" t="s">
        <v>35</v>
      </c>
      <c r="B100" s="53">
        <f>AVERAGE(Patient3_Healthy!B100,Patient4_Healthy!B100,Patient7_Healthy!B100,Patient32_Healthy!B100,Patient20_Healthy!B100)</f>
        <v/>
      </c>
      <c r="C100" s="53">
        <f>STDEV(Patient3_Healthy!B100,Patient4_Healthy!B100,Patient7_Healthy!B100,Patient32_Healthy!B100,Patient20_Healthy!B100)</f>
        <v/>
      </c>
      <c r="D100" s="53">
        <f>AVERAGE(Patient3_Healthy!C100,Patient4_Healthy!C100,Patient7_Healthy!C100,Patient32_Healthy!C100,Patient20_Healthy!C100)</f>
        <v/>
      </c>
      <c r="E100" s="53">
        <f>STDEV(Patient3_Healthy!C100,Patient4_Healthy!C100,Patient7_Healthy!C100,Patient32_Healthy!C100,Patient20_Healthy!C100)</f>
        <v/>
      </c>
      <c r="H100" s="7" t="s">
        <v>36</v>
      </c>
      <c r="I100">
        <f>AVERAGE(Patient3_Healthy!I100,Patient4_Healthy!I100,Patient7_Healthy!I100,Patient32_Healthy!I100,Patient20_Healthy!I100)</f>
        <v/>
      </c>
      <c r="J100">
        <f>STDEV(Patient3_Healthy!I100,Patient4_Healthy!I100,Patient7_Healthy!I100,Patient32_Healthy!I100,Patient20_Healthy!I100)</f>
        <v/>
      </c>
      <c r="K100" s="34">
        <f>AVERAGE(Patient3_Healthy!J100,Patient4_Healthy!J100,Patient7_Healthy!J100,Patient32_Healthy!J100,Patient20_Healthy!J100)</f>
        <v/>
      </c>
      <c r="L100">
        <f>STDEV(Patient3_Healthy!J100,Patient4_Healthy!J100,Patient7_Healthy!J100,Patient32_Healthy!J100,Patient20_Healthy!J100)</f>
        <v/>
      </c>
      <c r="P100" s="9" t="s">
        <v>37</v>
      </c>
      <c r="Q100">
        <f>AVERAGE(Patient3_Healthy!Q100,Patient4_Healthy!Q100,Patient7_Healthy!Q100,Patient32_Healthy!Q100,Patient20_Healthy!Q100)</f>
        <v/>
      </c>
      <c r="R100">
        <f>STDEV(Patient3_Healthy!Q100,Patient4_Healthy!Q100,Patient7_Healthy!Q100,Patient32_Healthy!Q100,Patient20_Healthy!Q100)</f>
        <v/>
      </c>
      <c r="S100" s="34">
        <f>AVERAGE(Patient3_Healthy!R100,Patient4_Healthy!R100,Patient7_Healthy!R100,Patient32_Healthy!R100,Patient20_Healthy!R100)</f>
        <v/>
      </c>
      <c r="T100">
        <f>STDEV(Patient3_Healthy!R100,Patient4_Healthy!R100,Patient7_Healthy!R100,Patient32_Healthy!R100,Patient20_Healthy!R100)</f>
        <v/>
      </c>
    </row>
    <row r="101" spans="1:33">
      <c r="A101" s="29" t="s">
        <v>39</v>
      </c>
      <c r="B101" s="53">
        <f>AVERAGE(Patient3_Healthy!B101,Patient4_Healthy!B101,Patient7_Healthy!B101,Patient32_Healthy!B101,Patient20_Healthy!B101)</f>
        <v/>
      </c>
      <c r="C101" s="53">
        <f>STDEV(Patient3_Healthy!B101,Patient4_Healthy!B101,Patient7_Healthy!B101,Patient32_Healthy!B101,Patient20_Healthy!B101)</f>
        <v/>
      </c>
      <c r="D101" s="53">
        <f>AVERAGE(Patient3_Healthy!C101,Patient4_Healthy!C101,Patient7_Healthy!C101,Patient32_Healthy!C101,Patient20_Healthy!C101)</f>
        <v/>
      </c>
      <c r="E101" s="53">
        <f>STDEV(Patient3_Healthy!C101,Patient4_Healthy!C101,Patient7_Healthy!C101,Patient32_Healthy!C101,Patient20_Healthy!C101)</f>
        <v/>
      </c>
      <c r="H101" s="7" t="s">
        <v>40</v>
      </c>
      <c r="I101">
        <f>AVERAGE(Patient3_Healthy!I101,Patient4_Healthy!I101,Patient7_Healthy!I101,Patient32_Healthy!I101,Patient20_Healthy!I101)</f>
        <v/>
      </c>
      <c r="J101">
        <f>STDEV(Patient3_Healthy!I101,Patient4_Healthy!I101,Patient7_Healthy!I101,Patient32_Healthy!I101,Patient20_Healthy!I101)</f>
        <v/>
      </c>
      <c r="K101" s="34">
        <f>AVERAGE(Patient3_Healthy!J101,Patient4_Healthy!J101,Patient7_Healthy!J101,Patient32_Healthy!J101,Patient20_Healthy!J101)</f>
        <v/>
      </c>
      <c r="L101">
        <f>STDEV(Patient3_Healthy!J101,Patient4_Healthy!J101,Patient7_Healthy!J101,Patient32_Healthy!J101,Patient20_Healthy!J101)</f>
        <v/>
      </c>
      <c r="P101" s="9" t="s">
        <v>41</v>
      </c>
      <c r="Q101">
        <f>AVERAGE(Patient3_Healthy!Q101,Patient4_Healthy!Q101,Patient7_Healthy!Q101,Patient32_Healthy!Q101,Patient20_Healthy!Q101)</f>
        <v/>
      </c>
      <c r="R101">
        <f>STDEV(Patient3_Healthy!Q101,Patient4_Healthy!Q101,Patient7_Healthy!Q101,Patient32_Healthy!Q101,Patient20_Healthy!Q101)</f>
        <v/>
      </c>
      <c r="S101" s="34">
        <f>AVERAGE(Patient3_Healthy!R101,Patient4_Healthy!R101,Patient7_Healthy!R101,Patient32_Healthy!R101,Patient20_Healthy!R101)</f>
        <v/>
      </c>
      <c r="T101">
        <f>STDEV(Patient3_Healthy!R101,Patient4_Healthy!R101,Patient7_Healthy!R101,Patient32_Healthy!R101,Patient20_Healthy!R101)</f>
        <v/>
      </c>
    </row>
    <row r="102" spans="1:33">
      <c r="A102" s="29" t="s">
        <v>43</v>
      </c>
      <c r="B102" s="53">
        <f>AVERAGE(Patient3_Healthy!B102,Patient4_Healthy!B102,Patient7_Healthy!B102,Patient32_Healthy!B102,Patient20_Healthy!B102)</f>
        <v/>
      </c>
      <c r="C102" s="53">
        <f>STDEV(Patient3_Healthy!B102,Patient4_Healthy!B102,Patient7_Healthy!B102,Patient32_Healthy!B102,Patient20_Healthy!B102)</f>
        <v/>
      </c>
      <c r="D102" s="53">
        <f>AVERAGE(Patient3_Healthy!C102,Patient4_Healthy!C102,Patient7_Healthy!C102,Patient32_Healthy!C102,Patient20_Healthy!C102)</f>
        <v/>
      </c>
      <c r="E102" s="53">
        <f>STDEV(Patient3_Healthy!C102,Patient4_Healthy!C102,Patient7_Healthy!C102,Patient32_Healthy!C102,Patient20_Healthy!C102)</f>
        <v/>
      </c>
      <c r="H102" s="7" t="s">
        <v>44</v>
      </c>
      <c r="I102">
        <f>AVERAGE(Patient3_Healthy!I102,Patient4_Healthy!I102,Patient7_Healthy!I102,Patient32_Healthy!I102,Patient20_Healthy!I102)</f>
        <v/>
      </c>
      <c r="J102">
        <f>STDEV(Patient3_Healthy!I102,Patient4_Healthy!I102,Patient7_Healthy!I102,Patient32_Healthy!I102,Patient20_Healthy!I102)</f>
        <v/>
      </c>
      <c r="K102" s="34">
        <f>AVERAGE(Patient3_Healthy!J102,Patient4_Healthy!J102,Patient7_Healthy!J102,Patient32_Healthy!J102,Patient20_Healthy!J102)</f>
        <v/>
      </c>
      <c r="L102">
        <f>STDEV(Patient3_Healthy!J102,Patient4_Healthy!J102,Patient7_Healthy!J102,Patient32_Healthy!J102,Patient20_Healthy!J102)</f>
        <v/>
      </c>
    </row>
    <row r="103" spans="1:33">
      <c r="H103" s="7" t="s">
        <v>46</v>
      </c>
      <c r="I103">
        <f>AVERAGE(Patient3_Healthy!I103,Patient4_Healthy!I103,Patient7_Healthy!I103,Patient32_Healthy!I103,Patient20_Healthy!I103)</f>
        <v/>
      </c>
      <c r="J103">
        <f>STDEV(Patient3_Healthy!I103,Patient4_Healthy!I103,Patient7_Healthy!I103,Patient32_Healthy!I103,Patient20_Healthy!I103)</f>
        <v/>
      </c>
      <c r="K103" s="34">
        <f>AVERAGE(Patient3_Healthy!J103,Patient4_Healthy!J103,Patient7_Healthy!J103,Patient32_Healthy!J103,Patient20_Healthy!J103)</f>
        <v/>
      </c>
      <c r="L103">
        <f>STDEV(Patient3_Healthy!J103,Patient4_Healthy!J103,Patient7_Healthy!J103,Patient32_Healthy!J103,Patient20_Healthy!J103)</f>
        <v/>
      </c>
    </row>
    <row r="104" spans="1:33">
      <c r="H104" s="7" t="s">
        <v>48</v>
      </c>
      <c r="I104">
        <f>AVERAGE(Patient3_Healthy!I104,Patient4_Healthy!I104,Patient7_Healthy!I104,Patient32_Healthy!I104,Patient20_Healthy!I104)</f>
        <v/>
      </c>
      <c r="J104">
        <f>STDEV(Patient3_Healthy!I104,Patient4_Healthy!I104,Patient7_Healthy!I104,Patient32_Healthy!I104,Patient20_Healthy!I104)</f>
        <v/>
      </c>
      <c r="K104" s="34">
        <f>AVERAGE(Patient3_Healthy!J104,Patient4_Healthy!J104,Patient7_Healthy!J104,Patient32_Healthy!J104,Patient20_Healthy!J104)</f>
        <v/>
      </c>
      <c r="L104">
        <f>STDEV(Patient3_Healthy!J104,Patient4_Healthy!J104,Patient7_Healthy!J104,Patient32_Healthy!J104,Patient20_Healthy!J104)</f>
        <v/>
      </c>
      <c r="Q104" s="10" t="s">
        <v>198</v>
      </c>
      <c r="R104" s="11" t="s">
        <v>199</v>
      </c>
    </row>
    <row r="105" spans="1:33">
      <c r="H105" s="7" t="s">
        <v>51</v>
      </c>
      <c r="I105">
        <f>AVERAGE(Patient3_Healthy!I105,Patient4_Healthy!I105,Patient7_Healthy!I105,Patient32_Healthy!I105,Patient20_Healthy!I105)</f>
        <v/>
      </c>
      <c r="J105">
        <f>STDEV(Patient3_Healthy!I105,Patient4_Healthy!I105,Patient7_Healthy!I105,Patient32_Healthy!I105,Patient20_Healthy!I105)</f>
        <v/>
      </c>
      <c r="K105" s="34">
        <f>AVERAGE(Patient3_Healthy!J105,Patient4_Healthy!J105,Patient7_Healthy!J105,Patient32_Healthy!J105,Patient20_Healthy!J105)</f>
        <v/>
      </c>
      <c r="L105">
        <f>STDEV(Patient3_Healthy!J105,Patient4_Healthy!J105,Patient7_Healthy!J105,Patient32_Healthy!J105,Patient20_Healthy!J105)</f>
        <v/>
      </c>
      <c r="P105" s="9" t="s">
        <v>49</v>
      </c>
      <c r="Q105">
        <f>AVERAGE(Patient3_Healthy!Q104,Patient4_Healthy!Q104,Patient7_Healthy!Q104,Patient32_Healthy!Q104,Patient20_Healthy!Q104)</f>
        <v/>
      </c>
      <c r="R105" s="34">
        <f>STDEV(Patient3_Healthy!Q104,Patient4_Healthy!Q104,Patient7_Healthy!Q104,Patient32_Healthy!Q104,Patient20_Healthy!Q104)</f>
        <v/>
      </c>
    </row>
    <row r="106" spans="1:33">
      <c r="H106" s="7" t="s">
        <v>53</v>
      </c>
      <c r="I106">
        <f>AVERAGE(Patient3_Healthy!I106,Patient4_Healthy!I106,Patient7_Healthy!I106,Patient32_Healthy!I106,Patient20_Healthy!I106)</f>
        <v/>
      </c>
      <c r="J106">
        <f>STDEV(Patient3_Healthy!I106,Patient4_Healthy!I106,Patient7_Healthy!I106,Patient32_Healthy!I106,Patient20_Healthy!I106)</f>
        <v/>
      </c>
      <c r="K106" s="34">
        <f>AVERAGE(Patient3_Healthy!J106,Patient4_Healthy!J106,Patient7_Healthy!J106,Patient32_Healthy!J106,Patient20_Healthy!J106)</f>
        <v/>
      </c>
      <c r="L106">
        <f>STDEV(Patient3_Healthy!J106,Patient4_Healthy!J106,Patient7_Healthy!J106,Patient32_Healthy!J106,Patient20_Healthy!J106)</f>
        <v/>
      </c>
    </row>
    <row r="109" spans="1:33">
      <c r="B109" s="50" t="s">
        <v>86</v>
      </c>
      <c r="H109" s="50" t="s">
        <v>87</v>
      </c>
      <c r="P109" s="50" t="s">
        <v>88</v>
      </c>
    </row>
    <row r="110" spans="1:33">
      <c r="A110" s="5" t="n"/>
      <c r="B110" s="96" t="s">
        <v>16</v>
      </c>
      <c r="C110" s="96" t="n"/>
      <c r="D110" s="97" t="s">
        <v>10</v>
      </c>
      <c r="E110" s="96" t="n"/>
      <c r="F110" s="50" t="n"/>
      <c r="H110" s="7" t="n"/>
      <c r="I110" s="103" t="s">
        <v>17</v>
      </c>
      <c r="J110" s="103" t="n"/>
      <c r="K110" s="104" t="s">
        <v>18</v>
      </c>
      <c r="L110" s="103" t="n"/>
      <c r="Q110" s="105" t="s">
        <v>17</v>
      </c>
      <c r="R110" s="105" t="n"/>
      <c r="S110" s="106" t="s">
        <v>18</v>
      </c>
      <c r="T110" s="105" t="n"/>
    </row>
    <row r="111" spans="1:33">
      <c r="A111" s="29" t="n"/>
      <c r="B111" s="29" t="s">
        <v>198</v>
      </c>
      <c r="C111" s="29" t="s">
        <v>199</v>
      </c>
      <c r="D111" s="29" t="s">
        <v>198</v>
      </c>
      <c r="E111" s="29" t="s">
        <v>199</v>
      </c>
      <c r="F111" s="50" t="n"/>
      <c r="H111" s="7" t="n"/>
      <c r="I111" s="7" t="s">
        <v>198</v>
      </c>
      <c r="J111" s="7" t="s">
        <v>199</v>
      </c>
      <c r="K111" s="6" t="s">
        <v>198</v>
      </c>
      <c r="L111" s="7" t="s">
        <v>199</v>
      </c>
      <c r="P111" s="9" t="n"/>
      <c r="Q111" s="9" t="s">
        <v>198</v>
      </c>
      <c r="R111" s="9" t="s">
        <v>199</v>
      </c>
      <c r="S111" s="8" t="s">
        <v>198</v>
      </c>
      <c r="T111" s="9" t="s">
        <v>199</v>
      </c>
    </row>
    <row r="112" spans="1:33">
      <c r="A112" s="29" t="s">
        <v>29</v>
      </c>
      <c r="B112" s="53">
        <f>AVERAGE(Patient3_Healthy!B112,Patient4_Healthy!B112,Patient7_Healthy!B112,Patient32_Healthy!B112,Patient20_Healthy!B112)</f>
        <v/>
      </c>
      <c r="C112" s="53">
        <f>STDEV(Patient3_Healthy!B112,Patient4_Healthy!B112,Patient7_Healthy!B112,Patient32_Healthy!B112,Patient20_Healthy!B112)</f>
        <v/>
      </c>
      <c r="D112" s="53">
        <f>AVERAGE(Patient3_Healthy!C112,Patient4_Healthy!C112,Patient7_Healthy!C112,Patient32_Healthy!C112,Patient20_Healthy!C112)</f>
        <v/>
      </c>
      <c r="E112" s="53">
        <f>STDEV(Patient3_Healthy!C112,Patient4_Healthy!C112,Patient7_Healthy!C112,Patient32_Healthy!C112,Patient20_Healthy!C112)</f>
        <v/>
      </c>
      <c r="H112" s="7" t="s">
        <v>30</v>
      </c>
      <c r="I112">
        <f>AVERAGE(Patient3_Healthy!I112,Patient4_Healthy!I112,Patient7_Healthy!I112,Patient32_Healthy!I112,Patient20_Healthy!I112)</f>
        <v/>
      </c>
      <c r="J112">
        <f>STDEV(Patient3_Healthy!I112,Patient4_Healthy!I112,Patient7_Healthy!I112,Patient32_Healthy!I112,Patient20_Healthy!I112)</f>
        <v/>
      </c>
      <c r="K112" s="34">
        <f>AVERAGE(Patient3_Healthy!J112,Patient4_Healthy!J112,Patient7_Healthy!J112,Patient32_Healthy!J112,Patient20_Healthy!J112)</f>
        <v/>
      </c>
      <c r="L112">
        <f>STDEV(Patient3_Healthy!J112,Patient4_Healthy!J112,Patient7_Healthy!J112,Patient32_Healthy!J112,Patient20_Healthy!J112)</f>
        <v/>
      </c>
      <c r="P112" s="9" t="s">
        <v>31</v>
      </c>
      <c r="Q112">
        <f>AVERAGE(Patient3_Healthy!Q112,Patient4_Healthy!Q112,Patient7_Healthy!Q112,Patient32_Healthy!Q112,Patient20_Healthy!Q112)</f>
        <v/>
      </c>
      <c r="R112">
        <f>STDEV(Patient3_Healthy!Q112,Patient4_Healthy!Q112,Patient7_Healthy!Q112,Patient32_Healthy!Q112,Patient20_Healthy!Q112)</f>
        <v/>
      </c>
      <c r="S112" s="34">
        <f>AVERAGE(Patient3_Healthy!R112,Patient4_Healthy!R112,Patient7_Healthy!R112,Patient32_Healthy!R112,Patient20_Healthy!R112)</f>
        <v/>
      </c>
      <c r="T112">
        <f>STDEV(Patient3_Healthy!R112,Patient4_Healthy!R112,Patient7_Healthy!R112,Patient32_Healthy!R112,Patient20_Healthy!R112)</f>
        <v/>
      </c>
    </row>
    <row r="113" spans="1:33">
      <c r="A113" s="29" t="s">
        <v>35</v>
      </c>
      <c r="B113" s="53">
        <f>AVERAGE(Patient3_Healthy!B113,Patient4_Healthy!B113,Patient7_Healthy!B113,Patient32_Healthy!B113,Patient20_Healthy!B113)</f>
        <v/>
      </c>
      <c r="C113" s="53">
        <f>STDEV(Patient3_Healthy!B113,Patient4_Healthy!B113,Patient7_Healthy!B113,Patient32_Healthy!B113,Patient20_Healthy!B113)</f>
        <v/>
      </c>
      <c r="D113" s="53">
        <f>AVERAGE(Patient3_Healthy!C113,Patient4_Healthy!C113,Patient7_Healthy!C113,Patient32_Healthy!C113,Patient20_Healthy!C113)</f>
        <v/>
      </c>
      <c r="E113" s="53">
        <f>STDEV(Patient3_Healthy!C113,Patient4_Healthy!C113,Patient7_Healthy!C113,Patient32_Healthy!C113,Patient20_Healthy!C113)</f>
        <v/>
      </c>
      <c r="H113" s="7" t="s">
        <v>36</v>
      </c>
      <c r="I113">
        <f>AVERAGE(Patient3_Healthy!I113,Patient4_Healthy!I113,Patient7_Healthy!I113,Patient32_Healthy!I113,Patient20_Healthy!I113)</f>
        <v/>
      </c>
      <c r="J113">
        <f>STDEV(Patient3_Healthy!I113,Patient4_Healthy!I113,Patient7_Healthy!I113,Patient32_Healthy!I113,Patient20_Healthy!I113)</f>
        <v/>
      </c>
      <c r="K113" s="34">
        <f>AVERAGE(Patient3_Healthy!J113,Patient4_Healthy!J113,Patient7_Healthy!J113,Patient32_Healthy!J113,Patient20_Healthy!J113)</f>
        <v/>
      </c>
      <c r="L113">
        <f>STDEV(Patient3_Healthy!J113,Patient4_Healthy!J113,Patient7_Healthy!J113,Patient32_Healthy!J113,Patient20_Healthy!J113)</f>
        <v/>
      </c>
      <c r="P113" s="9" t="s">
        <v>37</v>
      </c>
      <c r="Q113">
        <f>AVERAGE(Patient3_Healthy!Q113,Patient4_Healthy!Q113,Patient7_Healthy!Q113,Patient32_Healthy!Q113,Patient20_Healthy!Q113)</f>
        <v/>
      </c>
      <c r="R113">
        <f>STDEV(Patient3_Healthy!Q113,Patient4_Healthy!Q113,Patient7_Healthy!Q113,Patient32_Healthy!Q113,Patient20_Healthy!Q113)</f>
        <v/>
      </c>
      <c r="S113" s="34">
        <f>AVERAGE(Patient3_Healthy!R113,Patient4_Healthy!R113,Patient7_Healthy!R113,Patient32_Healthy!R113,Patient20_Healthy!R113)</f>
        <v/>
      </c>
      <c r="T113">
        <f>STDEV(Patient3_Healthy!R113,Patient4_Healthy!R113,Patient7_Healthy!R113,Patient32_Healthy!R113,Patient20_Healthy!R113)</f>
        <v/>
      </c>
    </row>
    <row r="114" spans="1:33">
      <c r="A114" s="29" t="s">
        <v>39</v>
      </c>
      <c r="B114" s="53">
        <f>AVERAGE(Patient3_Healthy!B114,Patient4_Healthy!B114,Patient7_Healthy!B114,Patient32_Healthy!B114,Patient20_Healthy!B114)</f>
        <v/>
      </c>
      <c r="C114" s="53">
        <f>STDEV(Patient3_Healthy!B114,Patient4_Healthy!B114,Patient7_Healthy!B114,Patient32_Healthy!B114,Patient20_Healthy!B114)</f>
        <v/>
      </c>
      <c r="D114" s="53">
        <f>AVERAGE(Patient3_Healthy!C114,Patient4_Healthy!C114,Patient7_Healthy!C114,Patient32_Healthy!C114,Patient20_Healthy!C114)</f>
        <v/>
      </c>
      <c r="E114" s="53">
        <f>STDEV(Patient3_Healthy!C114,Patient4_Healthy!C114,Patient7_Healthy!C114,Patient32_Healthy!C114,Patient20_Healthy!C114)</f>
        <v/>
      </c>
      <c r="H114" s="7" t="s">
        <v>40</v>
      </c>
      <c r="I114">
        <f>AVERAGE(Patient3_Healthy!I114,Patient4_Healthy!I114,Patient7_Healthy!I114,Patient32_Healthy!I114,Patient20_Healthy!I114)</f>
        <v/>
      </c>
      <c r="J114">
        <f>STDEV(Patient3_Healthy!I114,Patient4_Healthy!I114,Patient7_Healthy!I114,Patient32_Healthy!I114,Patient20_Healthy!I114)</f>
        <v/>
      </c>
      <c r="K114" s="34">
        <f>AVERAGE(Patient3_Healthy!J114,Patient4_Healthy!J114,Patient7_Healthy!J114,Patient32_Healthy!J114,Patient20_Healthy!J114)</f>
        <v/>
      </c>
      <c r="L114">
        <f>STDEV(Patient3_Healthy!J114,Patient4_Healthy!J114,Patient7_Healthy!J114,Patient32_Healthy!J114,Patient20_Healthy!J114)</f>
        <v/>
      </c>
      <c r="P114" s="9" t="s">
        <v>41</v>
      </c>
      <c r="Q114">
        <f>AVERAGE(Patient3_Healthy!Q114,Patient4_Healthy!Q114,Patient7_Healthy!Q114,Patient32_Healthy!Q114,Patient20_Healthy!Q114)</f>
        <v/>
      </c>
      <c r="R114">
        <f>STDEV(Patient3_Healthy!Q114,Patient4_Healthy!Q114,Patient7_Healthy!Q114,Patient32_Healthy!Q114,Patient20_Healthy!Q114)</f>
        <v/>
      </c>
      <c r="S114" s="34">
        <f>AVERAGE(Patient3_Healthy!R114,Patient4_Healthy!R114,Patient7_Healthy!R114,Patient32_Healthy!R114,Patient20_Healthy!R114)</f>
        <v/>
      </c>
      <c r="T114">
        <f>STDEV(Patient3_Healthy!R114,Patient4_Healthy!R114,Patient7_Healthy!R114,Patient32_Healthy!R114,Patient20_Healthy!R114)</f>
        <v/>
      </c>
    </row>
    <row r="115" spans="1:33">
      <c r="A115" s="29" t="s">
        <v>43</v>
      </c>
      <c r="B115" s="53">
        <f>AVERAGE(Patient3_Healthy!B115,Patient4_Healthy!B115,Patient7_Healthy!B115,Patient32_Healthy!B115,Patient20_Healthy!B115)</f>
        <v/>
      </c>
      <c r="C115" s="53">
        <f>STDEV(Patient3_Healthy!B115,Patient4_Healthy!B115,Patient7_Healthy!B115,Patient32_Healthy!B115,Patient20_Healthy!B115)</f>
        <v/>
      </c>
      <c r="D115" s="53">
        <f>AVERAGE(Patient3_Healthy!C115,Patient4_Healthy!C115,Patient7_Healthy!C115,Patient32_Healthy!C115,Patient20_Healthy!C115)</f>
        <v/>
      </c>
      <c r="E115" s="53">
        <f>STDEV(Patient3_Healthy!C115,Patient4_Healthy!C115,Patient7_Healthy!C115,Patient32_Healthy!C115,Patient20_Healthy!C115)</f>
        <v/>
      </c>
      <c r="H115" s="7" t="s">
        <v>44</v>
      </c>
      <c r="I115">
        <f>AVERAGE(Patient3_Healthy!I115,Patient4_Healthy!I115,Patient7_Healthy!I115,Patient32_Healthy!I115,Patient20_Healthy!I115)</f>
        <v/>
      </c>
      <c r="J115">
        <f>STDEV(Patient3_Healthy!I115,Patient4_Healthy!I115,Patient7_Healthy!I115,Patient32_Healthy!I115,Patient20_Healthy!I115)</f>
        <v/>
      </c>
      <c r="K115" s="34">
        <f>AVERAGE(Patient3_Healthy!J115,Patient4_Healthy!J115,Patient7_Healthy!J115,Patient32_Healthy!J115,Patient20_Healthy!J115)</f>
        <v/>
      </c>
      <c r="L115">
        <f>STDEV(Patient3_Healthy!J115,Patient4_Healthy!J115,Patient7_Healthy!J115,Patient32_Healthy!J115,Patient20_Healthy!J115)</f>
        <v/>
      </c>
    </row>
    <row r="116" spans="1:33">
      <c r="H116" s="7" t="s">
        <v>46</v>
      </c>
      <c r="I116">
        <f>AVERAGE(Patient3_Healthy!I116,Patient4_Healthy!I116,Patient7_Healthy!I116,Patient32_Healthy!I116,Patient20_Healthy!I116)</f>
        <v/>
      </c>
      <c r="J116">
        <f>STDEV(Patient3_Healthy!I116,Patient4_Healthy!I116,Patient7_Healthy!I116,Patient32_Healthy!I116,Patient20_Healthy!I116)</f>
        <v/>
      </c>
      <c r="K116" s="34">
        <f>AVERAGE(Patient3_Healthy!J116,Patient4_Healthy!J116,Patient7_Healthy!J116,Patient32_Healthy!J116,Patient20_Healthy!J116)</f>
        <v/>
      </c>
      <c r="L116">
        <f>STDEV(Patient3_Healthy!J116,Patient4_Healthy!J116,Patient7_Healthy!J116,Patient32_Healthy!J116,Patient20_Healthy!J116)</f>
        <v/>
      </c>
    </row>
    <row r="117" spans="1:33">
      <c r="H117" s="7" t="s">
        <v>48</v>
      </c>
      <c r="I117">
        <f>AVERAGE(Patient3_Healthy!I117,Patient4_Healthy!I117,Patient7_Healthy!I117,Patient32_Healthy!I117,Patient20_Healthy!I117)</f>
        <v/>
      </c>
      <c r="J117">
        <f>STDEV(Patient3_Healthy!I117,Patient4_Healthy!I117,Patient7_Healthy!I117,Patient32_Healthy!I117,Patient20_Healthy!I117)</f>
        <v/>
      </c>
      <c r="K117" s="34">
        <f>AVERAGE(Patient3_Healthy!J117,Patient4_Healthy!J117,Patient7_Healthy!J117,Patient32_Healthy!J117,Patient20_Healthy!J117)</f>
        <v/>
      </c>
      <c r="L117">
        <f>STDEV(Patient3_Healthy!J117,Patient4_Healthy!J117,Patient7_Healthy!J117,Patient32_Healthy!J117,Patient20_Healthy!J117)</f>
        <v/>
      </c>
      <c r="Q117" s="10" t="s">
        <v>198</v>
      </c>
      <c r="R117" s="11" t="s">
        <v>199</v>
      </c>
    </row>
    <row r="118" spans="1:33">
      <c r="H118" s="7" t="s">
        <v>51</v>
      </c>
      <c r="I118">
        <f>AVERAGE(Patient3_Healthy!I118,Patient4_Healthy!I118,Patient7_Healthy!I118,Patient32_Healthy!I118,Patient20_Healthy!I118)</f>
        <v/>
      </c>
      <c r="J118">
        <f>STDEV(Patient3_Healthy!I118,Patient4_Healthy!I118,Patient7_Healthy!I118,Patient32_Healthy!I118,Patient20_Healthy!I118)</f>
        <v/>
      </c>
      <c r="K118" s="34">
        <f>AVERAGE(Patient3_Healthy!J118,Patient4_Healthy!J118,Patient7_Healthy!J118,Patient32_Healthy!J118,Patient20_Healthy!J118)</f>
        <v/>
      </c>
      <c r="L118">
        <f>STDEV(Patient3_Healthy!J118,Patient4_Healthy!J118,Patient7_Healthy!J118,Patient32_Healthy!J118,Patient20_Healthy!J118)</f>
        <v/>
      </c>
      <c r="P118" s="9" t="s">
        <v>49</v>
      </c>
      <c r="Q118">
        <f>AVERAGE(Patient3_Healthy!Q117,Patient4_Healthy!Q117,Patient7_Healthy!Q117,Patient32_Healthy!Q117,Patient20_Healthy!Q117)</f>
        <v/>
      </c>
      <c r="R118" s="34">
        <f>STDEV(Patient3_Healthy!Q117,Patient4_Healthy!Q117,Patient7_Healthy!Q117,Patient32_Healthy!Q117,Patient20_Healthy!Q117)</f>
        <v/>
      </c>
    </row>
    <row r="119" spans="1:33">
      <c r="H119" s="7" t="s">
        <v>53</v>
      </c>
      <c r="I119">
        <f>AVERAGE(Patient3_Healthy!I119,Patient4_Healthy!I119,Patient7_Healthy!I119,Patient32_Healthy!I119,Patient20_Healthy!I119)</f>
        <v/>
      </c>
      <c r="J119">
        <f>STDEV(Patient3_Healthy!I119,Patient4_Healthy!I119,Patient7_Healthy!I119,Patient32_Healthy!I119,Patient20_Healthy!I119)</f>
        <v/>
      </c>
      <c r="K119" s="34">
        <f>AVERAGE(Patient3_Healthy!J119,Patient4_Healthy!J119,Patient7_Healthy!J119,Patient32_Healthy!J119,Patient20_Healthy!J119)</f>
        <v/>
      </c>
      <c r="L119">
        <f>STDEV(Patient3_Healthy!J119,Patient4_Healthy!J119,Patient7_Healthy!J119,Patient32_Healthy!J119,Patient20_Healthy!J119)</f>
        <v/>
      </c>
    </row>
    <row r="143" spans="1:33">
      <c r="B143" s="50" t="s">
        <v>89</v>
      </c>
    </row>
    <row r="144" spans="1:33">
      <c r="A144" s="5" t="n"/>
      <c r="B144" s="96" t="s">
        <v>16</v>
      </c>
      <c r="C144" s="96" t="n"/>
      <c r="D144" s="97" t="s">
        <v>10</v>
      </c>
      <c r="E144" s="96" t="n"/>
    </row>
    <row r="145" spans="1:33">
      <c r="A145" s="29" t="n"/>
      <c r="B145" s="29" t="s">
        <v>198</v>
      </c>
      <c r="C145" s="29" t="s">
        <v>199</v>
      </c>
      <c r="D145" s="29" t="s">
        <v>198</v>
      </c>
      <c r="E145" s="29" t="s">
        <v>199</v>
      </c>
    </row>
    <row r="146" spans="1:33">
      <c r="A146" s="29" t="s">
        <v>29</v>
      </c>
      <c r="B146" s="53">
        <f>AVERAGE(Patient3_Healthy!B146,Patient4_Healthy!B146,Patient7_Healthy!B146,Patient32_Healthy!B146)</f>
        <v/>
      </c>
      <c r="C146" s="53">
        <f>STDEV(Patient3_Healthy!B146,Patient4_Healthy!B146,Patient7_Healthy!B146,Patient32_Healthy!B146)</f>
        <v/>
      </c>
      <c r="D146" s="53">
        <f>AVERAGE(Patient3_Healthy!C146,Patient4_Healthy!C146,Patient7_Healthy!C146,Patient32_Healthy!C146)</f>
        <v/>
      </c>
      <c r="E146" s="53">
        <f>STDEV(Patient3_Healthy!C146,Patient4_Healthy!C146,Patient7_Healthy!C146,Patient32_Healthy!C146)</f>
        <v/>
      </c>
    </row>
    <row r="147" spans="1:33">
      <c r="A147" s="29" t="s">
        <v>35</v>
      </c>
      <c r="B147" s="53">
        <f>AVERAGE(Patient3_Healthy!B147,Patient4_Healthy!B147,Patient7_Healthy!B147,Patient32_Healthy!B147)</f>
        <v/>
      </c>
      <c r="C147" s="53">
        <f>STDEV(Patient3_Healthy!B147,Patient4_Healthy!B147,Patient7_Healthy!B147,Patient32_Healthy!B147)</f>
        <v/>
      </c>
      <c r="D147" s="53">
        <f>AVERAGE(Patient3_Healthy!C147,Patient4_Healthy!C147,Patient7_Healthy!C147,Patient32_Healthy!C147)</f>
        <v/>
      </c>
      <c r="E147" s="53">
        <f>STDEV(Patient3_Healthy!C147,Patient4_Healthy!C147,Patient7_Healthy!C147,Patient32_Healthy!C147)</f>
        <v/>
      </c>
    </row>
    <row r="148" spans="1:33">
      <c r="A148" s="29" t="s">
        <v>39</v>
      </c>
      <c r="B148" s="53">
        <f>AVERAGE(Patient3_Healthy!B148,Patient4_Healthy!B148,Patient7_Healthy!B148,Patient32_Healthy!B148)</f>
        <v/>
      </c>
      <c r="C148" s="53">
        <f>STDEV(Patient3_Healthy!B148,Patient4_Healthy!B148,Patient7_Healthy!B148,Patient32_Healthy!B148)</f>
        <v/>
      </c>
      <c r="D148" s="53">
        <f>AVERAGE(Patient3_Healthy!C148,Patient4_Healthy!C148,Patient7_Healthy!C148,Patient32_Healthy!C148)</f>
        <v/>
      </c>
      <c r="E148" s="53">
        <f>STDEV(Patient3_Healthy!C148,Patient4_Healthy!C148,Patient7_Healthy!C148,Patient32_Healthy!C148)</f>
        <v/>
      </c>
    </row>
    <row r="149" spans="1:33">
      <c r="A149" s="29" t="s">
        <v>43</v>
      </c>
      <c r="B149" s="53">
        <f>AVERAGE(Patient3_Healthy!B149,Patient4_Healthy!B149,Patient7_Healthy!B149,Patient32_Healthy!B149)</f>
        <v/>
      </c>
      <c r="C149" s="53">
        <f>STDEV(Patient3_Healthy!B149,Patient4_Healthy!B149,Patient7_Healthy!B149,Patient32_Healthy!B149)</f>
        <v/>
      </c>
      <c r="D149" s="53">
        <f>AVERAGE(Patient3_Healthy!C149,Patient4_Healthy!C149,Patient7_Healthy!C149,Patient32_Healthy!C149)</f>
        <v/>
      </c>
      <c r="E149" s="53">
        <f>STDEV(Patient3_Healthy!C149,Patient4_Healthy!C149,Patient7_Healthy!C149,Patient32_Healthy!C149)</f>
        <v/>
      </c>
    </row>
    <row r="150" spans="1:33">
      <c r="A150" s="50" t="n"/>
    </row>
    <row r="152" spans="1:33">
      <c r="A152" s="50" t="s">
        <v>90</v>
      </c>
    </row>
    <row r="153" spans="1:33">
      <c r="A153" t="s">
        <v>91</v>
      </c>
      <c r="I153" t="s">
        <v>92</v>
      </c>
      <c r="Q153" t="s">
        <v>93</v>
      </c>
    </row>
    <row r="154" spans="1:33">
      <c r="A154" t="s">
        <v>94</v>
      </c>
      <c r="I154" t="s">
        <v>95</v>
      </c>
      <c r="Q154" t="s">
        <v>95</v>
      </c>
    </row>
    <row r="157" spans="1:33">
      <c r="A157" s="50" t="s">
        <v>96</v>
      </c>
      <c r="I157" s="50" t="s">
        <v>96</v>
      </c>
      <c r="Q157" s="50" t="s">
        <v>96</v>
      </c>
      <c r="Y157" s="50" t="s">
        <v>96</v>
      </c>
    </row>
    <row r="158" spans="1:33">
      <c r="A158" s="13" t="n"/>
      <c r="B158" s="98" t="s">
        <v>17</v>
      </c>
      <c r="C158" s="99" t="n"/>
      <c r="D158" s="100" t="s">
        <v>98</v>
      </c>
      <c r="E158" s="101" t="n"/>
      <c r="F158" s="100" t="s">
        <v>99</v>
      </c>
      <c r="G158" s="98" t="n"/>
      <c r="I158" s="13" t="n"/>
      <c r="J158" s="98" t="s">
        <v>18</v>
      </c>
      <c r="K158" s="99" t="n"/>
      <c r="L158" s="100" t="s">
        <v>100</v>
      </c>
      <c r="M158" s="101" t="n"/>
      <c r="N158" s="98" t="s">
        <v>101</v>
      </c>
      <c r="O158" s="99" t="n"/>
      <c r="Q158" s="13" t="n"/>
      <c r="R158" s="98" t="s">
        <v>17</v>
      </c>
      <c r="S158" s="99" t="n"/>
      <c r="T158" s="100" t="s">
        <v>18</v>
      </c>
      <c r="U158" s="101" t="n"/>
      <c r="Y158" s="13" t="n"/>
      <c r="Z158" s="98" t="s">
        <v>17</v>
      </c>
      <c r="AA158" s="102" t="n"/>
      <c r="AB158" s="100" t="s">
        <v>18</v>
      </c>
      <c r="AC158" s="98" t="n"/>
    </row>
    <row r="159" spans="1:33">
      <c r="A159" s="12" t="n"/>
      <c r="B159" s="13" t="s">
        <v>198</v>
      </c>
      <c r="C159" s="13" t="s">
        <v>199</v>
      </c>
      <c r="D159" s="14" t="s">
        <v>198</v>
      </c>
      <c r="E159" s="15" t="s">
        <v>199</v>
      </c>
      <c r="F159" s="13" t="s">
        <v>198</v>
      </c>
      <c r="G159" s="13" t="s">
        <v>199</v>
      </c>
      <c r="I159" s="12" t="n"/>
      <c r="J159" s="13" t="s">
        <v>198</v>
      </c>
      <c r="K159" s="13" t="s">
        <v>199</v>
      </c>
      <c r="L159" s="14" t="s">
        <v>198</v>
      </c>
      <c r="M159" s="15" t="s">
        <v>199</v>
      </c>
      <c r="N159" s="13" t="s">
        <v>198</v>
      </c>
      <c r="O159" s="13" t="s">
        <v>199</v>
      </c>
      <c r="Q159" s="12" t="n"/>
      <c r="R159" s="13" t="s">
        <v>198</v>
      </c>
      <c r="S159" s="13" t="s">
        <v>199</v>
      </c>
      <c r="T159" s="14" t="s">
        <v>198</v>
      </c>
      <c r="U159" s="15" t="s">
        <v>199</v>
      </c>
      <c r="Y159" s="13" t="n"/>
      <c r="Z159" s="13" t="s">
        <v>198</v>
      </c>
      <c r="AA159" s="13" t="s">
        <v>199</v>
      </c>
      <c r="AB159" s="14" t="s">
        <v>198</v>
      </c>
      <c r="AC159" s="13" t="s">
        <v>199</v>
      </c>
    </row>
    <row r="160" spans="1:33">
      <c r="A160" s="13" t="s">
        <v>29</v>
      </c>
      <c r="B160">
        <f>AVERAGE(Patient3_Healthy!B160,Patient4_Healthy!B160,Patient7_Healthy!B160,Patient32_Healthy!B160,Patient20_Healthy!B160)</f>
        <v/>
      </c>
      <c r="C160">
        <f>STDEV(Patient3_Healthy!B160,Patient4_Healthy!B160,Patient7_Healthy!B160,Patient32_Healthy!B160,Patient20_Healthy!B160)</f>
        <v/>
      </c>
      <c r="D160" s="34">
        <f>AVERAGE(Patient3_Healthy!C160,Patient4_Healthy!C160,Patient7_Healthy!C160,Patient32_Healthy!C160,Patient20_Healthy!C160)</f>
        <v/>
      </c>
      <c r="E160" s="41">
        <f>STDEV(Patient3_Healthy!C160,Patient4_Healthy!C160,Patient7_Healthy!C160,Patient32_Healthy!C160)</f>
        <v/>
      </c>
      <c r="F160">
        <f>AVERAGE(Patient3_Healthy!D160,Patient4_Healthy!D160,Patient7_Healthy!D160,Patient32_Healthy!D160,Patient20_Healthy!D160)</f>
        <v/>
      </c>
      <c r="G160">
        <f>STDEV(Patient3_Healthy!D160,Patient4_Healthy!D160,Patient7_Healthy!D160,Patient32_Healthy!D160,Patient20_Healthy!D160)</f>
        <v/>
      </c>
      <c r="I160" s="4" t="s">
        <v>102</v>
      </c>
      <c r="J160">
        <f>AVERAGE(Patient3_Healthy!I160,Patient4_Healthy!I160,Patient7_Healthy!I160,Patient32_Healthy!I160,Patient20_Healthy!I160)</f>
        <v/>
      </c>
      <c r="K160">
        <f>STDEV(Patient3_Healthy!I160,Patient4_Healthy!I160,Patient7_Healthy!I160,Patient32_Healthy!I160,Patient20_Healthy!I160)</f>
        <v/>
      </c>
      <c r="L160">
        <f>AVERAGE(Patient3_Healthy!J160,Patient4_Healthy!J160,Patient7_Healthy!J160,Patient32_Healthy!J160,Patient20_Healthy!J160)</f>
        <v/>
      </c>
      <c r="M160" s="41">
        <f>STDEV(Patient3_Healthy!J160,Patient4_Healthy!J160,Patient7_Healthy!J160,Patient32_Healthy!J160,Patient20_Healthy!J160)</f>
        <v/>
      </c>
      <c r="N160">
        <f>AVERAGE(Patient3_Healthy!K160,Patient4_Healthy!K160,Patient7_Healthy!K160,Patient32_Healthy!K160,Patient20_Healthy!K160)</f>
        <v/>
      </c>
      <c r="O160">
        <f>STDEV(Patient3_Healthy!K160,Patient4_Healthy!K160,Patient7_Healthy!K160,Patient32_Healthy!K160,Patient20_Healthy!K160)</f>
        <v/>
      </c>
      <c r="Q160" s="4" t="s">
        <v>103</v>
      </c>
      <c r="R160">
        <f>AVERAGE(Patient3_Healthy!P160,Patient4_Healthy!P160,Patient7_Healthy!P160,Patient32_Healthy!P160,Patient20_Healthy!P160)</f>
        <v/>
      </c>
      <c r="S160">
        <f>STDEV(Patient3_Healthy!P160,Patient4_Healthy!P160,Patient7_Healthy!P160,Patient32_Healthy!P160,Patient20_Healthy!P160)</f>
        <v/>
      </c>
      <c r="T160" s="34">
        <f>AVERAGE(Patient3_Healthy!Q160,Patient4_Healthy!Q160,Patient7_Healthy!Q160,Patient32_Healthy!Q160,Patient20_Healthy!Q160)</f>
        <v/>
      </c>
      <c r="U160" s="41">
        <f>STDEV(Patient3_Healthy!Q160,Patient4_Healthy!Q160,Patient7_Healthy!Q160,Patient32_Healthy!Q160,Patient20_Healthy!Q160)</f>
        <v/>
      </c>
      <c r="Y160" s="13" t="s">
        <v>30</v>
      </c>
      <c r="Z160">
        <f>AVERAGE(Patient3_Healthy!X160,Patient4_Healthy!X160,Patient7_Healthy!X160,Patient32_Healthy!X160,Patient20_Healthy!X160)</f>
        <v/>
      </c>
      <c r="AA160">
        <f>STDEV(Patient3_Healthy!X160,Patient4_Healthy!X160,Patient7_Healthy!X160,Patient32_Healthy!X160,Patient20_Healthy!X160)</f>
        <v/>
      </c>
      <c r="AB160" s="34">
        <f>AVERAGE(Patient3_Healthy!Y160,Patient4_Healthy!Y160,Patient7_Healthy!Y160,Patient32_Healthy!Y160,Patient20_Healthy!Y160)</f>
        <v/>
      </c>
      <c r="AC160">
        <f>STDEV(Patient3_Healthy!Y160,Patient4_Healthy!Y160,Patient7_Healthy!Y160,Patient32_Healthy!Y160,Patient20_Healthy!Y160)</f>
        <v/>
      </c>
    </row>
    <row r="161" spans="1:33">
      <c r="A161" s="13" t="s">
        <v>35</v>
      </c>
      <c r="B161">
        <f>AVERAGE(Patient3_Healthy!B161,Patient4_Healthy!B161,Patient7_Healthy!B161,Patient32_Healthy!B161,Patient20_Healthy!B161)</f>
        <v/>
      </c>
      <c r="C161">
        <f>STDEV(Patient3_Healthy!B161,Patient4_Healthy!B161,Patient7_Healthy!B161,Patient32_Healthy!B161,Patient20_Healthy!B161)</f>
        <v/>
      </c>
      <c r="D161" s="34">
        <f>AVERAGE(Patient3_Healthy!C161,Patient4_Healthy!C161,Patient7_Healthy!C161,Patient32_Healthy!C161,Patient20_Healthy!C161)</f>
        <v/>
      </c>
      <c r="E161" s="41">
        <f>STDEV(Patient3_Healthy!C161,Patient4_Healthy!C161,Patient7_Healthy!C161,Patient32_Healthy!C161)</f>
        <v/>
      </c>
      <c r="F161">
        <f>AVERAGE(Patient3_Healthy!D161,Patient4_Healthy!D161,Patient7_Healthy!D161,Patient32_Healthy!D161,Patient20_Healthy!D161)</f>
        <v/>
      </c>
      <c r="G161">
        <f>STDEV(Patient3_Healthy!D161,Patient4_Healthy!D161,Patient7_Healthy!D161,Patient32_Healthy!D161,Patient20_Healthy!D161)</f>
        <v/>
      </c>
      <c r="I161" s="4" t="s">
        <v>104</v>
      </c>
      <c r="J161">
        <f>AVERAGE(Patient3_Healthy!I161,Patient4_Healthy!I161,Patient7_Healthy!I161,Patient32_Healthy!I161,Patient20_Healthy!I161)</f>
        <v/>
      </c>
      <c r="K161">
        <f>STDEV(Patient3_Healthy!I161,Patient4_Healthy!I161,Patient7_Healthy!I161,Patient32_Healthy!I161,Patient20_Healthy!I161)</f>
        <v/>
      </c>
      <c r="L161">
        <f>AVERAGE(Patient3_Healthy!J161,Patient4_Healthy!J161,Patient7_Healthy!J161,Patient32_Healthy!J161,Patient20_Healthy!J161)</f>
        <v/>
      </c>
      <c r="M161" s="41">
        <f>STDEV(Patient3_Healthy!J161,Patient4_Healthy!J161,Patient7_Healthy!J161,Patient32_Healthy!J161,Patient20_Healthy!J161)</f>
        <v/>
      </c>
      <c r="N161">
        <f>AVERAGE(Patient3_Healthy!K161,Patient4_Healthy!K161,Patient7_Healthy!K161,Patient32_Healthy!K161,Patient20_Healthy!K161)</f>
        <v/>
      </c>
      <c r="O161">
        <f>STDEV(Patient3_Healthy!K161,Patient4_Healthy!K161,Patient7_Healthy!K161,Patient32_Healthy!K161,Patient20_Healthy!K161)</f>
        <v/>
      </c>
      <c r="Q161" s="4" t="s">
        <v>105</v>
      </c>
      <c r="R161">
        <f>AVERAGE(Patient3_Healthy!P161,Patient4_Healthy!P161,Patient7_Healthy!P161,Patient32_Healthy!P161,Patient20_Healthy!P161)</f>
        <v/>
      </c>
      <c r="S161">
        <f>STDEV(Patient3_Healthy!P161,Patient4_Healthy!P161,Patient7_Healthy!P161,Patient32_Healthy!P161,Patient20_Healthy!P161)</f>
        <v/>
      </c>
      <c r="T161" s="34">
        <f>AVERAGE(Patient3_Healthy!Q161,Patient4_Healthy!Q161,Patient7_Healthy!Q161,Patient32_Healthy!Q161,Patient20_Healthy!Q161)</f>
        <v/>
      </c>
      <c r="U161" s="41">
        <f>STDEV(Patient3_Healthy!Q161,Patient4_Healthy!Q161,Patient7_Healthy!Q161,Patient32_Healthy!Q161,Patient20_Healthy!Q161)</f>
        <v/>
      </c>
      <c r="Y161" s="13" t="s">
        <v>36</v>
      </c>
      <c r="Z161">
        <f>AVERAGE(Patient3_Healthy!X161,Patient4_Healthy!X161,Patient7_Healthy!X161,Patient32_Healthy!X161,Patient20_Healthy!X161)</f>
        <v/>
      </c>
      <c r="AA161">
        <f>STDEV(Patient3_Healthy!X161,Patient4_Healthy!X161,Patient7_Healthy!X161,Patient32_Healthy!X161,Patient20_Healthy!X161)</f>
        <v/>
      </c>
      <c r="AB161" s="34">
        <f>AVERAGE(Patient3_Healthy!Y161,Patient4_Healthy!Y161,Patient7_Healthy!Y161,Patient32_Healthy!Y161,Patient20_Healthy!Y161)</f>
        <v/>
      </c>
      <c r="AC161">
        <f>STDEV(Patient3_Healthy!Y161,Patient4_Healthy!Y161,Patient7_Healthy!Y161,Patient32_Healthy!Y161,Patient20_Healthy!Y161)</f>
        <v/>
      </c>
    </row>
    <row r="162" spans="1:33">
      <c r="A162" s="13" t="s">
        <v>39</v>
      </c>
      <c r="B162">
        <f>AVERAGE(Patient3_Healthy!B162,Patient4_Healthy!B162,Patient7_Healthy!B162,Patient32_Healthy!B162,Patient20_Healthy!B162)</f>
        <v/>
      </c>
      <c r="C162">
        <f>STDEV(Patient3_Healthy!B162,Patient4_Healthy!B162,Patient7_Healthy!B162,Patient32_Healthy!B162,Patient20_Healthy!B162)</f>
        <v/>
      </c>
      <c r="D162" s="34">
        <f>AVERAGE(Patient3_Healthy!C162,Patient4_Healthy!C162,Patient7_Healthy!C162,Patient32_Healthy!C162,Patient20_Healthy!C162)</f>
        <v/>
      </c>
      <c r="E162" s="41">
        <f>STDEV(Patient3_Healthy!C162,Patient4_Healthy!C162,Patient7_Healthy!C162,Patient32_Healthy!C162)</f>
        <v/>
      </c>
      <c r="F162">
        <f>AVERAGE(Patient3_Healthy!D162,Patient4_Healthy!D162,Patient7_Healthy!D162,Patient32_Healthy!D162,Patient20_Healthy!D162)</f>
        <v/>
      </c>
      <c r="G162">
        <f>STDEV(Patient3_Healthy!D162,Patient4_Healthy!D162,Patient7_Healthy!D162,Patient32_Healthy!D162,Patient20_Healthy!D162)</f>
        <v/>
      </c>
      <c r="I162" s="4" t="s">
        <v>106</v>
      </c>
      <c r="J162">
        <f>AVERAGE(Patient3_Healthy!I162,Patient4_Healthy!I162,Patient7_Healthy!I162,Patient32_Healthy!I162,Patient20_Healthy!I162)</f>
        <v/>
      </c>
      <c r="K162">
        <f>STDEV(Patient3_Healthy!I162,Patient4_Healthy!I162,Patient7_Healthy!I162,Patient32_Healthy!I162,Patient20_Healthy!I162)</f>
        <v/>
      </c>
      <c r="L162">
        <f>AVERAGE(Patient3_Healthy!J162,Patient4_Healthy!J162,Patient7_Healthy!J162,Patient32_Healthy!J162,Patient20_Healthy!J162)</f>
        <v/>
      </c>
      <c r="M162" s="41">
        <f>STDEV(Patient3_Healthy!J162,Patient4_Healthy!J162,Patient7_Healthy!J162,Patient32_Healthy!J162,Patient20_Healthy!J162)</f>
        <v/>
      </c>
      <c r="N162">
        <f>AVERAGE(Patient3_Healthy!K162,Patient4_Healthy!K162,Patient7_Healthy!K162,Patient32_Healthy!K162,Patient20_Healthy!K162)</f>
        <v/>
      </c>
      <c r="O162">
        <f>STDEV(Patient3_Healthy!K162,Patient4_Healthy!K162,Patient7_Healthy!K162,Patient32_Healthy!K162,Patient20_Healthy!K162)</f>
        <v/>
      </c>
      <c r="Q162" s="4" t="s">
        <v>107</v>
      </c>
      <c r="R162">
        <f>AVERAGE(Patient3_Healthy!P162,Patient4_Healthy!P162,Patient7_Healthy!P162,Patient32_Healthy!P162,Patient20_Healthy!P162)</f>
        <v/>
      </c>
      <c r="S162">
        <f>STDEV(Patient3_Healthy!P162,Patient4_Healthy!P162,Patient7_Healthy!P162,Patient32_Healthy!P162,Patient20_Healthy!P162)</f>
        <v/>
      </c>
      <c r="T162" s="34">
        <f>AVERAGE(Patient3_Healthy!Q162,Patient4_Healthy!Q162,Patient7_Healthy!Q162,Patient32_Healthy!Q162,Patient20_Healthy!Q162)</f>
        <v/>
      </c>
      <c r="U162" s="41">
        <f>STDEV(Patient3_Healthy!Q162,Patient4_Healthy!Q162,Patient7_Healthy!Q162,Patient32_Healthy!Q162,Patient20_Healthy!Q162)</f>
        <v/>
      </c>
      <c r="Y162" s="13" t="s">
        <v>40</v>
      </c>
      <c r="Z162">
        <f>AVERAGE(Patient3_Healthy!X162,Patient4_Healthy!X162,Patient7_Healthy!X162,Patient32_Healthy!X162,Patient20_Healthy!X162)</f>
        <v/>
      </c>
      <c r="AA162">
        <f>STDEV(Patient3_Healthy!X162,Patient4_Healthy!X162,Patient7_Healthy!X162,Patient32_Healthy!X162,Patient20_Healthy!X162)</f>
        <v/>
      </c>
      <c r="AB162" s="34">
        <f>AVERAGE(Patient3_Healthy!Y162,Patient4_Healthy!Y162,Patient7_Healthy!Y162,Patient32_Healthy!Y162,Patient20_Healthy!Y162)</f>
        <v/>
      </c>
      <c r="AC162">
        <f>STDEV(Patient3_Healthy!Y162,Patient4_Healthy!Y162,Patient7_Healthy!Y162,Patient32_Healthy!Y162,Patient20_Healthy!Y162)</f>
        <v/>
      </c>
    </row>
    <row r="163" spans="1:33">
      <c r="A163" s="13" t="s">
        <v>43</v>
      </c>
      <c r="B163">
        <f>AVERAGE(Patient3_Healthy!B163,Patient4_Healthy!B163,Patient7_Healthy!B163,Patient32_Healthy!B163,Patient20_Healthy!B163)</f>
        <v/>
      </c>
      <c r="C163">
        <f>STDEV(Patient3_Healthy!B163,Patient4_Healthy!B163,Patient7_Healthy!B163,Patient32_Healthy!B163,Patient20_Healthy!B163)</f>
        <v/>
      </c>
      <c r="D163" s="34">
        <f>AVERAGE(Patient3_Healthy!C163,Patient4_Healthy!C163,Patient7_Healthy!C163,Patient32_Healthy!C163,Patient20_Healthy!C163)</f>
        <v/>
      </c>
      <c r="E163" s="41">
        <f>STDEV(Patient3_Healthy!C163,Patient4_Healthy!C163,Patient7_Healthy!C163,Patient32_Healthy!C163)</f>
        <v/>
      </c>
      <c r="F163">
        <f>AVERAGE(Patient3_Healthy!D163,Patient4_Healthy!D163,Patient7_Healthy!D163,Patient32_Healthy!D163,Patient20_Healthy!D163)</f>
        <v/>
      </c>
      <c r="G163">
        <f>STDEV(Patient3_Healthy!D163,Patient4_Healthy!D163,Patient7_Healthy!D163,Patient32_Healthy!D163,Patient20_Healthy!D163)</f>
        <v/>
      </c>
      <c r="I163" s="4" t="s">
        <v>108</v>
      </c>
      <c r="J163">
        <f>AVERAGE(Patient3_Healthy!I163,Patient4_Healthy!I163,Patient7_Healthy!I163,Patient32_Healthy!I163,Patient20_Healthy!I163)</f>
        <v/>
      </c>
      <c r="K163">
        <f>STDEV(Patient3_Healthy!I163,Patient4_Healthy!I163,Patient7_Healthy!I163,Patient32_Healthy!I163,Patient20_Healthy!I163)</f>
        <v/>
      </c>
      <c r="L163">
        <f>AVERAGE(Patient3_Healthy!J163,Patient4_Healthy!J163,Patient7_Healthy!J163,Patient32_Healthy!J163,Patient20_Healthy!J163)</f>
        <v/>
      </c>
      <c r="M163" s="41">
        <f>STDEV(Patient3_Healthy!J163,Patient4_Healthy!J163,Patient7_Healthy!J163,Patient32_Healthy!J163,Patient20_Healthy!J163)</f>
        <v/>
      </c>
      <c r="N163">
        <f>AVERAGE(Patient3_Healthy!K163,Patient4_Healthy!K163,Patient7_Healthy!K163,Patient32_Healthy!K163,Patient20_Healthy!K163)</f>
        <v/>
      </c>
      <c r="O163">
        <f>STDEV(Patient3_Healthy!K163,Patient4_Healthy!K163,Patient7_Healthy!K163,Patient32_Healthy!K163,Patient20_Healthy!K163)</f>
        <v/>
      </c>
      <c r="Q163" s="4" t="s">
        <v>109</v>
      </c>
      <c r="R163">
        <f>AVERAGE(Patient3_Healthy!P163,Patient4_Healthy!P163,Patient7_Healthy!P163,Patient32_Healthy!P163,Patient20_Healthy!P163)</f>
        <v/>
      </c>
      <c r="S163">
        <f>STDEV(Patient3_Healthy!P163,Patient4_Healthy!P163,Patient7_Healthy!P163,Patient32_Healthy!P163,Patient20_Healthy!P163)</f>
        <v/>
      </c>
      <c r="T163" s="34">
        <f>AVERAGE(Patient3_Healthy!Q163,Patient4_Healthy!Q163,Patient7_Healthy!Q163,Patient32_Healthy!Q163,Patient20_Healthy!Q163)</f>
        <v/>
      </c>
      <c r="U163" s="41">
        <f>STDEV(Patient3_Healthy!Q163,Patient4_Healthy!Q163,Patient7_Healthy!Q163,Patient32_Healthy!Q163,Patient20_Healthy!Q163)</f>
        <v/>
      </c>
      <c r="Y163" s="13" t="s">
        <v>44</v>
      </c>
      <c r="Z163">
        <f>AVERAGE(Patient3_Healthy!X163,Patient4_Healthy!X163,Patient7_Healthy!X163,Patient32_Healthy!X163,Patient20_Healthy!X163)</f>
        <v/>
      </c>
      <c r="AA163">
        <f>STDEV(Patient3_Healthy!X163,Patient4_Healthy!X163,Patient7_Healthy!X163,Patient32_Healthy!X163,Patient20_Healthy!X163)</f>
        <v/>
      </c>
      <c r="AB163" s="34">
        <f>AVERAGE(Patient3_Healthy!Y163,Patient4_Healthy!Y163,Patient7_Healthy!Y163,Patient32_Healthy!Y163,Patient20_Healthy!Y163)</f>
        <v/>
      </c>
      <c r="AC163">
        <f>STDEV(Patient3_Healthy!Y163,Patient4_Healthy!Y163,Patient7_Healthy!Y163,Patient32_Healthy!Y163,Patient20_Healthy!Y163)</f>
        <v/>
      </c>
    </row>
    <row r="164" spans="1:33">
      <c r="Y164" s="13" t="s">
        <v>46</v>
      </c>
      <c r="Z164">
        <f>AVERAGE(Patient3_Healthy!X164,Patient4_Healthy!X164,Patient7_Healthy!X164,Patient32_Healthy!X164,Patient20_Healthy!X164)</f>
        <v/>
      </c>
      <c r="AA164">
        <f>STDEV(Patient3_Healthy!X164,Patient4_Healthy!X164,Patient7_Healthy!X164,Patient32_Healthy!X164,Patient20_Healthy!X164)</f>
        <v/>
      </c>
      <c r="AB164" s="34">
        <f>AVERAGE(Patient3_Healthy!Y164,Patient4_Healthy!Y164,Patient7_Healthy!Y164,Patient32_Healthy!Y164,Patient20_Healthy!Y164)</f>
        <v/>
      </c>
      <c r="AC164">
        <f>STDEV(Patient3_Healthy!Y164,Patient4_Healthy!Y164,Patient7_Healthy!Y164,Patient32_Healthy!Y164,Patient20_Healthy!Y164)</f>
        <v/>
      </c>
    </row>
    <row r="165" spans="1:33">
      <c r="A165" s="50" t="s">
        <v>110</v>
      </c>
      <c r="I165" s="50" t="s">
        <v>110</v>
      </c>
      <c r="Q165" s="50" t="s">
        <v>110</v>
      </c>
      <c r="Y165" s="13" t="s">
        <v>48</v>
      </c>
      <c r="Z165">
        <f>AVERAGE(Patient3_Healthy!X165,Patient4_Healthy!X165,Patient7_Healthy!X165,Patient32_Healthy!X165,Patient20_Healthy!X165)</f>
        <v/>
      </c>
      <c r="AA165">
        <f>STDEV(Patient3_Healthy!X165,Patient4_Healthy!X165,Patient7_Healthy!X165,Patient32_Healthy!X165,Patient20_Healthy!X165)</f>
        <v/>
      </c>
      <c r="AB165" s="34">
        <f>AVERAGE(Patient3_Healthy!Y165,Patient4_Healthy!Y165,Patient7_Healthy!Y165,Patient32_Healthy!Y165,Patient20_Healthy!Y165)</f>
        <v/>
      </c>
      <c r="AC165">
        <f>STDEV(Patient3_Healthy!Y165,Patient4_Healthy!Y165,Patient7_Healthy!Y165,Patient32_Healthy!Y165,Patient20_Healthy!Y165)</f>
        <v/>
      </c>
    </row>
    <row r="166" spans="1:33">
      <c r="A166" s="13" t="n"/>
      <c r="B166" s="98" t="s">
        <v>17</v>
      </c>
      <c r="C166" s="101" t="n"/>
      <c r="D166" s="100" t="s">
        <v>98</v>
      </c>
      <c r="E166" s="101" t="n"/>
      <c r="F166" s="100" t="s">
        <v>99</v>
      </c>
      <c r="G166" s="98" t="n"/>
      <c r="I166" s="13" t="n"/>
      <c r="J166" s="98" t="s">
        <v>18</v>
      </c>
      <c r="K166" s="99" t="n"/>
      <c r="L166" s="100" t="s">
        <v>100</v>
      </c>
      <c r="M166" s="101" t="n"/>
      <c r="N166" s="98" t="s">
        <v>101</v>
      </c>
      <c r="O166" s="99" t="n"/>
      <c r="Q166" s="13" t="n"/>
      <c r="R166" s="98" t="s">
        <v>17</v>
      </c>
      <c r="S166" s="99" t="n"/>
      <c r="T166" s="100" t="s">
        <v>18</v>
      </c>
      <c r="U166" s="101" t="n"/>
      <c r="Y166" s="13" t="s">
        <v>51</v>
      </c>
      <c r="Z166">
        <f>AVERAGE(Patient3_Healthy!X166,Patient4_Healthy!X166,Patient7_Healthy!X166,Patient32_Healthy!X166,Patient20_Healthy!X166)</f>
        <v/>
      </c>
      <c r="AA166">
        <f>STDEV(Patient3_Healthy!X166,Patient4_Healthy!X166,Patient7_Healthy!X166,Patient32_Healthy!X166,Patient20_Healthy!X166)</f>
        <v/>
      </c>
      <c r="AB166" s="34">
        <f>AVERAGE(Patient3_Healthy!Y166,Patient4_Healthy!Y166,Patient7_Healthy!Y166,Patient32_Healthy!Y166,Patient20_Healthy!Y166)</f>
        <v/>
      </c>
      <c r="AC166">
        <f>STDEV(Patient3_Healthy!Y166,Patient4_Healthy!Y166,Patient7_Healthy!Y166,Patient32_Healthy!Y166,Patient20_Healthy!Y166)</f>
        <v/>
      </c>
    </row>
    <row r="167" spans="1:33">
      <c r="A167" s="12" t="n"/>
      <c r="B167" s="13" t="s">
        <v>198</v>
      </c>
      <c r="C167" s="13" t="s">
        <v>199</v>
      </c>
      <c r="D167" s="14" t="s">
        <v>198</v>
      </c>
      <c r="E167" s="15" t="s">
        <v>199</v>
      </c>
      <c r="F167" s="13" t="s">
        <v>198</v>
      </c>
      <c r="G167" s="13" t="s">
        <v>199</v>
      </c>
      <c r="I167" s="12" t="n"/>
      <c r="J167" s="13" t="s">
        <v>198</v>
      </c>
      <c r="K167" s="13" t="s">
        <v>199</v>
      </c>
      <c r="L167" s="14" t="s">
        <v>198</v>
      </c>
      <c r="M167" s="15" t="s">
        <v>199</v>
      </c>
      <c r="N167" s="13" t="s">
        <v>198</v>
      </c>
      <c r="O167" s="13" t="s">
        <v>199</v>
      </c>
      <c r="Q167" s="12" t="n"/>
      <c r="R167" s="13" t="s">
        <v>198</v>
      </c>
      <c r="S167" s="13" t="s">
        <v>199</v>
      </c>
      <c r="T167" s="14" t="s">
        <v>198</v>
      </c>
      <c r="U167" s="15" t="s">
        <v>199</v>
      </c>
      <c r="Y167" s="13" t="s">
        <v>53</v>
      </c>
      <c r="Z167">
        <f>AVERAGE(Patient3_Healthy!X167,Patient4_Healthy!X167,Patient7_Healthy!X167,Patient32_Healthy!X167,Patient20_Healthy!X167)</f>
        <v/>
      </c>
      <c r="AA167">
        <f>STDEV(Patient3_Healthy!X167,Patient4_Healthy!X167,Patient7_Healthy!X167,Patient32_Healthy!X167,Patient20_Healthy!X167)</f>
        <v/>
      </c>
      <c r="AB167" s="34">
        <f>AVERAGE(Patient3_Healthy!Y167,Patient4_Healthy!Y167,Patient7_Healthy!Y167,Patient32_Healthy!Y167,Patient20_Healthy!Y167)</f>
        <v/>
      </c>
      <c r="AC167">
        <f>STDEV(Patient3_Healthy!Y167,Patient4_Healthy!Y167,Patient7_Healthy!Y167,Patient32_Healthy!Y167,Patient20_Healthy!Y167)</f>
        <v/>
      </c>
    </row>
    <row r="168" spans="1:33">
      <c r="A168" s="13" t="s">
        <v>29</v>
      </c>
      <c r="B168">
        <f>AVERAGE(Patient3_Healthy!B168,Patient4_Healthy!B168,Patient7_Healthy!B168,Patient32_Healthy!B168,Patient20_Healthy!B168)</f>
        <v/>
      </c>
      <c r="C168">
        <f>STDEV(Patient3_Healthy!B168,Patient4_Healthy!B168,Patient7_Healthy!B168,Patient32_Healthy!B168,Patient20_Healthy!B168)</f>
        <v/>
      </c>
      <c r="D168" s="34">
        <f>AVERAGE(Patient3_Healthy!C168,Patient4_Healthy!C168,Patient7_Healthy!C168,Patient32_Healthy!C168,Patient20_Healthy!C168)</f>
        <v/>
      </c>
      <c r="E168" s="41">
        <f>STDEV(Patient3_Healthy!C168,Patient4_Healthy!C168,Patient7_Healthy!C168,Patient32_Healthy!C168)</f>
        <v/>
      </c>
      <c r="F168">
        <f>AVERAGE(Patient3_Healthy!D168,Patient4_Healthy!D168,Patient7_Healthy!D168,Patient32_Healthy!D168,Patient20_Healthy!D168)</f>
        <v/>
      </c>
      <c r="G168">
        <f>STDEV(Patient3_Healthy!D168,Patient4_Healthy!D168,Patient7_Healthy!D168,Patient32_Healthy!D168,Patient20_Healthy!D168)</f>
        <v/>
      </c>
      <c r="I168" s="4" t="s">
        <v>102</v>
      </c>
      <c r="J168">
        <f>AVERAGE(Patient3_Healthy!I168,Patient4_Healthy!I168,Patient7_Healthy!I168,Patient32_Healthy!I168,Patient20_Healthy!I168)</f>
        <v/>
      </c>
      <c r="K168">
        <f>STDEV(Patient3_Healthy!I168,Patient4_Healthy!I168,Patient7_Healthy!I168,Patient32_Healthy!I168,Patient20_Healthy!I168)</f>
        <v/>
      </c>
      <c r="L168">
        <f>AVERAGE(Patient3_Healthy!J168,Patient4_Healthy!J168,Patient7_Healthy!J168,Patient32_Healthy!J168,Patient20_Healthy!J168)</f>
        <v/>
      </c>
      <c r="M168" s="41">
        <f>STDEV(Patient3_Healthy!J168,Patient4_Healthy!J168,Patient7_Healthy!J168,Patient32_Healthy!J168,Patient20_Healthy!J168)</f>
        <v/>
      </c>
      <c r="N168">
        <f>AVERAGE(Patient3_Healthy!K168,Patient4_Healthy!K168,Patient7_Healthy!K168,Patient32_Healthy!K168,Patient20_Healthy!K168)</f>
        <v/>
      </c>
      <c r="O168">
        <f>STDEV(Patient3_Healthy!K168,Patient4_Healthy!K168,Patient7_Healthy!K168,Patient32_Healthy!K168,Patient20_Healthy!K168)</f>
        <v/>
      </c>
      <c r="Q168" s="4" t="s">
        <v>103</v>
      </c>
      <c r="R168">
        <f>AVERAGE(Patient3_Healthy!P168,Patient4_Healthy!P168,Patient7_Healthy!P168,Patient32_Healthy!P168,Patient20_Healthy!P168)</f>
        <v/>
      </c>
      <c r="S168">
        <f>STDEV(Patient3_Healthy!P168,Patient4_Healthy!P168,Patient7_Healthy!P168,Patient32_Healthy!P168,Patient20_Healthy!P168)</f>
        <v/>
      </c>
      <c r="T168" s="34">
        <f>AVERAGE(Patient3_Healthy!Q168,Patient4_Healthy!Q168,Patient7_Healthy!Q168,Patient32_Healthy!Q168,Patient20_Healthy!Q168)</f>
        <v/>
      </c>
      <c r="U168" s="41">
        <f>STDEV(Patient3_Healthy!Q168,Patient4_Healthy!Q168,Patient7_Healthy!Q168,Patient32_Healthy!Q168,Patient20_Healthy!Q168)</f>
        <v/>
      </c>
    </row>
    <row r="169" spans="1:33">
      <c r="A169" s="13" t="s">
        <v>35</v>
      </c>
      <c r="B169">
        <f>AVERAGE(Patient3_Healthy!B169,Patient4_Healthy!B169,Patient7_Healthy!B169,Patient32_Healthy!B169,Patient20_Healthy!B169)</f>
        <v/>
      </c>
      <c r="C169">
        <f>STDEV(Patient3_Healthy!B169,Patient4_Healthy!B169,Patient7_Healthy!B169,Patient32_Healthy!B169,Patient20_Healthy!B169)</f>
        <v/>
      </c>
      <c r="D169" s="34">
        <f>AVERAGE(Patient3_Healthy!C169,Patient4_Healthy!C169,Patient7_Healthy!C169,Patient32_Healthy!C169,Patient20_Healthy!C169)</f>
        <v/>
      </c>
      <c r="E169" s="41">
        <f>STDEV(Patient3_Healthy!C169,Patient4_Healthy!C169,Patient7_Healthy!C169,Patient32_Healthy!C169)</f>
        <v/>
      </c>
      <c r="F169">
        <f>AVERAGE(Patient3_Healthy!D169,Patient4_Healthy!D169,Patient7_Healthy!D169,Patient32_Healthy!D169,Patient20_Healthy!D169)</f>
        <v/>
      </c>
      <c r="G169">
        <f>STDEV(Patient3_Healthy!D169,Patient4_Healthy!D169,Patient7_Healthy!D169,Patient32_Healthy!D169,Patient20_Healthy!D169)</f>
        <v/>
      </c>
      <c r="I169" s="4" t="s">
        <v>104</v>
      </c>
      <c r="J169">
        <f>AVERAGE(Patient3_Healthy!I169,Patient4_Healthy!I169,Patient7_Healthy!I169,Patient32_Healthy!I169,Patient20_Healthy!I169)</f>
        <v/>
      </c>
      <c r="K169">
        <f>STDEV(Patient3_Healthy!I169,Patient4_Healthy!I169,Patient7_Healthy!I169,Patient32_Healthy!I169,Patient20_Healthy!I169)</f>
        <v/>
      </c>
      <c r="L169">
        <f>AVERAGE(Patient3_Healthy!J169,Patient4_Healthy!J169,Patient7_Healthy!J169,Patient32_Healthy!J169,Patient20_Healthy!J169)</f>
        <v/>
      </c>
      <c r="M169" s="41">
        <f>STDEV(Patient3_Healthy!J169,Patient4_Healthy!J169,Patient7_Healthy!J169,Patient32_Healthy!J169,Patient20_Healthy!J169)</f>
        <v/>
      </c>
      <c r="N169">
        <f>AVERAGE(Patient3_Healthy!K169,Patient4_Healthy!K169,Patient7_Healthy!K169,Patient32_Healthy!K169,Patient20_Healthy!K169)</f>
        <v/>
      </c>
      <c r="O169">
        <f>STDEV(Patient3_Healthy!K169,Patient4_Healthy!K169,Patient7_Healthy!K169,Patient32_Healthy!K169,Patient20_Healthy!K169)</f>
        <v/>
      </c>
      <c r="Q169" s="4" t="s">
        <v>105</v>
      </c>
      <c r="R169">
        <f>AVERAGE(Patient3_Healthy!P169,Patient4_Healthy!P169,Patient7_Healthy!P169,Patient32_Healthy!P169,Patient20_Healthy!P169)</f>
        <v/>
      </c>
      <c r="S169">
        <f>STDEV(Patient3_Healthy!P169,Patient4_Healthy!P169,Patient7_Healthy!P169,Patient32_Healthy!P169,Patient20_Healthy!P169)</f>
        <v/>
      </c>
      <c r="T169" s="34">
        <f>AVERAGE(Patient3_Healthy!Q169,Patient4_Healthy!Q169,Patient7_Healthy!Q169,Patient32_Healthy!Q169,Patient20_Healthy!Q169)</f>
        <v/>
      </c>
      <c r="U169" s="41">
        <f>STDEV(Patient3_Healthy!Q169,Patient4_Healthy!Q169,Patient7_Healthy!Q169,Patient32_Healthy!Q169,Patient20_Healthy!Q169)</f>
        <v/>
      </c>
      <c r="Y169" s="50" t="s">
        <v>110</v>
      </c>
    </row>
    <row r="170" spans="1:33">
      <c r="A170" s="13" t="s">
        <v>39</v>
      </c>
      <c r="B170">
        <f>AVERAGE(Patient3_Healthy!B170,Patient4_Healthy!B170,Patient7_Healthy!B170,Patient32_Healthy!B170,Patient20_Healthy!B170)</f>
        <v/>
      </c>
      <c r="C170">
        <f>STDEV(Patient3_Healthy!B170,Patient4_Healthy!B170,Patient7_Healthy!B170,Patient32_Healthy!B170,Patient20_Healthy!B170)</f>
        <v/>
      </c>
      <c r="D170" s="34">
        <f>AVERAGE(Patient3_Healthy!C170,Patient4_Healthy!C170,Patient7_Healthy!C170,Patient32_Healthy!C170,Patient20_Healthy!C170)</f>
        <v/>
      </c>
      <c r="E170" s="41">
        <f>STDEV(Patient3_Healthy!C170,Patient4_Healthy!C170,Patient7_Healthy!C170,Patient32_Healthy!C170)</f>
        <v/>
      </c>
      <c r="F170">
        <f>AVERAGE(Patient3_Healthy!D170,Patient4_Healthy!D170,Patient7_Healthy!D170,Patient32_Healthy!D170,Patient20_Healthy!D170)</f>
        <v/>
      </c>
      <c r="G170">
        <f>STDEV(Patient3_Healthy!D170,Patient4_Healthy!D170,Patient7_Healthy!D170,Patient32_Healthy!D170,Patient20_Healthy!D170)</f>
        <v/>
      </c>
      <c r="I170" s="4" t="s">
        <v>106</v>
      </c>
      <c r="J170">
        <f>AVERAGE(Patient3_Healthy!I170,Patient4_Healthy!I170,Patient7_Healthy!I170,Patient32_Healthy!I170,Patient20_Healthy!I170)</f>
        <v/>
      </c>
      <c r="K170">
        <f>STDEV(Patient3_Healthy!I170,Patient4_Healthy!I170,Patient7_Healthy!I170,Patient32_Healthy!I170,Patient20_Healthy!I170)</f>
        <v/>
      </c>
      <c r="L170">
        <f>AVERAGE(Patient3_Healthy!J170,Patient4_Healthy!J170,Patient7_Healthy!J170,Patient32_Healthy!J170,Patient20_Healthy!J170)</f>
        <v/>
      </c>
      <c r="M170" s="41">
        <f>STDEV(Patient3_Healthy!J170,Patient4_Healthy!J170,Patient7_Healthy!J170,Patient32_Healthy!J170,Patient20_Healthy!J170)</f>
        <v/>
      </c>
      <c r="N170">
        <f>AVERAGE(Patient3_Healthy!K170,Patient4_Healthy!K170,Patient7_Healthy!K170,Patient32_Healthy!K170,Patient20_Healthy!K170)</f>
        <v/>
      </c>
      <c r="O170">
        <f>STDEV(Patient3_Healthy!K170,Patient4_Healthy!K170,Patient7_Healthy!K170,Patient32_Healthy!K170,Patient20_Healthy!K170)</f>
        <v/>
      </c>
      <c r="Q170" s="4" t="s">
        <v>107</v>
      </c>
      <c r="R170">
        <f>AVERAGE(Patient3_Healthy!P170,Patient4_Healthy!P170,Patient7_Healthy!P170,Patient32_Healthy!P170,Patient20_Healthy!P170)</f>
        <v/>
      </c>
      <c r="S170">
        <f>STDEV(Patient3_Healthy!P170,Patient4_Healthy!P170,Patient7_Healthy!P170,Patient32_Healthy!P170,Patient20_Healthy!P170)</f>
        <v/>
      </c>
      <c r="T170" s="34">
        <f>AVERAGE(Patient3_Healthy!Q170,Patient4_Healthy!Q170,Patient7_Healthy!Q170,Patient32_Healthy!Q170,Patient20_Healthy!Q170)</f>
        <v/>
      </c>
      <c r="U170" s="41">
        <f>STDEV(Patient3_Healthy!Q170,Patient4_Healthy!Q170,Patient7_Healthy!Q170,Patient32_Healthy!Q170,Patient20_Healthy!Q170)</f>
        <v/>
      </c>
      <c r="Y170" s="13" t="n"/>
      <c r="Z170" s="98" t="s">
        <v>17</v>
      </c>
      <c r="AA170" s="102" t="n"/>
      <c r="AB170" s="100" t="s">
        <v>18</v>
      </c>
      <c r="AC170" s="98" t="n"/>
    </row>
    <row r="171" spans="1:33">
      <c r="A171" s="13" t="s">
        <v>43</v>
      </c>
      <c r="B171">
        <f>AVERAGE(Patient3_Healthy!B171,Patient4_Healthy!B171,Patient7_Healthy!B171,Patient32_Healthy!B171,Patient20_Healthy!B171)</f>
        <v/>
      </c>
      <c r="C171">
        <f>STDEV(Patient3_Healthy!B171,Patient4_Healthy!B171,Patient7_Healthy!B171,Patient32_Healthy!B171,Patient20_Healthy!B171)</f>
        <v/>
      </c>
      <c r="D171" s="34">
        <f>AVERAGE(Patient3_Healthy!C171,Patient4_Healthy!C171,Patient7_Healthy!C171,Patient32_Healthy!C171,Patient20_Healthy!C171)</f>
        <v/>
      </c>
      <c r="E171" s="41">
        <f>STDEV(Patient3_Healthy!C171,Patient4_Healthy!C171,Patient7_Healthy!C171,Patient32_Healthy!C171)</f>
        <v/>
      </c>
      <c r="F171">
        <f>AVERAGE(Patient3_Healthy!D171,Patient4_Healthy!D171,Patient7_Healthy!D171,Patient32_Healthy!D171,Patient20_Healthy!D171)</f>
        <v/>
      </c>
      <c r="G171">
        <f>STDEV(Patient3_Healthy!D171,Patient4_Healthy!D171,Patient7_Healthy!D171,Patient32_Healthy!D171,Patient20_Healthy!D171)</f>
        <v/>
      </c>
      <c r="I171" s="4" t="s">
        <v>108</v>
      </c>
      <c r="J171">
        <f>AVERAGE(Patient3_Healthy!I171,Patient4_Healthy!I171,Patient7_Healthy!I171,Patient32_Healthy!I171,Patient20_Healthy!I171)</f>
        <v/>
      </c>
      <c r="K171">
        <f>STDEV(Patient3_Healthy!I171,Patient4_Healthy!I171,Patient7_Healthy!I171,Patient32_Healthy!I171,Patient20_Healthy!I171)</f>
        <v/>
      </c>
      <c r="L171">
        <f>AVERAGE(Patient3_Healthy!J171,Patient4_Healthy!J171,Patient7_Healthy!J171,Patient32_Healthy!J171,Patient20_Healthy!J171)</f>
        <v/>
      </c>
      <c r="M171" s="41">
        <f>STDEV(Patient3_Healthy!J171,Patient4_Healthy!J171,Patient7_Healthy!J171,Patient32_Healthy!J171,Patient20_Healthy!J171)</f>
        <v/>
      </c>
      <c r="N171">
        <f>AVERAGE(Patient3_Healthy!K171,Patient4_Healthy!K171,Patient7_Healthy!K171,Patient32_Healthy!K171,Patient20_Healthy!K171)</f>
        <v/>
      </c>
      <c r="O171">
        <f>STDEV(Patient3_Healthy!K171,Patient4_Healthy!K171,Patient7_Healthy!K171,Patient32_Healthy!K171,Patient20_Healthy!K171)</f>
        <v/>
      </c>
      <c r="Q171" s="4" t="s">
        <v>109</v>
      </c>
      <c r="R171">
        <f>AVERAGE(Patient3_Healthy!P171,Patient4_Healthy!P171,Patient7_Healthy!P171,Patient32_Healthy!P171,Patient20_Healthy!P171)</f>
        <v/>
      </c>
      <c r="S171">
        <f>STDEV(Patient3_Healthy!P171,Patient4_Healthy!P171,Patient7_Healthy!P171,Patient32_Healthy!P171,Patient20_Healthy!P171)</f>
        <v/>
      </c>
      <c r="T171" s="34">
        <f>AVERAGE(Patient3_Healthy!Q171,Patient4_Healthy!Q171,Patient7_Healthy!Q171,Patient32_Healthy!Q171,Patient20_Healthy!Q171)</f>
        <v/>
      </c>
      <c r="U171" s="41">
        <f>STDEV(Patient3_Healthy!Q171,Patient4_Healthy!Q171,Patient7_Healthy!Q171,Patient32_Healthy!Q171,Patient20_Healthy!Q171)</f>
        <v/>
      </c>
      <c r="Y171" s="13" t="n"/>
      <c r="Z171" s="13" t="s">
        <v>198</v>
      </c>
      <c r="AA171" s="13" t="s">
        <v>199</v>
      </c>
      <c r="AB171" s="14" t="s">
        <v>198</v>
      </c>
      <c r="AC171" s="13" t="s">
        <v>199</v>
      </c>
    </row>
    <row r="172" spans="1:33">
      <c r="Y172" s="13" t="s">
        <v>30</v>
      </c>
      <c r="Z172">
        <f>AVERAGE(Patient3_Healthy!X172,Patient4_Healthy!X172,Patient7_Healthy!X172,Patient32_Healthy!X172,Patient20_Healthy!X172)</f>
        <v/>
      </c>
      <c r="AA172">
        <f>STDEV(Patient3_Healthy!X172,Patient4_Healthy!X172,Patient7_Healthy!X172,Patient32_Healthy!X172,Patient20_Healthy!X172)</f>
        <v/>
      </c>
      <c r="AB172" s="34">
        <f>AVERAGE(Patient3_Healthy!Y172,Patient4_Healthy!Y172,Patient7_Healthy!Y172,Patient32_Healthy!Y172,Patient20_Healthy!Y172)</f>
        <v/>
      </c>
      <c r="AC172">
        <f>STDEV(Patient3_Healthy!Y172,Patient4_Healthy!Y172,Patient7_Healthy!Y172,Patient32_Healthy!Y172,Patient20_Healthy!Y172)</f>
        <v/>
      </c>
    </row>
    <row r="173" spans="1:33">
      <c r="A173" s="50" t="s">
        <v>112</v>
      </c>
      <c r="I173" s="50" t="s">
        <v>112</v>
      </c>
      <c r="Q173" s="50" t="s">
        <v>112</v>
      </c>
      <c r="Y173" s="13" t="s">
        <v>36</v>
      </c>
      <c r="Z173">
        <f>AVERAGE(Patient3_Healthy!X173,Patient4_Healthy!X173,Patient7_Healthy!X173,Patient32_Healthy!X173,Patient20_Healthy!X173)</f>
        <v/>
      </c>
      <c r="AA173">
        <f>STDEV(Patient3_Healthy!X173,Patient4_Healthy!X173,Patient7_Healthy!X173,Patient32_Healthy!X173,Patient20_Healthy!X173)</f>
        <v/>
      </c>
      <c r="AB173" s="34">
        <f>AVERAGE(Patient3_Healthy!Y173,Patient4_Healthy!Y173,Patient7_Healthy!Y173,Patient32_Healthy!Y173,Patient20_Healthy!Y173)</f>
        <v/>
      </c>
      <c r="AC173">
        <f>STDEV(Patient3_Healthy!Y173,Patient4_Healthy!Y173,Patient7_Healthy!Y173,Patient32_Healthy!Y173,Patient20_Healthy!Y173)</f>
        <v/>
      </c>
    </row>
    <row r="174" spans="1:33">
      <c r="A174" s="13" t="n"/>
      <c r="B174" s="98" t="s">
        <v>17</v>
      </c>
      <c r="C174" s="101" t="n"/>
      <c r="D174" s="100" t="s">
        <v>98</v>
      </c>
      <c r="E174" s="101" t="n"/>
      <c r="F174" s="100" t="s">
        <v>99</v>
      </c>
      <c r="G174" s="98" t="n"/>
      <c r="I174" s="13" t="n"/>
      <c r="J174" s="98" t="s">
        <v>18</v>
      </c>
      <c r="K174" s="99" t="n"/>
      <c r="L174" s="100" t="s">
        <v>100</v>
      </c>
      <c r="M174" s="101" t="n"/>
      <c r="N174" s="98" t="s">
        <v>101</v>
      </c>
      <c r="O174" s="99" t="n"/>
      <c r="Q174" s="13" t="n"/>
      <c r="R174" s="98" t="s">
        <v>17</v>
      </c>
      <c r="S174" s="99" t="n"/>
      <c r="T174" s="100" t="s">
        <v>18</v>
      </c>
      <c r="U174" s="101" t="n"/>
      <c r="Y174" s="13" t="s">
        <v>40</v>
      </c>
      <c r="Z174">
        <f>AVERAGE(Patient3_Healthy!X174,Patient4_Healthy!X174,Patient7_Healthy!X174,Patient32_Healthy!X174,Patient20_Healthy!X174)</f>
        <v/>
      </c>
      <c r="AA174">
        <f>STDEV(Patient3_Healthy!X174,Patient4_Healthy!X174,Patient7_Healthy!X174,Patient32_Healthy!X174,Patient20_Healthy!X174)</f>
        <v/>
      </c>
      <c r="AB174" s="34">
        <f>AVERAGE(Patient3_Healthy!Y174,Patient4_Healthy!Y174,Patient7_Healthy!Y174,Patient32_Healthy!Y174,Patient20_Healthy!Y174)</f>
        <v/>
      </c>
      <c r="AC174">
        <f>STDEV(Patient3_Healthy!Y174,Patient4_Healthy!Y174,Patient7_Healthy!Y174,Patient32_Healthy!Y174,Patient20_Healthy!Y174)</f>
        <v/>
      </c>
    </row>
    <row r="175" spans="1:33">
      <c r="A175" s="12" t="n"/>
      <c r="B175" s="13" t="s">
        <v>198</v>
      </c>
      <c r="C175" s="13" t="s">
        <v>199</v>
      </c>
      <c r="D175" s="14" t="s">
        <v>198</v>
      </c>
      <c r="E175" s="15" t="s">
        <v>199</v>
      </c>
      <c r="F175" s="13" t="s">
        <v>198</v>
      </c>
      <c r="G175" s="13" t="s">
        <v>199</v>
      </c>
      <c r="I175" s="12" t="n"/>
      <c r="J175" s="13" t="s">
        <v>198</v>
      </c>
      <c r="K175" s="13" t="s">
        <v>199</v>
      </c>
      <c r="L175" s="14" t="s">
        <v>198</v>
      </c>
      <c r="M175" s="15" t="s">
        <v>199</v>
      </c>
      <c r="N175" s="13" t="s">
        <v>198</v>
      </c>
      <c r="O175" s="13" t="s">
        <v>199</v>
      </c>
      <c r="Q175" s="12" t="n"/>
      <c r="R175" s="13" t="s">
        <v>198</v>
      </c>
      <c r="S175" s="13" t="s">
        <v>199</v>
      </c>
      <c r="T175" s="14" t="s">
        <v>198</v>
      </c>
      <c r="U175" s="15" t="s">
        <v>199</v>
      </c>
      <c r="Y175" s="13" t="s">
        <v>44</v>
      </c>
      <c r="Z175">
        <f>AVERAGE(Patient3_Healthy!X175,Patient4_Healthy!X175,Patient7_Healthy!X175,Patient32_Healthy!X175,Patient20_Healthy!X175)</f>
        <v/>
      </c>
      <c r="AA175">
        <f>STDEV(Patient3_Healthy!X175,Patient4_Healthy!X175,Patient7_Healthy!X175,Patient32_Healthy!X175,Patient20_Healthy!X175)</f>
        <v/>
      </c>
      <c r="AB175" s="34">
        <f>AVERAGE(Patient3_Healthy!Y175,Patient4_Healthy!Y175,Patient7_Healthy!Y175,Patient32_Healthy!Y175,Patient20_Healthy!Y175)</f>
        <v/>
      </c>
      <c r="AC175">
        <f>STDEV(Patient3_Healthy!Y175,Patient4_Healthy!Y175,Patient7_Healthy!Y175,Patient32_Healthy!Y175,Patient20_Healthy!Y175)</f>
        <v/>
      </c>
    </row>
    <row r="176" spans="1:33">
      <c r="A176" s="13" t="s">
        <v>29</v>
      </c>
      <c r="B176">
        <f>AVERAGE(Patient3_Healthy!B176,Patient4_Healthy!B176,Patient7_Healthy!B176,Patient32_Healthy!B176,Patient20_Healthy!B176)</f>
        <v/>
      </c>
      <c r="C176">
        <f>STDEV(Patient3_Healthy!B176,Patient4_Healthy!B176,Patient7_Healthy!B176,Patient32_Healthy!B176,Patient20_Healthy!B176)</f>
        <v/>
      </c>
      <c r="D176" s="34">
        <f>AVERAGE(Patient3_Healthy!C176,Patient4_Healthy!C176,Patient7_Healthy!C176,Patient32_Healthy!C176,Patient20_Healthy!C176)</f>
        <v/>
      </c>
      <c r="E176" s="41">
        <f>STDEV(Patient3_Healthy!C176,Patient4_Healthy!C176,Patient7_Healthy!C176,Patient32_Healthy!C176)</f>
        <v/>
      </c>
      <c r="F176">
        <f>AVERAGE(Patient3_Healthy!D176,Patient4_Healthy!D176,Patient7_Healthy!D176,Patient32_Healthy!D176,Patient20_Healthy!D176)</f>
        <v/>
      </c>
      <c r="G176">
        <f>STDEV(Patient3_Healthy!D176,Patient4_Healthy!D176,Patient7_Healthy!D176,Patient32_Healthy!D176,Patient20_Healthy!D176)</f>
        <v/>
      </c>
      <c r="I176" s="4" t="s">
        <v>102</v>
      </c>
      <c r="J176">
        <f>AVERAGE(Patient3_Healthy!I176,Patient4_Healthy!I176,Patient7_Healthy!I176,Patient32_Healthy!I176,Patient20_Healthy!I176)</f>
        <v/>
      </c>
      <c r="K176">
        <f>STDEV(Patient3_Healthy!I176,Patient4_Healthy!I176,Patient7_Healthy!I176,Patient32_Healthy!I176,Patient20_Healthy!I176)</f>
        <v/>
      </c>
      <c r="L176">
        <f>AVERAGE(Patient3_Healthy!J176,Patient4_Healthy!J176,Patient7_Healthy!J176,Patient32_Healthy!J176,Patient20_Healthy!J176)</f>
        <v/>
      </c>
      <c r="M176" s="41">
        <f>STDEV(Patient3_Healthy!J176,Patient4_Healthy!J176,Patient7_Healthy!J176,Patient32_Healthy!J176,Patient20_Healthy!J176)</f>
        <v/>
      </c>
      <c r="N176">
        <f>AVERAGE(Patient3_Healthy!K176,Patient4_Healthy!K176,Patient7_Healthy!K176,Patient32_Healthy!K176,Patient20_Healthy!K176)</f>
        <v/>
      </c>
      <c r="O176">
        <f>STDEV(Patient3_Healthy!K176,Patient4_Healthy!K176,Patient7_Healthy!K176,Patient32_Healthy!K176,Patient20_Healthy!K176)</f>
        <v/>
      </c>
      <c r="Q176" s="4" t="s">
        <v>103</v>
      </c>
      <c r="R176">
        <f>AVERAGE(Patient3_Healthy!P176,Patient4_Healthy!P176,Patient7_Healthy!P176,Patient32_Healthy!P176,Patient20_Healthy!P176)</f>
        <v/>
      </c>
      <c r="S176">
        <f>STDEV(Patient3_Healthy!P176,Patient4_Healthy!P176,Patient7_Healthy!P176,Patient32_Healthy!P176,Patient20_Healthy!P176)</f>
        <v/>
      </c>
      <c r="T176" s="34">
        <f>AVERAGE(Patient3_Healthy!Q176,Patient4_Healthy!Q176,Patient7_Healthy!Q176,Patient32_Healthy!Q176,Patient20_Healthy!Q176)</f>
        <v/>
      </c>
      <c r="U176" s="41">
        <f>STDEV(Patient3_Healthy!Q176,Patient4_Healthy!Q176,Patient7_Healthy!Q176,Patient32_Healthy!Q176,Patient20_Healthy!Q176)</f>
        <v/>
      </c>
      <c r="Y176" s="13" t="s">
        <v>46</v>
      </c>
      <c r="Z176">
        <f>AVERAGE(Patient3_Healthy!X176,Patient4_Healthy!X176,Patient7_Healthy!X176,Patient32_Healthy!X176,Patient20_Healthy!X176)</f>
        <v/>
      </c>
      <c r="AA176">
        <f>STDEV(Patient3_Healthy!X176,Patient4_Healthy!X176,Patient7_Healthy!X176,Patient32_Healthy!X176,Patient20_Healthy!X176)</f>
        <v/>
      </c>
      <c r="AB176" s="34">
        <f>AVERAGE(Patient3_Healthy!Y176,Patient4_Healthy!Y176,Patient7_Healthy!Y176,Patient32_Healthy!Y176,Patient20_Healthy!Y176)</f>
        <v/>
      </c>
      <c r="AC176">
        <f>STDEV(Patient3_Healthy!Y176,Patient4_Healthy!Y176,Patient7_Healthy!Y176,Patient32_Healthy!Y176,Patient20_Healthy!Y176)</f>
        <v/>
      </c>
    </row>
    <row r="177" spans="1:33">
      <c r="A177" s="13" t="s">
        <v>35</v>
      </c>
      <c r="B177">
        <f>AVERAGE(Patient3_Healthy!B177,Patient4_Healthy!B177,Patient7_Healthy!B177,Patient32_Healthy!B177,Patient20_Healthy!B177)</f>
        <v/>
      </c>
      <c r="C177">
        <f>STDEV(Patient3_Healthy!B177,Patient4_Healthy!B177,Patient7_Healthy!B177,Patient32_Healthy!B177,Patient20_Healthy!B177)</f>
        <v/>
      </c>
      <c r="D177" s="34">
        <f>AVERAGE(Patient3_Healthy!C177,Patient4_Healthy!C177,Patient7_Healthy!C177,Patient32_Healthy!C177,Patient20_Healthy!C177)</f>
        <v/>
      </c>
      <c r="E177" s="41">
        <f>STDEV(Patient3_Healthy!C177,Patient4_Healthy!C177,Patient7_Healthy!C177,Patient32_Healthy!C177)</f>
        <v/>
      </c>
      <c r="F177">
        <f>AVERAGE(Patient3_Healthy!D177,Patient4_Healthy!D177,Patient7_Healthy!D177,Patient32_Healthy!D177,Patient20_Healthy!D177)</f>
        <v/>
      </c>
      <c r="G177">
        <f>STDEV(Patient3_Healthy!D177,Patient4_Healthy!D177,Patient7_Healthy!D177,Patient32_Healthy!D177,Patient20_Healthy!D177)</f>
        <v/>
      </c>
      <c r="I177" s="4" t="s">
        <v>104</v>
      </c>
      <c r="J177">
        <f>AVERAGE(Patient3_Healthy!I177,Patient4_Healthy!I177,Patient7_Healthy!I177,Patient32_Healthy!I177,Patient20_Healthy!I177)</f>
        <v/>
      </c>
      <c r="K177">
        <f>STDEV(Patient3_Healthy!I177,Patient4_Healthy!I177,Patient7_Healthy!I177,Patient32_Healthy!I177,Patient20_Healthy!I177)</f>
        <v/>
      </c>
      <c r="L177">
        <f>AVERAGE(Patient3_Healthy!J177,Patient4_Healthy!J177,Patient7_Healthy!J177,Patient32_Healthy!J177,Patient20_Healthy!J177)</f>
        <v/>
      </c>
      <c r="M177" s="41">
        <f>STDEV(Patient3_Healthy!J177,Patient4_Healthy!J177,Patient7_Healthy!J177,Patient32_Healthy!J177,Patient20_Healthy!J177)</f>
        <v/>
      </c>
      <c r="N177">
        <f>AVERAGE(Patient3_Healthy!K177,Patient4_Healthy!K177,Patient7_Healthy!K177,Patient32_Healthy!K177,Patient20_Healthy!K177)</f>
        <v/>
      </c>
      <c r="O177">
        <f>STDEV(Patient3_Healthy!K177,Patient4_Healthy!K177,Patient7_Healthy!K177,Patient32_Healthy!K177,Patient20_Healthy!K177)</f>
        <v/>
      </c>
      <c r="Q177" s="4" t="s">
        <v>105</v>
      </c>
      <c r="R177">
        <f>AVERAGE(Patient3_Healthy!P177,Patient4_Healthy!P177,Patient7_Healthy!P177,Patient32_Healthy!P177,Patient20_Healthy!P177)</f>
        <v/>
      </c>
      <c r="S177">
        <f>STDEV(Patient3_Healthy!P177,Patient4_Healthy!P177,Patient7_Healthy!P177,Patient32_Healthy!P177,Patient20_Healthy!P177)</f>
        <v/>
      </c>
      <c r="T177" s="34">
        <f>AVERAGE(Patient3_Healthy!Q177,Patient4_Healthy!Q177,Patient7_Healthy!Q177,Patient32_Healthy!Q177,Patient20_Healthy!Q177)</f>
        <v/>
      </c>
      <c r="U177" s="41">
        <f>STDEV(Patient3_Healthy!Q177,Patient4_Healthy!Q177,Patient7_Healthy!Q177,Patient32_Healthy!Q177,Patient20_Healthy!Q177)</f>
        <v/>
      </c>
      <c r="Y177" s="13" t="s">
        <v>48</v>
      </c>
      <c r="Z177">
        <f>AVERAGE(Patient3_Healthy!X177,Patient4_Healthy!X177,Patient7_Healthy!X177,Patient32_Healthy!X177,Patient20_Healthy!X177)</f>
        <v/>
      </c>
      <c r="AA177">
        <f>STDEV(Patient3_Healthy!X177,Patient4_Healthy!X177,Patient7_Healthy!X177,Patient32_Healthy!X177,Patient20_Healthy!X177)</f>
        <v/>
      </c>
      <c r="AB177" s="34">
        <f>AVERAGE(Patient3_Healthy!Y177,Patient4_Healthy!Y177,Patient7_Healthy!Y177,Patient32_Healthy!Y177,Patient20_Healthy!Y177)</f>
        <v/>
      </c>
      <c r="AC177">
        <f>STDEV(Patient3_Healthy!Y177,Patient4_Healthy!Y177,Patient7_Healthy!Y177,Patient32_Healthy!Y177,Patient20_Healthy!Y177)</f>
        <v/>
      </c>
    </row>
    <row r="178" spans="1:33">
      <c r="A178" s="13" t="s">
        <v>39</v>
      </c>
      <c r="B178">
        <f>AVERAGE(Patient3_Healthy!B178,Patient4_Healthy!B178,Patient7_Healthy!B178,Patient32_Healthy!B178,Patient20_Healthy!B178)</f>
        <v/>
      </c>
      <c r="C178">
        <f>STDEV(Patient3_Healthy!B178,Patient4_Healthy!B178,Patient7_Healthy!B178,Patient32_Healthy!B178,Patient20_Healthy!B178)</f>
        <v/>
      </c>
      <c r="D178" s="34">
        <f>AVERAGE(Patient3_Healthy!C178,Patient4_Healthy!C178,Patient7_Healthy!C178,Patient32_Healthy!C178,Patient20_Healthy!C178)</f>
        <v/>
      </c>
      <c r="E178" s="41">
        <f>STDEV(Patient3_Healthy!C178,Patient4_Healthy!C178,Patient7_Healthy!C178,Patient32_Healthy!C178)</f>
        <v/>
      </c>
      <c r="F178">
        <f>AVERAGE(Patient3_Healthy!D178,Patient4_Healthy!D178,Patient7_Healthy!D178,Patient32_Healthy!D178,Patient20_Healthy!D178)</f>
        <v/>
      </c>
      <c r="G178">
        <f>STDEV(Patient3_Healthy!D178,Patient4_Healthy!D178,Patient7_Healthy!D178,Patient32_Healthy!D178,Patient20_Healthy!D178)</f>
        <v/>
      </c>
      <c r="I178" s="4" t="s">
        <v>106</v>
      </c>
      <c r="J178">
        <f>AVERAGE(Patient3_Healthy!I178,Patient4_Healthy!I178,Patient7_Healthy!I178,Patient32_Healthy!I178,Patient20_Healthy!I178)</f>
        <v/>
      </c>
      <c r="K178">
        <f>STDEV(Patient3_Healthy!I178,Patient4_Healthy!I178,Patient7_Healthy!I178,Patient32_Healthy!I178,Patient20_Healthy!I178)</f>
        <v/>
      </c>
      <c r="L178">
        <f>AVERAGE(Patient3_Healthy!J178,Patient4_Healthy!J178,Patient7_Healthy!J178,Patient32_Healthy!J178,Patient20_Healthy!J178)</f>
        <v/>
      </c>
      <c r="M178" s="41">
        <f>STDEV(Patient3_Healthy!J178,Patient4_Healthy!J178,Patient7_Healthy!J178,Patient32_Healthy!J178,Patient20_Healthy!J178)</f>
        <v/>
      </c>
      <c r="N178">
        <f>AVERAGE(Patient3_Healthy!K178,Patient4_Healthy!K178,Patient7_Healthy!K178,Patient32_Healthy!K178,Patient20_Healthy!K178)</f>
        <v/>
      </c>
      <c r="O178">
        <f>STDEV(Patient3_Healthy!K178,Patient4_Healthy!K178,Patient7_Healthy!K178,Patient32_Healthy!K178,Patient20_Healthy!K178)</f>
        <v/>
      </c>
      <c r="Q178" s="4" t="s">
        <v>107</v>
      </c>
      <c r="R178">
        <f>AVERAGE(Patient3_Healthy!P178,Patient4_Healthy!P178,Patient7_Healthy!P178,Patient32_Healthy!P178,Patient20_Healthy!P178)</f>
        <v/>
      </c>
      <c r="S178">
        <f>STDEV(Patient3_Healthy!P178,Patient4_Healthy!P178,Patient7_Healthy!P178,Patient32_Healthy!P178,Patient20_Healthy!P178)</f>
        <v/>
      </c>
      <c r="T178" s="34">
        <f>AVERAGE(Patient3_Healthy!Q178,Patient4_Healthy!Q178,Patient7_Healthy!Q178,Patient32_Healthy!Q178,Patient20_Healthy!Q178)</f>
        <v/>
      </c>
      <c r="U178" s="41">
        <f>STDEV(Patient3_Healthy!Q178,Patient4_Healthy!Q178,Patient7_Healthy!Q178,Patient32_Healthy!Q178,Patient20_Healthy!Q178)</f>
        <v/>
      </c>
      <c r="Y178" s="13" t="s">
        <v>51</v>
      </c>
      <c r="Z178">
        <f>AVERAGE(Patient3_Healthy!X178,Patient4_Healthy!X178,Patient7_Healthy!X178,Patient32_Healthy!X178,Patient20_Healthy!X178)</f>
        <v/>
      </c>
      <c r="AA178">
        <f>STDEV(Patient3_Healthy!X178,Patient4_Healthy!X178,Patient7_Healthy!X178,Patient32_Healthy!X178,Patient20_Healthy!X178)</f>
        <v/>
      </c>
      <c r="AB178" s="34">
        <f>AVERAGE(Patient3_Healthy!Y178,Patient4_Healthy!Y178,Patient7_Healthy!Y178,Patient32_Healthy!Y178,Patient20_Healthy!Y178)</f>
        <v/>
      </c>
      <c r="AC178">
        <f>STDEV(Patient3_Healthy!Y178,Patient4_Healthy!Y178,Patient7_Healthy!Y178,Patient32_Healthy!Y178,Patient20_Healthy!Y178)</f>
        <v/>
      </c>
    </row>
    <row r="179" spans="1:33">
      <c r="A179" s="13" t="s">
        <v>43</v>
      </c>
      <c r="B179">
        <f>AVERAGE(Patient3_Healthy!B179,Patient4_Healthy!B179,Patient7_Healthy!B179,Patient32_Healthy!B179,Patient20_Healthy!B179)</f>
        <v/>
      </c>
      <c r="C179">
        <f>STDEV(Patient3_Healthy!B179,Patient4_Healthy!B179,Patient7_Healthy!B179,Patient32_Healthy!B179,Patient20_Healthy!B179)</f>
        <v/>
      </c>
      <c r="D179" s="34">
        <f>AVERAGE(Patient3_Healthy!C179,Patient4_Healthy!C179,Patient7_Healthy!C179,Patient32_Healthy!C179,Patient20_Healthy!C179)</f>
        <v/>
      </c>
      <c r="E179" s="41">
        <f>STDEV(Patient3_Healthy!C179,Patient4_Healthy!C179,Patient7_Healthy!C179,Patient32_Healthy!C179)</f>
        <v/>
      </c>
      <c r="F179">
        <f>AVERAGE(Patient3_Healthy!D179,Patient4_Healthy!D179,Patient7_Healthy!D179,Patient32_Healthy!D179,Patient20_Healthy!D179)</f>
        <v/>
      </c>
      <c r="G179">
        <f>STDEV(Patient3_Healthy!D179,Patient4_Healthy!D179,Patient7_Healthy!D179,Patient32_Healthy!D179,Patient20_Healthy!D179)</f>
        <v/>
      </c>
      <c r="I179" s="4" t="s">
        <v>108</v>
      </c>
      <c r="J179">
        <f>AVERAGE(Patient3_Healthy!I179,Patient4_Healthy!I179,Patient7_Healthy!I179,Patient32_Healthy!I179,Patient20_Healthy!I179)</f>
        <v/>
      </c>
      <c r="K179">
        <f>STDEV(Patient3_Healthy!I179,Patient4_Healthy!I179,Patient7_Healthy!I179,Patient32_Healthy!I179,Patient20_Healthy!I179)</f>
        <v/>
      </c>
      <c r="L179">
        <f>AVERAGE(Patient3_Healthy!J179,Patient4_Healthy!J179,Patient7_Healthy!J179,Patient32_Healthy!J179,Patient20_Healthy!J179)</f>
        <v/>
      </c>
      <c r="M179" s="41">
        <f>STDEV(Patient3_Healthy!J179,Patient4_Healthy!J179,Patient7_Healthy!J179,Patient32_Healthy!J179,Patient20_Healthy!J179)</f>
        <v/>
      </c>
      <c r="N179">
        <f>AVERAGE(Patient3_Healthy!K179,Patient4_Healthy!K179,Patient7_Healthy!K179,Patient32_Healthy!K179,Patient20_Healthy!K179)</f>
        <v/>
      </c>
      <c r="O179">
        <f>STDEV(Patient3_Healthy!K179,Patient4_Healthy!K179,Patient7_Healthy!K179,Patient32_Healthy!K179,Patient20_Healthy!K179)</f>
        <v/>
      </c>
      <c r="Q179" s="4" t="s">
        <v>109</v>
      </c>
      <c r="R179">
        <f>AVERAGE(Patient3_Healthy!P179,Patient4_Healthy!P179,Patient7_Healthy!P179,Patient32_Healthy!P179,Patient20_Healthy!P179)</f>
        <v/>
      </c>
      <c r="S179">
        <f>STDEV(Patient3_Healthy!P179,Patient4_Healthy!P179,Patient7_Healthy!P179,Patient32_Healthy!P179,Patient20_Healthy!P179)</f>
        <v/>
      </c>
      <c r="T179" s="34">
        <f>AVERAGE(Patient3_Healthy!Q179,Patient4_Healthy!Q179,Patient7_Healthy!Q179,Patient32_Healthy!Q179,Patient20_Healthy!Q179)</f>
        <v/>
      </c>
      <c r="U179" s="41">
        <f>STDEV(Patient3_Healthy!Q179,Patient4_Healthy!Q179,Patient7_Healthy!Q179,Patient32_Healthy!Q179,Patient20_Healthy!Q179)</f>
        <v/>
      </c>
      <c r="Y179" s="13" t="s">
        <v>53</v>
      </c>
      <c r="Z179">
        <f>AVERAGE(Patient3_Healthy!X179,Patient4_Healthy!X179,Patient7_Healthy!X179,Patient32_Healthy!X179,Patient20_Healthy!X179)</f>
        <v/>
      </c>
      <c r="AA179">
        <f>STDEV(Patient3_Healthy!X179,Patient4_Healthy!X179,Patient7_Healthy!X179,Patient32_Healthy!X179,Patient20_Healthy!X179)</f>
        <v/>
      </c>
      <c r="AB179" s="34">
        <f>AVERAGE(Patient3_Healthy!Y179,Patient4_Healthy!Y179,Patient7_Healthy!Y179,Patient32_Healthy!Y179,Patient20_Healthy!Y179)</f>
        <v/>
      </c>
      <c r="AC179">
        <f>STDEV(Patient3_Healthy!Y179,Patient4_Healthy!Y179,Patient7_Healthy!Y179,Patient32_Healthy!Y179,Patient20_Healthy!Y179)</f>
        <v/>
      </c>
    </row>
    <row r="181" spans="1:33">
      <c r="A181" s="50" t="s">
        <v>113</v>
      </c>
      <c r="I181" s="50" t="s">
        <v>113</v>
      </c>
      <c r="Q181" s="50" t="s">
        <v>113</v>
      </c>
      <c r="Y181" s="50" t="s">
        <v>112</v>
      </c>
    </row>
    <row r="182" spans="1:33">
      <c r="A182" s="13" t="n"/>
      <c r="B182" s="98" t="s">
        <v>17</v>
      </c>
      <c r="C182" s="101" t="n"/>
      <c r="D182" s="100" t="s">
        <v>98</v>
      </c>
      <c r="E182" s="101" t="n"/>
      <c r="F182" s="100" t="s">
        <v>99</v>
      </c>
      <c r="G182" s="98" t="n"/>
      <c r="I182" s="13" t="n"/>
      <c r="J182" s="98" t="s">
        <v>18</v>
      </c>
      <c r="K182" s="99" t="n"/>
      <c r="L182" s="100" t="s">
        <v>100</v>
      </c>
      <c r="M182" s="101" t="n"/>
      <c r="N182" s="98" t="s">
        <v>101</v>
      </c>
      <c r="O182" s="99" t="n"/>
      <c r="Q182" s="13" t="n"/>
      <c r="R182" s="98" t="s">
        <v>17</v>
      </c>
      <c r="S182" s="99" t="n"/>
      <c r="T182" s="100" t="s">
        <v>18</v>
      </c>
      <c r="U182" s="101" t="n"/>
      <c r="Y182" s="13" t="n"/>
      <c r="Z182" s="98" t="s">
        <v>17</v>
      </c>
      <c r="AA182" s="102" t="n"/>
      <c r="AB182" s="100" t="s">
        <v>18</v>
      </c>
      <c r="AC182" s="98" t="n"/>
    </row>
    <row r="183" spans="1:33">
      <c r="A183" s="12" t="n"/>
      <c r="B183" s="13" t="s">
        <v>198</v>
      </c>
      <c r="C183" s="13" t="s">
        <v>199</v>
      </c>
      <c r="D183" s="14" t="s">
        <v>198</v>
      </c>
      <c r="E183" s="15" t="s">
        <v>199</v>
      </c>
      <c r="F183" s="13" t="s">
        <v>198</v>
      </c>
      <c r="G183" s="13" t="s">
        <v>199</v>
      </c>
      <c r="I183" s="12" t="n"/>
      <c r="J183" s="13" t="s">
        <v>198</v>
      </c>
      <c r="K183" s="13" t="s">
        <v>199</v>
      </c>
      <c r="L183" s="14" t="s">
        <v>198</v>
      </c>
      <c r="M183" s="15" t="s">
        <v>199</v>
      </c>
      <c r="N183" s="13" t="s">
        <v>198</v>
      </c>
      <c r="O183" s="13" t="s">
        <v>199</v>
      </c>
      <c r="Q183" s="12" t="n"/>
      <c r="R183" s="13" t="s">
        <v>198</v>
      </c>
      <c r="S183" s="13" t="s">
        <v>199</v>
      </c>
      <c r="T183" s="14" t="s">
        <v>198</v>
      </c>
      <c r="U183" s="15" t="s">
        <v>199</v>
      </c>
      <c r="Y183" s="13" t="n"/>
      <c r="Z183" s="13" t="s">
        <v>198</v>
      </c>
      <c r="AA183" s="13" t="s">
        <v>199</v>
      </c>
      <c r="AB183" s="14" t="s">
        <v>198</v>
      </c>
      <c r="AC183" s="13" t="s">
        <v>199</v>
      </c>
    </row>
    <row r="184" spans="1:33">
      <c r="A184" s="13" t="s">
        <v>29</v>
      </c>
      <c r="B184">
        <f>AVERAGE(Patient3_Healthy!B184,Patient4_Healthy!B184,Patient7_Healthy!B184,Patient32_Healthy!B184,Patient20_Healthy!B184)</f>
        <v/>
      </c>
      <c r="C184">
        <f>STDEV(Patient3_Healthy!B184,Patient4_Healthy!B184,Patient7_Healthy!B184,Patient32_Healthy!B184,Patient20_Healthy!B184)</f>
        <v/>
      </c>
      <c r="D184" s="34">
        <f>AVERAGE(Patient3_Healthy!C184,Patient4_Healthy!C184,Patient7_Healthy!C184,Patient32_Healthy!C184,Patient20_Healthy!C184)</f>
        <v/>
      </c>
      <c r="E184" s="41">
        <f>STDEV(Patient3_Healthy!C184,Patient4_Healthy!C184,Patient7_Healthy!C184,Patient32_Healthy!C184)</f>
        <v/>
      </c>
      <c r="F184">
        <f>AVERAGE(Patient3_Healthy!D184,Patient4_Healthy!D184,Patient7_Healthy!D184,Patient32_Healthy!D184,Patient20_Healthy!D184)</f>
        <v/>
      </c>
      <c r="G184">
        <f>STDEV(Patient3_Healthy!D184,Patient4_Healthy!D184,Patient7_Healthy!D184,Patient32_Healthy!D184,Patient20_Healthy!D184)</f>
        <v/>
      </c>
      <c r="I184" s="4" t="s">
        <v>102</v>
      </c>
      <c r="J184">
        <f>AVERAGE(Patient3_Healthy!I184,Patient4_Healthy!I184,Patient7_Healthy!I184,Patient32_Healthy!I184,Patient20_Healthy!I184)</f>
        <v/>
      </c>
      <c r="K184">
        <f>STDEV(Patient3_Healthy!I184,Patient4_Healthy!I184,Patient7_Healthy!I184,Patient32_Healthy!I184,Patient20_Healthy!I184)</f>
        <v/>
      </c>
      <c r="L184">
        <f>AVERAGE(Patient3_Healthy!J184,Patient4_Healthy!J184,Patient7_Healthy!J184,Patient32_Healthy!J184,Patient20_Healthy!J184)</f>
        <v/>
      </c>
      <c r="M184" s="41">
        <f>STDEV(Patient3_Healthy!J184,Patient4_Healthy!J184,Patient7_Healthy!J184,Patient32_Healthy!J184,Patient20_Healthy!J184)</f>
        <v/>
      </c>
      <c r="N184">
        <f>AVERAGE(Patient3_Healthy!K184,Patient4_Healthy!K184,Patient7_Healthy!K184,Patient32_Healthy!K184,Patient20_Healthy!K184)</f>
        <v/>
      </c>
      <c r="O184">
        <f>STDEV(Patient3_Healthy!K184,Patient4_Healthy!K184,Patient7_Healthy!K184,Patient32_Healthy!K184,Patient20_Healthy!K184)</f>
        <v/>
      </c>
      <c r="Q184" s="4" t="s">
        <v>103</v>
      </c>
      <c r="R184">
        <f>AVERAGE(Patient3_Healthy!P184,Patient4_Healthy!P184,Patient7_Healthy!P184,Patient32_Healthy!P184,Patient20_Healthy!P184)</f>
        <v/>
      </c>
      <c r="S184">
        <f>STDEV(Patient3_Healthy!P184,Patient4_Healthy!P184,Patient7_Healthy!P184,Patient32_Healthy!P184,Patient20_Healthy!P184)</f>
        <v/>
      </c>
      <c r="T184" s="34">
        <f>AVERAGE(Patient3_Healthy!Q184,Patient4_Healthy!Q184,Patient7_Healthy!Q184,Patient32_Healthy!Q184,Patient20_Healthy!Q184)</f>
        <v/>
      </c>
      <c r="U184" s="41">
        <f>STDEV(Patient3_Healthy!Q184,Patient4_Healthy!Q184,Patient7_Healthy!Q184,Patient32_Healthy!Q184,Patient20_Healthy!Q184)</f>
        <v/>
      </c>
      <c r="Y184" s="13" t="s">
        <v>30</v>
      </c>
      <c r="Z184">
        <f>AVERAGE(Patient3_Healthy!X184,Patient4_Healthy!X184,Patient7_Healthy!X184,Patient32_Healthy!X184,Patient20_Healthy!X184)</f>
        <v/>
      </c>
      <c r="AA184">
        <f>STDEV(Patient3_Healthy!X184,Patient4_Healthy!X184,Patient7_Healthy!X184,Patient32_Healthy!X184,Patient20_Healthy!X184)</f>
        <v/>
      </c>
      <c r="AB184" s="34">
        <f>AVERAGE(Patient3_Healthy!Y184,Patient4_Healthy!Y184,Patient7_Healthy!Y184,Patient32_Healthy!Y184,Patient20_Healthy!Y184)</f>
        <v/>
      </c>
      <c r="AC184">
        <f>STDEV(Patient3_Healthy!Y184,Patient4_Healthy!Y184,Patient7_Healthy!Y184,Patient32_Healthy!Y184,Patient20_Healthy!Y184)</f>
        <v/>
      </c>
    </row>
    <row r="185" spans="1:33">
      <c r="A185" s="13" t="s">
        <v>35</v>
      </c>
      <c r="B185">
        <f>AVERAGE(Patient3_Healthy!B185,Patient4_Healthy!B185,Patient7_Healthy!B185,Patient32_Healthy!B185,Patient20_Healthy!B185)</f>
        <v/>
      </c>
      <c r="C185">
        <f>STDEV(Patient3_Healthy!B185,Patient4_Healthy!B185,Patient7_Healthy!B185,Patient32_Healthy!B185,Patient20_Healthy!B185)</f>
        <v/>
      </c>
      <c r="D185" s="34">
        <f>AVERAGE(Patient3_Healthy!C185,Patient4_Healthy!C185,Patient7_Healthy!C185,Patient32_Healthy!C185,Patient20_Healthy!C185)</f>
        <v/>
      </c>
      <c r="E185" s="41">
        <f>STDEV(Patient3_Healthy!C185,Patient4_Healthy!C185,Patient7_Healthy!C185,Patient32_Healthy!C185)</f>
        <v/>
      </c>
      <c r="F185">
        <f>AVERAGE(Patient3_Healthy!D185,Patient4_Healthy!D185,Patient7_Healthy!D185,Patient32_Healthy!D185,Patient20_Healthy!D185)</f>
        <v/>
      </c>
      <c r="G185">
        <f>STDEV(Patient3_Healthy!D185,Patient4_Healthy!D185,Patient7_Healthy!D185,Patient32_Healthy!D185,Patient20_Healthy!D185)</f>
        <v/>
      </c>
      <c r="I185" s="4" t="s">
        <v>104</v>
      </c>
      <c r="J185">
        <f>AVERAGE(Patient3_Healthy!I185,Patient4_Healthy!I185,Patient7_Healthy!I185,Patient32_Healthy!I185,Patient20_Healthy!I185)</f>
        <v/>
      </c>
      <c r="K185">
        <f>STDEV(Patient3_Healthy!I185,Patient4_Healthy!I185,Patient7_Healthy!I185,Patient32_Healthy!I185,Patient20_Healthy!I185)</f>
        <v/>
      </c>
      <c r="L185">
        <f>AVERAGE(Patient3_Healthy!J185,Patient4_Healthy!J185,Patient7_Healthy!J185,Patient32_Healthy!J185,Patient20_Healthy!J185)</f>
        <v/>
      </c>
      <c r="M185" s="41">
        <f>STDEV(Patient3_Healthy!J185,Patient4_Healthy!J185,Patient7_Healthy!J185,Patient32_Healthy!J185,Patient20_Healthy!J185)</f>
        <v/>
      </c>
      <c r="N185">
        <f>AVERAGE(Patient3_Healthy!K185,Patient4_Healthy!K185,Patient7_Healthy!K185,Patient32_Healthy!K185,Patient20_Healthy!K185)</f>
        <v/>
      </c>
      <c r="O185">
        <f>STDEV(Patient3_Healthy!K185,Patient4_Healthy!K185,Patient7_Healthy!K185,Patient32_Healthy!K185,Patient20_Healthy!K185)</f>
        <v/>
      </c>
      <c r="Q185" s="4" t="s">
        <v>105</v>
      </c>
      <c r="R185">
        <f>AVERAGE(Patient3_Healthy!P185,Patient4_Healthy!P185,Patient7_Healthy!P185,Patient32_Healthy!P185,Patient20_Healthy!P185)</f>
        <v/>
      </c>
      <c r="S185">
        <f>STDEV(Patient3_Healthy!P185,Patient4_Healthy!P185,Patient7_Healthy!P185,Patient32_Healthy!P185,Patient20_Healthy!P185)</f>
        <v/>
      </c>
      <c r="T185" s="34">
        <f>AVERAGE(Patient3_Healthy!Q185,Patient4_Healthy!Q185,Patient7_Healthy!Q185,Patient32_Healthy!Q185,Patient20_Healthy!Q185)</f>
        <v/>
      </c>
      <c r="U185" s="41">
        <f>STDEV(Patient3_Healthy!Q185,Patient4_Healthy!Q185,Patient7_Healthy!Q185,Patient32_Healthy!Q185,Patient20_Healthy!Q185)</f>
        <v/>
      </c>
      <c r="Y185" s="13" t="s">
        <v>36</v>
      </c>
      <c r="Z185">
        <f>AVERAGE(Patient3_Healthy!X185,Patient4_Healthy!X185,Patient7_Healthy!X185,Patient32_Healthy!X185,Patient20_Healthy!X185)</f>
        <v/>
      </c>
      <c r="AA185">
        <f>STDEV(Patient3_Healthy!X185,Patient4_Healthy!X185,Patient7_Healthy!X185,Patient32_Healthy!X185,Patient20_Healthy!X185)</f>
        <v/>
      </c>
      <c r="AB185" s="34">
        <f>AVERAGE(Patient3_Healthy!Y185,Patient4_Healthy!Y185,Patient7_Healthy!Y185,Patient32_Healthy!Y185,Patient20_Healthy!Y185)</f>
        <v/>
      </c>
      <c r="AC185">
        <f>STDEV(Patient3_Healthy!Y185,Patient4_Healthy!Y185,Patient7_Healthy!Y185,Patient32_Healthy!Y185,Patient20_Healthy!Y185)</f>
        <v/>
      </c>
    </row>
    <row r="186" spans="1:33">
      <c r="A186" s="13" t="s">
        <v>39</v>
      </c>
      <c r="B186">
        <f>AVERAGE(Patient3_Healthy!B186,Patient4_Healthy!B186,Patient7_Healthy!B186,Patient32_Healthy!B186,Patient20_Healthy!B186)</f>
        <v/>
      </c>
      <c r="C186">
        <f>STDEV(Patient3_Healthy!B186,Patient4_Healthy!B186,Patient7_Healthy!B186,Patient32_Healthy!B186,Patient20_Healthy!B186)</f>
        <v/>
      </c>
      <c r="D186" s="34">
        <f>AVERAGE(Patient3_Healthy!C186,Patient4_Healthy!C186,Patient7_Healthy!C186,Patient32_Healthy!C186,Patient20_Healthy!C186)</f>
        <v/>
      </c>
      <c r="E186" s="41">
        <f>STDEV(Patient3_Healthy!C186,Patient4_Healthy!C186,Patient7_Healthy!C186,Patient32_Healthy!C186)</f>
        <v/>
      </c>
      <c r="F186">
        <f>AVERAGE(Patient3_Healthy!D186,Patient4_Healthy!D186,Patient7_Healthy!D186,Patient32_Healthy!D186,Patient20_Healthy!D186)</f>
        <v/>
      </c>
      <c r="G186">
        <f>STDEV(Patient3_Healthy!D186,Patient4_Healthy!D186,Patient7_Healthy!D186,Patient32_Healthy!D186,Patient20_Healthy!D186)</f>
        <v/>
      </c>
      <c r="I186" s="4" t="s">
        <v>106</v>
      </c>
      <c r="J186">
        <f>AVERAGE(Patient3_Healthy!I186,Patient4_Healthy!I186,Patient7_Healthy!I186,Patient32_Healthy!I186,Patient20_Healthy!I186)</f>
        <v/>
      </c>
      <c r="K186">
        <f>STDEV(Patient3_Healthy!I186,Patient4_Healthy!I186,Patient7_Healthy!I186,Patient32_Healthy!I186,Patient20_Healthy!I186)</f>
        <v/>
      </c>
      <c r="L186">
        <f>AVERAGE(Patient3_Healthy!J186,Patient4_Healthy!J186,Patient7_Healthy!J186,Patient32_Healthy!J186,Patient20_Healthy!J186)</f>
        <v/>
      </c>
      <c r="M186" s="41">
        <f>STDEV(Patient3_Healthy!J186,Patient4_Healthy!J186,Patient7_Healthy!J186,Patient32_Healthy!J186,Patient20_Healthy!J186)</f>
        <v/>
      </c>
      <c r="N186">
        <f>AVERAGE(Patient3_Healthy!K186,Patient4_Healthy!K186,Patient7_Healthy!K186,Patient32_Healthy!K186,Patient20_Healthy!K186)</f>
        <v/>
      </c>
      <c r="O186">
        <f>STDEV(Patient3_Healthy!K186,Patient4_Healthy!K186,Patient7_Healthy!K186,Patient32_Healthy!K186,Patient20_Healthy!K186)</f>
        <v/>
      </c>
      <c r="Q186" s="4" t="s">
        <v>107</v>
      </c>
      <c r="R186">
        <f>AVERAGE(Patient3_Healthy!P186,Patient4_Healthy!P186,Patient7_Healthy!P186,Patient32_Healthy!P186,Patient20_Healthy!P186)</f>
        <v/>
      </c>
      <c r="S186">
        <f>STDEV(Patient3_Healthy!P186,Patient4_Healthy!P186,Patient7_Healthy!P186,Patient32_Healthy!P186,Patient20_Healthy!P186)</f>
        <v/>
      </c>
      <c r="T186" s="34">
        <f>AVERAGE(Patient3_Healthy!Q186,Patient4_Healthy!Q186,Patient7_Healthy!Q186,Patient32_Healthy!Q186,Patient20_Healthy!Q186)</f>
        <v/>
      </c>
      <c r="U186" s="41">
        <f>STDEV(Patient3_Healthy!Q186,Patient4_Healthy!Q186,Patient7_Healthy!Q186,Patient32_Healthy!Q186,Patient20_Healthy!Q186)</f>
        <v/>
      </c>
      <c r="Y186" s="13" t="s">
        <v>40</v>
      </c>
      <c r="Z186">
        <f>AVERAGE(Patient3_Healthy!X186,Patient4_Healthy!X186,Patient7_Healthy!X186,Patient32_Healthy!X186,Patient20_Healthy!X186)</f>
        <v/>
      </c>
      <c r="AA186">
        <f>STDEV(Patient3_Healthy!X186,Patient4_Healthy!X186,Patient7_Healthy!X186,Patient32_Healthy!X186,Patient20_Healthy!X186)</f>
        <v/>
      </c>
      <c r="AB186" s="34">
        <f>AVERAGE(Patient3_Healthy!Y186,Patient4_Healthy!Y186,Patient7_Healthy!Y186,Patient32_Healthy!Y186,Patient20_Healthy!Y186)</f>
        <v/>
      </c>
      <c r="AC186">
        <f>STDEV(Patient3_Healthy!Y186,Patient4_Healthy!Y186,Patient7_Healthy!Y186,Patient32_Healthy!Y186,Patient20_Healthy!Y186)</f>
        <v/>
      </c>
    </row>
    <row r="187" spans="1:33">
      <c r="A187" s="13" t="s">
        <v>43</v>
      </c>
      <c r="B187">
        <f>AVERAGE(Patient3_Healthy!B187,Patient4_Healthy!B187,Patient7_Healthy!B187,Patient32_Healthy!B187,Patient20_Healthy!B187)</f>
        <v/>
      </c>
      <c r="C187">
        <f>STDEV(Patient3_Healthy!B187,Patient4_Healthy!B187,Patient7_Healthy!B187,Patient32_Healthy!B187,Patient20_Healthy!B187)</f>
        <v/>
      </c>
      <c r="D187" s="34">
        <f>AVERAGE(Patient3_Healthy!C187,Patient4_Healthy!C187,Patient7_Healthy!C187,Patient32_Healthy!C187,Patient20_Healthy!C187)</f>
        <v/>
      </c>
      <c r="E187" s="41">
        <f>STDEV(Patient3_Healthy!C187,Patient4_Healthy!C187,Patient7_Healthy!C187,Patient32_Healthy!C187)</f>
        <v/>
      </c>
      <c r="F187">
        <f>AVERAGE(Patient3_Healthy!D187,Patient4_Healthy!D187,Patient7_Healthy!D187,Patient32_Healthy!D187,Patient20_Healthy!D187)</f>
        <v/>
      </c>
      <c r="G187">
        <f>STDEV(Patient3_Healthy!D187,Patient4_Healthy!D187,Patient7_Healthy!D187,Patient32_Healthy!D187,Patient20_Healthy!D187)</f>
        <v/>
      </c>
      <c r="I187" s="4" t="s">
        <v>108</v>
      </c>
      <c r="J187">
        <f>AVERAGE(Patient3_Healthy!I187,Patient4_Healthy!I187,Patient7_Healthy!I187,Patient32_Healthy!I187,Patient20_Healthy!I187)</f>
        <v/>
      </c>
      <c r="K187">
        <f>STDEV(Patient3_Healthy!I187,Patient4_Healthy!I187,Patient7_Healthy!I187,Patient32_Healthy!I187,Patient20_Healthy!I187)</f>
        <v/>
      </c>
      <c r="L187">
        <f>AVERAGE(Patient3_Healthy!J187,Patient4_Healthy!J187,Patient7_Healthy!J187,Patient32_Healthy!J187,Patient20_Healthy!J187)</f>
        <v/>
      </c>
      <c r="M187" s="41">
        <f>STDEV(Patient3_Healthy!J187,Patient4_Healthy!J187,Patient7_Healthy!J187,Patient32_Healthy!J187,Patient20_Healthy!J187)</f>
        <v/>
      </c>
      <c r="N187">
        <f>AVERAGE(Patient3_Healthy!K187,Patient4_Healthy!K187,Patient7_Healthy!K187,Patient32_Healthy!K187,Patient20_Healthy!K187)</f>
        <v/>
      </c>
      <c r="O187">
        <f>STDEV(Patient3_Healthy!K187,Patient4_Healthy!K187,Patient7_Healthy!K187,Patient32_Healthy!K187,Patient20_Healthy!K187)</f>
        <v/>
      </c>
      <c r="Q187" s="4" t="s">
        <v>109</v>
      </c>
      <c r="R187">
        <f>AVERAGE(Patient3_Healthy!P187,Patient4_Healthy!P187,Patient7_Healthy!P187,Patient32_Healthy!P187,Patient20_Healthy!P187)</f>
        <v/>
      </c>
      <c r="S187">
        <f>STDEV(Patient3_Healthy!P187,Patient4_Healthy!P187,Patient7_Healthy!P187,Patient32_Healthy!P187,Patient20_Healthy!P187)</f>
        <v/>
      </c>
      <c r="T187" s="34">
        <f>AVERAGE(Patient3_Healthy!Q187,Patient4_Healthy!Q187,Patient7_Healthy!Q187,Patient32_Healthy!Q187,Patient20_Healthy!Q187)</f>
        <v/>
      </c>
      <c r="U187" s="41">
        <f>STDEV(Patient3_Healthy!Q187,Patient4_Healthy!Q187,Patient7_Healthy!Q187,Patient32_Healthy!Q187,Patient20_Healthy!Q187)</f>
        <v/>
      </c>
      <c r="Y187" s="13" t="s">
        <v>44</v>
      </c>
      <c r="Z187">
        <f>AVERAGE(Patient3_Healthy!X187,Patient4_Healthy!X187,Patient7_Healthy!X187,Patient32_Healthy!X187,Patient20_Healthy!X187)</f>
        <v/>
      </c>
      <c r="AA187">
        <f>STDEV(Patient3_Healthy!X187,Patient4_Healthy!X187,Patient7_Healthy!X187,Patient32_Healthy!X187,Patient20_Healthy!X187)</f>
        <v/>
      </c>
      <c r="AB187" s="34">
        <f>AVERAGE(Patient3_Healthy!Y187,Patient4_Healthy!Y187,Patient7_Healthy!Y187,Patient32_Healthy!Y187,Patient20_Healthy!Y187)</f>
        <v/>
      </c>
      <c r="AC187">
        <f>STDEV(Patient3_Healthy!Y187,Patient4_Healthy!Y187,Patient7_Healthy!Y187,Patient32_Healthy!Y187,Patient20_Healthy!Y187)</f>
        <v/>
      </c>
    </row>
    <row r="188" spans="1:33">
      <c r="Y188" s="13" t="s">
        <v>46</v>
      </c>
      <c r="Z188">
        <f>AVERAGE(Patient3_Healthy!X188,Patient4_Healthy!X188,Patient7_Healthy!X188,Patient32_Healthy!X188,Patient20_Healthy!X188)</f>
        <v/>
      </c>
      <c r="AA188">
        <f>STDEV(Patient3_Healthy!X188,Patient4_Healthy!X188,Patient7_Healthy!X188,Patient32_Healthy!X188,Patient20_Healthy!X188)</f>
        <v/>
      </c>
      <c r="AB188" s="34">
        <f>AVERAGE(Patient3_Healthy!Y188,Patient4_Healthy!Y188,Patient7_Healthy!Y188,Patient32_Healthy!Y188,Patient20_Healthy!Y188)</f>
        <v/>
      </c>
      <c r="AC188">
        <f>STDEV(Patient3_Healthy!Y188,Patient4_Healthy!Y188,Patient7_Healthy!Y188,Patient32_Healthy!Y188,Patient20_Healthy!Y188)</f>
        <v/>
      </c>
    </row>
    <row r="189" spans="1:33">
      <c r="A189" s="50" t="s">
        <v>115</v>
      </c>
      <c r="I189" s="50" t="s">
        <v>115</v>
      </c>
      <c r="Q189" s="50" t="s">
        <v>115</v>
      </c>
      <c r="Y189" s="13" t="s">
        <v>48</v>
      </c>
      <c r="Z189">
        <f>AVERAGE(Patient3_Healthy!X189,Patient4_Healthy!X189,Patient7_Healthy!X189,Patient32_Healthy!X189,Patient20_Healthy!X189)</f>
        <v/>
      </c>
      <c r="AA189">
        <f>STDEV(Patient3_Healthy!X189,Patient4_Healthy!X189,Patient7_Healthy!X189,Patient32_Healthy!X189,Patient20_Healthy!X189)</f>
        <v/>
      </c>
      <c r="AB189" s="34">
        <f>AVERAGE(Patient3_Healthy!Y189,Patient4_Healthy!Y189,Patient7_Healthy!Y189,Patient32_Healthy!Y189,Patient20_Healthy!Y189)</f>
        <v/>
      </c>
      <c r="AC189">
        <f>STDEV(Patient3_Healthy!Y189,Patient4_Healthy!Y189,Patient7_Healthy!Y189,Patient32_Healthy!Y189,Patient20_Healthy!Y189)</f>
        <v/>
      </c>
    </row>
    <row r="190" spans="1:33">
      <c r="A190" s="13" t="n"/>
      <c r="B190" s="98" t="s">
        <v>17</v>
      </c>
      <c r="C190" s="101" t="n"/>
      <c r="D190" s="100" t="s">
        <v>98</v>
      </c>
      <c r="E190" s="101" t="n"/>
      <c r="F190" s="100" t="s">
        <v>99</v>
      </c>
      <c r="G190" s="98" t="n"/>
      <c r="I190" s="13" t="n"/>
      <c r="J190" s="98" t="s">
        <v>18</v>
      </c>
      <c r="K190" s="99" t="n"/>
      <c r="L190" s="100" t="s">
        <v>100</v>
      </c>
      <c r="M190" s="101" t="n"/>
      <c r="N190" s="98" t="s">
        <v>101</v>
      </c>
      <c r="O190" s="99" t="n"/>
      <c r="Q190" s="13" t="n"/>
      <c r="R190" s="98" t="s">
        <v>17</v>
      </c>
      <c r="S190" s="99" t="n"/>
      <c r="T190" s="100" t="s">
        <v>18</v>
      </c>
      <c r="U190" s="101" t="n"/>
      <c r="Y190" s="13" t="s">
        <v>51</v>
      </c>
      <c r="Z190">
        <f>AVERAGE(Patient3_Healthy!X190,Patient4_Healthy!X190,Patient7_Healthy!X190,Patient32_Healthy!X190,Patient20_Healthy!X190)</f>
        <v/>
      </c>
      <c r="AA190">
        <f>STDEV(Patient3_Healthy!X190,Patient4_Healthy!X190,Patient7_Healthy!X190,Patient32_Healthy!X190,Patient20_Healthy!X190)</f>
        <v/>
      </c>
      <c r="AB190" s="34">
        <f>AVERAGE(Patient3_Healthy!Y190,Patient4_Healthy!Y190,Patient7_Healthy!Y190,Patient32_Healthy!Y190,Patient20_Healthy!Y190)</f>
        <v/>
      </c>
      <c r="AC190">
        <f>STDEV(Patient3_Healthy!Y190,Patient4_Healthy!Y190,Patient7_Healthy!Y190,Patient32_Healthy!Y190,Patient20_Healthy!Y190)</f>
        <v/>
      </c>
    </row>
    <row r="191" spans="1:33">
      <c r="A191" s="12" t="n"/>
      <c r="B191" s="13" t="s">
        <v>198</v>
      </c>
      <c r="C191" s="13" t="s">
        <v>199</v>
      </c>
      <c r="D191" s="14" t="s">
        <v>198</v>
      </c>
      <c r="E191" s="15" t="s">
        <v>199</v>
      </c>
      <c r="F191" s="13" t="s">
        <v>198</v>
      </c>
      <c r="G191" s="13" t="s">
        <v>199</v>
      </c>
      <c r="I191" s="12" t="n"/>
      <c r="J191" s="13" t="s">
        <v>198</v>
      </c>
      <c r="K191" s="13" t="s">
        <v>199</v>
      </c>
      <c r="L191" s="14" t="s">
        <v>198</v>
      </c>
      <c r="M191" s="15" t="s">
        <v>199</v>
      </c>
      <c r="N191" s="13" t="s">
        <v>198</v>
      </c>
      <c r="O191" s="13" t="s">
        <v>199</v>
      </c>
      <c r="Q191" s="12" t="n"/>
      <c r="R191" s="13" t="s">
        <v>198</v>
      </c>
      <c r="S191" s="13" t="s">
        <v>199</v>
      </c>
      <c r="T191" s="14" t="s">
        <v>198</v>
      </c>
      <c r="U191" s="15" t="s">
        <v>199</v>
      </c>
      <c r="Y191" s="13" t="s">
        <v>53</v>
      </c>
      <c r="Z191">
        <f>AVERAGE(Patient3_Healthy!X191,Patient4_Healthy!X191,Patient7_Healthy!X191,Patient32_Healthy!X191,Patient20_Healthy!X191)</f>
        <v/>
      </c>
      <c r="AA191">
        <f>STDEV(Patient3_Healthy!X191,Patient4_Healthy!X191,Patient7_Healthy!X191,Patient32_Healthy!X191,Patient20_Healthy!X191)</f>
        <v/>
      </c>
      <c r="AB191" s="34">
        <f>AVERAGE(Patient3_Healthy!Y191,Patient4_Healthy!Y191,Patient7_Healthy!Y191,Patient32_Healthy!Y191,Patient20_Healthy!Y191)</f>
        <v/>
      </c>
      <c r="AC191">
        <f>STDEV(Patient3_Healthy!Y191,Patient4_Healthy!Y191,Patient7_Healthy!Y191,Patient32_Healthy!Y191,Patient20_Healthy!Y191)</f>
        <v/>
      </c>
    </row>
    <row r="192" spans="1:33">
      <c r="A192" s="13" t="s">
        <v>29</v>
      </c>
      <c r="B192">
        <f>AVERAGE(Patient3_Healthy!B192,Patient4_Healthy!B192,Patient7_Healthy!B192,Patient32_Healthy!B192,Patient20_Healthy!B192)</f>
        <v/>
      </c>
      <c r="C192">
        <f>STDEV(Patient3_Healthy!B192,Patient4_Healthy!B192,Patient7_Healthy!B192,Patient32_Healthy!B192,Patient20_Healthy!B192)</f>
        <v/>
      </c>
      <c r="D192" s="34">
        <f>AVERAGE(Patient3_Healthy!C192,Patient4_Healthy!C192,Patient7_Healthy!C192,Patient32_Healthy!C192,Patient20_Healthy!C192)</f>
        <v/>
      </c>
      <c r="E192" s="41">
        <f>STDEV(Patient3_Healthy!C192,Patient4_Healthy!C192,Patient7_Healthy!C192,Patient32_Healthy!C192)</f>
        <v/>
      </c>
      <c r="F192">
        <f>AVERAGE(Patient3_Healthy!D192,Patient4_Healthy!D192,Patient7_Healthy!D192,Patient32_Healthy!D192,Patient20_Healthy!D192)</f>
        <v/>
      </c>
      <c r="G192">
        <f>STDEV(Patient3_Healthy!D192,Patient4_Healthy!D192,Patient7_Healthy!D192,Patient32_Healthy!D192,Patient20_Healthy!D192)</f>
        <v/>
      </c>
      <c r="I192" s="4" t="s">
        <v>102</v>
      </c>
      <c r="J192">
        <f>AVERAGE(Patient3_Healthy!I192,Patient4_Healthy!I192,Patient7_Healthy!I192,Patient32_Healthy!I192,Patient20_Healthy!I192)</f>
        <v/>
      </c>
      <c r="K192">
        <f>STDEV(Patient3_Healthy!I192,Patient4_Healthy!I192,Patient7_Healthy!I192,Patient32_Healthy!I192,Patient20_Healthy!I192)</f>
        <v/>
      </c>
      <c r="L192">
        <f>AVERAGE(Patient3_Healthy!J192,Patient4_Healthy!J192,Patient7_Healthy!J192,Patient32_Healthy!J192,Patient20_Healthy!J192)</f>
        <v/>
      </c>
      <c r="M192" s="41">
        <f>STDEV(Patient3_Healthy!J192,Patient4_Healthy!J192,Patient7_Healthy!J192,Patient32_Healthy!J192,Patient20_Healthy!J192)</f>
        <v/>
      </c>
      <c r="N192">
        <f>AVERAGE(Patient3_Healthy!K192,Patient4_Healthy!K192,Patient7_Healthy!K192,Patient32_Healthy!K192,Patient20_Healthy!K192)</f>
        <v/>
      </c>
      <c r="O192">
        <f>STDEV(Patient3_Healthy!K192,Patient4_Healthy!K192,Patient7_Healthy!K192,Patient32_Healthy!K192,Patient20_Healthy!K192)</f>
        <v/>
      </c>
      <c r="Q192" s="4" t="s">
        <v>103</v>
      </c>
      <c r="R192">
        <f>AVERAGE(Patient3_Healthy!P192,Patient4_Healthy!P192,Patient7_Healthy!P192,Patient32_Healthy!P192,Patient20_Healthy!P192)</f>
        <v/>
      </c>
      <c r="S192">
        <f>STDEV(Patient3_Healthy!P192,Patient4_Healthy!P192,Patient7_Healthy!P192,Patient32_Healthy!P192,Patient20_Healthy!P192)</f>
        <v/>
      </c>
      <c r="T192" s="34">
        <f>AVERAGE(Patient3_Healthy!Q192,Patient4_Healthy!Q192,Patient7_Healthy!Q192,Patient32_Healthy!Q192,Patient20_Healthy!Q192)</f>
        <v/>
      </c>
      <c r="U192" s="41">
        <f>STDEV(Patient3_Healthy!Q192,Patient4_Healthy!Q192,Patient7_Healthy!Q192,Patient32_Healthy!Q192,Patient20_Healthy!Q192)</f>
        <v/>
      </c>
    </row>
    <row r="193" spans="1:33">
      <c r="A193" s="13" t="s">
        <v>35</v>
      </c>
      <c r="B193">
        <f>AVERAGE(Patient3_Healthy!B193,Patient4_Healthy!B193,Patient7_Healthy!B193,Patient32_Healthy!B193,Patient20_Healthy!B193)</f>
        <v/>
      </c>
      <c r="C193">
        <f>STDEV(Patient3_Healthy!B193,Patient4_Healthy!B193,Patient7_Healthy!B193,Patient32_Healthy!B193,Patient20_Healthy!B193)</f>
        <v/>
      </c>
      <c r="D193" s="34">
        <f>AVERAGE(Patient3_Healthy!C193,Patient4_Healthy!C193,Patient7_Healthy!C193,Patient32_Healthy!C193,Patient20_Healthy!C193)</f>
        <v/>
      </c>
      <c r="E193" s="41">
        <f>STDEV(Patient3_Healthy!C193,Patient4_Healthy!C193,Patient7_Healthy!C193,Patient32_Healthy!C193)</f>
        <v/>
      </c>
      <c r="F193">
        <f>AVERAGE(Patient3_Healthy!D193,Patient4_Healthy!D193,Patient7_Healthy!D193,Patient32_Healthy!D193,Patient20_Healthy!D193)</f>
        <v/>
      </c>
      <c r="G193">
        <f>STDEV(Patient3_Healthy!D193,Patient4_Healthy!D193,Patient7_Healthy!D193,Patient32_Healthy!D193,Patient20_Healthy!D193)</f>
        <v/>
      </c>
      <c r="I193" s="4" t="s">
        <v>104</v>
      </c>
      <c r="J193">
        <f>AVERAGE(Patient3_Healthy!I193,Patient4_Healthy!I193,Patient7_Healthy!I193,Patient32_Healthy!I193,Patient20_Healthy!I193)</f>
        <v/>
      </c>
      <c r="K193">
        <f>STDEV(Patient3_Healthy!I193,Patient4_Healthy!I193,Patient7_Healthy!I193,Patient32_Healthy!I193,Patient20_Healthy!I193)</f>
        <v/>
      </c>
      <c r="L193">
        <f>AVERAGE(Patient3_Healthy!J193,Patient4_Healthy!J193,Patient7_Healthy!J193,Patient32_Healthy!J193,Patient20_Healthy!J193)</f>
        <v/>
      </c>
      <c r="M193" s="41">
        <f>STDEV(Patient3_Healthy!J193,Patient4_Healthy!J193,Patient7_Healthy!J193,Patient32_Healthy!J193,Patient20_Healthy!J193)</f>
        <v/>
      </c>
      <c r="N193">
        <f>AVERAGE(Patient3_Healthy!K193,Patient4_Healthy!K193,Patient7_Healthy!K193,Patient32_Healthy!K193,Patient20_Healthy!K193)</f>
        <v/>
      </c>
      <c r="O193">
        <f>STDEV(Patient3_Healthy!K193,Patient4_Healthy!K193,Patient7_Healthy!K193,Patient32_Healthy!K193,Patient20_Healthy!K193)</f>
        <v/>
      </c>
      <c r="Q193" s="4" t="s">
        <v>105</v>
      </c>
      <c r="R193">
        <f>AVERAGE(Patient3_Healthy!P193,Patient4_Healthy!P193,Patient7_Healthy!P193,Patient32_Healthy!P193,Patient20_Healthy!P193)</f>
        <v/>
      </c>
      <c r="S193">
        <f>STDEV(Patient3_Healthy!P193,Patient4_Healthy!P193,Patient7_Healthy!P193,Patient32_Healthy!P193,Patient20_Healthy!P193)</f>
        <v/>
      </c>
      <c r="T193" s="34">
        <f>AVERAGE(Patient3_Healthy!Q193,Patient4_Healthy!Q193,Patient7_Healthy!Q193,Patient32_Healthy!Q193,Patient20_Healthy!Q193)</f>
        <v/>
      </c>
      <c r="U193" s="41">
        <f>STDEV(Patient3_Healthy!Q193,Patient4_Healthy!Q193,Patient7_Healthy!Q193,Patient32_Healthy!Q193,Patient20_Healthy!Q193)</f>
        <v/>
      </c>
      <c r="Y193" s="50" t="s">
        <v>113</v>
      </c>
    </row>
    <row r="194" spans="1:33">
      <c r="A194" s="13" t="s">
        <v>39</v>
      </c>
      <c r="B194">
        <f>AVERAGE(Patient3_Healthy!B194,Patient4_Healthy!B194,Patient7_Healthy!B194,Patient32_Healthy!B194,Patient20_Healthy!B194)</f>
        <v/>
      </c>
      <c r="C194">
        <f>STDEV(Patient3_Healthy!B194,Patient4_Healthy!B194,Patient7_Healthy!B194,Patient32_Healthy!B194,Patient20_Healthy!B194)</f>
        <v/>
      </c>
      <c r="D194" s="34">
        <f>AVERAGE(Patient3_Healthy!C194,Patient4_Healthy!C194,Patient7_Healthy!C194,Patient32_Healthy!C194,Patient20_Healthy!C194)</f>
        <v/>
      </c>
      <c r="E194" s="41">
        <f>STDEV(Patient3_Healthy!C194,Patient4_Healthy!C194,Patient7_Healthy!C194,Patient32_Healthy!C194)</f>
        <v/>
      </c>
      <c r="F194">
        <f>AVERAGE(Patient3_Healthy!D194,Patient4_Healthy!D194,Patient7_Healthy!D194,Patient32_Healthy!D194,Patient20_Healthy!D194)</f>
        <v/>
      </c>
      <c r="G194">
        <f>STDEV(Patient3_Healthy!D194,Patient4_Healthy!D194,Patient7_Healthy!D194,Patient32_Healthy!D194,Patient20_Healthy!D194)</f>
        <v/>
      </c>
      <c r="I194" s="4" t="s">
        <v>106</v>
      </c>
      <c r="J194">
        <f>AVERAGE(Patient3_Healthy!I194,Patient4_Healthy!I194,Patient7_Healthy!I194,Patient32_Healthy!I194,Patient20_Healthy!I194)</f>
        <v/>
      </c>
      <c r="K194">
        <f>STDEV(Patient3_Healthy!I194,Patient4_Healthy!I194,Patient7_Healthy!I194,Patient32_Healthy!I194,Patient20_Healthy!I194)</f>
        <v/>
      </c>
      <c r="L194">
        <f>AVERAGE(Patient3_Healthy!J194,Patient4_Healthy!J194,Patient7_Healthy!J194,Patient32_Healthy!J194,Patient20_Healthy!J194)</f>
        <v/>
      </c>
      <c r="M194" s="41">
        <f>STDEV(Patient3_Healthy!J194,Patient4_Healthy!J194,Patient7_Healthy!J194,Patient32_Healthy!J194,Patient20_Healthy!J194)</f>
        <v/>
      </c>
      <c r="N194">
        <f>AVERAGE(Patient3_Healthy!K194,Patient4_Healthy!K194,Patient7_Healthy!K194,Patient32_Healthy!K194,Patient20_Healthy!K194)</f>
        <v/>
      </c>
      <c r="O194">
        <f>STDEV(Patient3_Healthy!K194,Patient4_Healthy!K194,Patient7_Healthy!K194,Patient32_Healthy!K194,Patient20_Healthy!K194)</f>
        <v/>
      </c>
      <c r="Q194" s="4" t="s">
        <v>107</v>
      </c>
      <c r="R194">
        <f>AVERAGE(Patient3_Healthy!P194,Patient4_Healthy!P194,Patient7_Healthy!P194,Patient32_Healthy!P194,Patient20_Healthy!P194)</f>
        <v/>
      </c>
      <c r="S194">
        <f>STDEV(Patient3_Healthy!P194,Patient4_Healthy!P194,Patient7_Healthy!P194,Patient32_Healthy!P194,Patient20_Healthy!P194)</f>
        <v/>
      </c>
      <c r="T194" s="34">
        <f>AVERAGE(Patient3_Healthy!Q194,Patient4_Healthy!Q194,Patient7_Healthy!Q194,Patient32_Healthy!Q194,Patient20_Healthy!Q194)</f>
        <v/>
      </c>
      <c r="U194" s="41">
        <f>STDEV(Patient3_Healthy!Q194,Patient4_Healthy!Q194,Patient7_Healthy!Q194,Patient32_Healthy!Q194,Patient20_Healthy!Q194)</f>
        <v/>
      </c>
      <c r="Y194" s="13" t="n"/>
      <c r="Z194" s="98" t="s">
        <v>17</v>
      </c>
      <c r="AA194" s="102" t="n"/>
      <c r="AB194" s="100" t="s">
        <v>18</v>
      </c>
      <c r="AC194" s="98" t="n"/>
    </row>
    <row r="195" spans="1:33">
      <c r="A195" s="13" t="s">
        <v>43</v>
      </c>
      <c r="B195">
        <f>AVERAGE(Patient3_Healthy!B195,Patient4_Healthy!B195,Patient7_Healthy!B195,Patient32_Healthy!B195,Patient20_Healthy!B195)</f>
        <v/>
      </c>
      <c r="C195">
        <f>STDEV(Patient3_Healthy!B195,Patient4_Healthy!B195,Patient7_Healthy!B195,Patient32_Healthy!B195,Patient20_Healthy!B195)</f>
        <v/>
      </c>
      <c r="D195" s="34">
        <f>AVERAGE(Patient3_Healthy!C195,Patient4_Healthy!C195,Patient7_Healthy!C195,Patient32_Healthy!C195,Patient20_Healthy!C195)</f>
        <v/>
      </c>
      <c r="E195" s="41">
        <f>STDEV(Patient3_Healthy!C195,Patient4_Healthy!C195,Patient7_Healthy!C195,Patient32_Healthy!C195)</f>
        <v/>
      </c>
      <c r="F195">
        <f>AVERAGE(Patient3_Healthy!D195,Patient4_Healthy!D195,Patient7_Healthy!D195,Patient32_Healthy!D195,Patient20_Healthy!D195)</f>
        <v/>
      </c>
      <c r="G195">
        <f>STDEV(Patient3_Healthy!D195,Patient4_Healthy!D195,Patient7_Healthy!D195,Patient32_Healthy!D195,Patient20_Healthy!D195)</f>
        <v/>
      </c>
      <c r="I195" s="4" t="s">
        <v>108</v>
      </c>
      <c r="J195">
        <f>AVERAGE(Patient3_Healthy!I195,Patient4_Healthy!I195,Patient7_Healthy!I195,Patient32_Healthy!I195,Patient20_Healthy!I195)</f>
        <v/>
      </c>
      <c r="K195">
        <f>STDEV(Patient3_Healthy!I195,Patient4_Healthy!I195,Patient7_Healthy!I195,Patient32_Healthy!I195,Patient20_Healthy!I195)</f>
        <v/>
      </c>
      <c r="L195">
        <f>AVERAGE(Patient3_Healthy!J195,Patient4_Healthy!J195,Patient7_Healthy!J195,Patient32_Healthy!J195,Patient20_Healthy!J195)</f>
        <v/>
      </c>
      <c r="M195" s="41">
        <f>STDEV(Patient3_Healthy!J195,Patient4_Healthy!J195,Patient7_Healthy!J195,Patient32_Healthy!J195,Patient20_Healthy!J195)</f>
        <v/>
      </c>
      <c r="N195">
        <f>AVERAGE(Patient3_Healthy!K195,Patient4_Healthy!K195,Patient7_Healthy!K195,Patient32_Healthy!K195,Patient20_Healthy!K195)</f>
        <v/>
      </c>
      <c r="O195">
        <f>STDEV(Patient3_Healthy!K195,Patient4_Healthy!K195,Patient7_Healthy!K195,Patient32_Healthy!K195,Patient20_Healthy!K195)</f>
        <v/>
      </c>
      <c r="Q195" s="4" t="s">
        <v>109</v>
      </c>
      <c r="R195">
        <f>AVERAGE(Patient3_Healthy!P195,Patient4_Healthy!P195,Patient7_Healthy!P195,Patient32_Healthy!P195,Patient20_Healthy!P195)</f>
        <v/>
      </c>
      <c r="S195">
        <f>STDEV(Patient3_Healthy!P195,Patient4_Healthy!P195,Patient7_Healthy!P195,Patient32_Healthy!P195,Patient20_Healthy!P195)</f>
        <v/>
      </c>
      <c r="T195" s="34">
        <f>AVERAGE(Patient3_Healthy!Q195,Patient4_Healthy!Q195,Patient7_Healthy!Q195,Patient32_Healthy!Q195,Patient20_Healthy!Q195)</f>
        <v/>
      </c>
      <c r="U195" s="41">
        <f>STDEV(Patient3_Healthy!Q195,Patient4_Healthy!Q195,Patient7_Healthy!Q195,Patient32_Healthy!Q195,Patient20_Healthy!Q195)</f>
        <v/>
      </c>
      <c r="Y195" s="13" t="n"/>
      <c r="Z195" s="13" t="s">
        <v>198</v>
      </c>
      <c r="AA195" s="13" t="s">
        <v>199</v>
      </c>
      <c r="AB195" s="14" t="s">
        <v>198</v>
      </c>
      <c r="AC195" s="13" t="s">
        <v>199</v>
      </c>
    </row>
    <row r="196" spans="1:33">
      <c r="Y196" s="13" t="s">
        <v>30</v>
      </c>
      <c r="Z196">
        <f>AVERAGE(Patient3_Healthy!X196,Patient4_Healthy!X196,Patient7_Healthy!X196,Patient32_Healthy!X196,Patient20_Healthy!X196)</f>
        <v/>
      </c>
      <c r="AA196">
        <f>STDEV(Patient3_Healthy!X196,Patient4_Healthy!X196,Patient7_Healthy!X196,Patient32_Healthy!X196,Patient20_Healthy!X196)</f>
        <v/>
      </c>
      <c r="AB196" s="34">
        <f>AVERAGE(Patient3_Healthy!Y196,Patient4_Healthy!Y196,Patient7_Healthy!Y196,Patient32_Healthy!Y196,Patient20_Healthy!Y196)</f>
        <v/>
      </c>
      <c r="AC196">
        <f>STDEV(Patient3_Healthy!Y196,Patient4_Healthy!Y196,Patient7_Healthy!Y196,Patient32_Healthy!Y196,Patient20_Healthy!Y196)</f>
        <v/>
      </c>
    </row>
    <row r="197" spans="1:33">
      <c r="A197" s="50" t="s">
        <v>117</v>
      </c>
      <c r="I197" s="50" t="s">
        <v>117</v>
      </c>
      <c r="Q197" s="50" t="s">
        <v>117</v>
      </c>
      <c r="Y197" s="13" t="s">
        <v>36</v>
      </c>
      <c r="Z197">
        <f>AVERAGE(Patient3_Healthy!X197,Patient4_Healthy!X197,Patient7_Healthy!X197,Patient32_Healthy!X197,Patient20_Healthy!X197)</f>
        <v/>
      </c>
      <c r="AA197">
        <f>STDEV(Patient3_Healthy!X197,Patient4_Healthy!X197,Patient7_Healthy!X197,Patient32_Healthy!X197,Patient20_Healthy!X197)</f>
        <v/>
      </c>
      <c r="AB197" s="34">
        <f>AVERAGE(Patient3_Healthy!Y197,Patient4_Healthy!Y197,Patient7_Healthy!Y197,Patient32_Healthy!Y197,Patient20_Healthy!Y197)</f>
        <v/>
      </c>
      <c r="AC197">
        <f>STDEV(Patient3_Healthy!Y197,Patient4_Healthy!Y197,Patient7_Healthy!Y197,Patient32_Healthy!Y197,Patient20_Healthy!Y197)</f>
        <v/>
      </c>
    </row>
    <row r="198" spans="1:33">
      <c r="A198" s="13" t="n"/>
      <c r="B198" s="98" t="s">
        <v>17</v>
      </c>
      <c r="C198" s="101" t="n"/>
      <c r="D198" s="100" t="s">
        <v>98</v>
      </c>
      <c r="E198" s="101" t="n"/>
      <c r="F198" s="100" t="s">
        <v>99</v>
      </c>
      <c r="G198" s="98" t="n"/>
      <c r="I198" s="13" t="n"/>
      <c r="J198" s="98" t="s">
        <v>18</v>
      </c>
      <c r="K198" s="99" t="n"/>
      <c r="L198" s="100" t="s">
        <v>100</v>
      </c>
      <c r="M198" s="101" t="n"/>
      <c r="N198" s="98" t="s">
        <v>101</v>
      </c>
      <c r="O198" s="99" t="n"/>
      <c r="Q198" s="13" t="n"/>
      <c r="R198" s="98" t="s">
        <v>17</v>
      </c>
      <c r="S198" s="99" t="n"/>
      <c r="T198" s="100" t="s">
        <v>18</v>
      </c>
      <c r="U198" s="101" t="n"/>
      <c r="Y198" s="13" t="s">
        <v>40</v>
      </c>
      <c r="Z198">
        <f>AVERAGE(Patient3_Healthy!X198,Patient4_Healthy!X198,Patient7_Healthy!X198,Patient32_Healthy!X198,Patient20_Healthy!X198)</f>
        <v/>
      </c>
      <c r="AA198">
        <f>STDEV(Patient3_Healthy!X198,Patient4_Healthy!X198,Patient7_Healthy!X198,Patient32_Healthy!X198,Patient20_Healthy!X198)</f>
        <v/>
      </c>
      <c r="AB198" s="34">
        <f>AVERAGE(Patient3_Healthy!Y198,Patient4_Healthy!Y198,Patient7_Healthy!Y198,Patient32_Healthy!Y198,Patient20_Healthy!Y198)</f>
        <v/>
      </c>
      <c r="AC198">
        <f>STDEV(Patient3_Healthy!Y198,Patient4_Healthy!Y198,Patient7_Healthy!Y198,Patient32_Healthy!Y198,Patient20_Healthy!Y198)</f>
        <v/>
      </c>
    </row>
    <row r="199" spans="1:33">
      <c r="A199" s="12" t="n"/>
      <c r="B199" s="13" t="s">
        <v>198</v>
      </c>
      <c r="C199" s="13" t="s">
        <v>199</v>
      </c>
      <c r="D199" s="14" t="s">
        <v>198</v>
      </c>
      <c r="E199" s="15" t="s">
        <v>199</v>
      </c>
      <c r="F199" s="13" t="s">
        <v>198</v>
      </c>
      <c r="G199" s="13" t="s">
        <v>199</v>
      </c>
      <c r="I199" s="12" t="n"/>
      <c r="J199" s="13" t="s">
        <v>198</v>
      </c>
      <c r="K199" s="13" t="s">
        <v>199</v>
      </c>
      <c r="L199" s="14" t="s">
        <v>198</v>
      </c>
      <c r="M199" s="15" t="s">
        <v>199</v>
      </c>
      <c r="N199" s="13" t="s">
        <v>198</v>
      </c>
      <c r="O199" s="13" t="s">
        <v>199</v>
      </c>
      <c r="Q199" s="12" t="n"/>
      <c r="R199" s="13" t="s">
        <v>198</v>
      </c>
      <c r="S199" s="13" t="s">
        <v>199</v>
      </c>
      <c r="T199" s="14" t="s">
        <v>198</v>
      </c>
      <c r="U199" s="15" t="s">
        <v>199</v>
      </c>
      <c r="Y199" s="13" t="s">
        <v>44</v>
      </c>
      <c r="Z199">
        <f>AVERAGE(Patient3_Healthy!X199,Patient4_Healthy!X199,Patient7_Healthy!X199,Patient32_Healthy!X199,Patient20_Healthy!X199)</f>
        <v/>
      </c>
      <c r="AA199">
        <f>STDEV(Patient3_Healthy!X199,Patient4_Healthy!X199,Patient7_Healthy!X199,Patient32_Healthy!X199,Patient20_Healthy!X199)</f>
        <v/>
      </c>
      <c r="AB199" s="34">
        <f>AVERAGE(Patient3_Healthy!Y199,Patient4_Healthy!Y199,Patient7_Healthy!Y199,Patient32_Healthy!Y199,Patient20_Healthy!Y199)</f>
        <v/>
      </c>
      <c r="AC199">
        <f>STDEV(Patient3_Healthy!Y199,Patient4_Healthy!Y199,Patient7_Healthy!Y199,Patient32_Healthy!Y199,Patient20_Healthy!Y199)</f>
        <v/>
      </c>
    </row>
    <row r="200" spans="1:33">
      <c r="A200" s="13" t="s">
        <v>29</v>
      </c>
      <c r="B200">
        <f>AVERAGE(Patient3_Healthy!B200,Patient4_Healthy!B200,Patient7_Healthy!B200,Patient32_Healthy!B200,Patient20_Healthy!B200)</f>
        <v/>
      </c>
      <c r="C200">
        <f>STDEV(Patient3_Healthy!B200,Patient4_Healthy!B200,Patient7_Healthy!B200,Patient32_Healthy!B200,Patient20_Healthy!B200)</f>
        <v/>
      </c>
      <c r="D200" s="34">
        <f>AVERAGE(Patient3_Healthy!C200,Patient4_Healthy!C200,Patient7_Healthy!C200,Patient32_Healthy!C200,Patient20_Healthy!C200)</f>
        <v/>
      </c>
      <c r="E200" s="41">
        <f>STDEV(Patient3_Healthy!C200,Patient4_Healthy!C200,Patient7_Healthy!C200,Patient32_Healthy!C200)</f>
        <v/>
      </c>
      <c r="F200">
        <f>AVERAGE(Patient3_Healthy!D200,Patient4_Healthy!D200,Patient7_Healthy!D200,Patient32_Healthy!D200,Patient20_Healthy!D200)</f>
        <v/>
      </c>
      <c r="G200">
        <f>STDEV(Patient3_Healthy!D200,Patient4_Healthy!D200,Patient7_Healthy!D200,Patient32_Healthy!D200,Patient20_Healthy!D200)</f>
        <v/>
      </c>
      <c r="I200" s="4" t="s">
        <v>102</v>
      </c>
      <c r="J200">
        <f>AVERAGE(Patient3_Healthy!I200,Patient4_Healthy!I200,Patient7_Healthy!I200,Patient32_Healthy!I200,Patient20_Healthy!I200)</f>
        <v/>
      </c>
      <c r="K200">
        <f>STDEV(Patient3_Healthy!I200,Patient4_Healthy!I200,Patient7_Healthy!I200,Patient32_Healthy!I200,Patient20_Healthy!I200)</f>
        <v/>
      </c>
      <c r="L200">
        <f>AVERAGE(Patient3_Healthy!J200,Patient4_Healthy!J200,Patient7_Healthy!J200,Patient32_Healthy!J200,Patient20_Healthy!J200)</f>
        <v/>
      </c>
      <c r="M200" s="41">
        <f>STDEV(Patient3_Healthy!J200,Patient4_Healthy!J200,Patient7_Healthy!J200,Patient32_Healthy!J200,Patient20_Healthy!J200)</f>
        <v/>
      </c>
      <c r="N200">
        <f>AVERAGE(Patient3_Healthy!K200,Patient4_Healthy!K200,Patient7_Healthy!K200,Patient32_Healthy!K200,Patient20_Healthy!K200)</f>
        <v/>
      </c>
      <c r="O200">
        <f>STDEV(Patient3_Healthy!K200,Patient4_Healthy!K200,Patient7_Healthy!K200,Patient32_Healthy!K200,Patient20_Healthy!K200)</f>
        <v/>
      </c>
      <c r="Q200" s="4" t="s">
        <v>103</v>
      </c>
      <c r="R200">
        <f>AVERAGE(Patient3_Healthy!P200,Patient4_Healthy!P200,Patient7_Healthy!P200,Patient32_Healthy!P200,Patient20_Healthy!P200)</f>
        <v/>
      </c>
      <c r="S200">
        <f>STDEV(Patient3_Healthy!P200,Patient4_Healthy!P200,Patient7_Healthy!P200,Patient32_Healthy!P200,Patient20_Healthy!P200)</f>
        <v/>
      </c>
      <c r="T200" s="34">
        <f>AVERAGE(Patient3_Healthy!Q200,Patient4_Healthy!Q200,Patient7_Healthy!Q200,Patient32_Healthy!Q200,Patient20_Healthy!Q200)</f>
        <v/>
      </c>
      <c r="U200" s="41">
        <f>STDEV(Patient3_Healthy!Q200,Patient4_Healthy!Q200,Patient7_Healthy!Q200,Patient32_Healthy!Q200,Patient20_Healthy!Q200)</f>
        <v/>
      </c>
      <c r="Y200" s="13" t="s">
        <v>46</v>
      </c>
      <c r="Z200">
        <f>AVERAGE(Patient3_Healthy!X200,Patient4_Healthy!X200,Patient7_Healthy!X200,Patient32_Healthy!X200,Patient20_Healthy!X200)</f>
        <v/>
      </c>
      <c r="AA200">
        <f>STDEV(Patient3_Healthy!X200,Patient4_Healthy!X200,Patient7_Healthy!X200,Patient32_Healthy!X200,Patient20_Healthy!X200)</f>
        <v/>
      </c>
      <c r="AB200" s="34">
        <f>AVERAGE(Patient3_Healthy!Y200,Patient4_Healthy!Y200,Patient7_Healthy!Y200,Patient32_Healthy!Y200,Patient20_Healthy!Y200)</f>
        <v/>
      </c>
      <c r="AC200">
        <f>STDEV(Patient3_Healthy!Y200,Patient4_Healthy!Y200,Patient7_Healthy!Y200,Patient32_Healthy!Y200,Patient20_Healthy!Y200)</f>
        <v/>
      </c>
    </row>
    <row r="201" spans="1:33">
      <c r="A201" s="13" t="s">
        <v>35</v>
      </c>
      <c r="B201">
        <f>AVERAGE(Patient3_Healthy!B201,Patient4_Healthy!B201,Patient7_Healthy!B201,Patient32_Healthy!B201,Patient20_Healthy!B201)</f>
        <v/>
      </c>
      <c r="C201">
        <f>STDEV(Patient3_Healthy!B201,Patient4_Healthy!B201,Patient7_Healthy!B201,Patient32_Healthy!B201,Patient20_Healthy!B201)</f>
        <v/>
      </c>
      <c r="D201" s="34">
        <f>AVERAGE(Patient3_Healthy!C201,Patient4_Healthy!C201,Patient7_Healthy!C201,Patient32_Healthy!C201,Patient20_Healthy!C201)</f>
        <v/>
      </c>
      <c r="E201" s="41">
        <f>STDEV(Patient3_Healthy!C201,Patient4_Healthy!C201,Patient7_Healthy!C201,Patient32_Healthy!C201)</f>
        <v/>
      </c>
      <c r="F201">
        <f>AVERAGE(Patient3_Healthy!D201,Patient4_Healthy!D201,Patient7_Healthy!D201,Patient32_Healthy!D201,Patient20_Healthy!D201)</f>
        <v/>
      </c>
      <c r="G201">
        <f>STDEV(Patient3_Healthy!D201,Patient4_Healthy!D201,Patient7_Healthy!D201,Patient32_Healthy!D201,Patient20_Healthy!D201)</f>
        <v/>
      </c>
      <c r="I201" s="4" t="s">
        <v>104</v>
      </c>
      <c r="J201">
        <f>AVERAGE(Patient3_Healthy!I201,Patient4_Healthy!I201,Patient7_Healthy!I201,Patient32_Healthy!I201,Patient20_Healthy!I201)</f>
        <v/>
      </c>
      <c r="K201">
        <f>STDEV(Patient3_Healthy!I201,Patient4_Healthy!I201,Patient7_Healthy!I201,Patient32_Healthy!I201,Patient20_Healthy!I201)</f>
        <v/>
      </c>
      <c r="L201">
        <f>AVERAGE(Patient3_Healthy!J201,Patient4_Healthy!J201,Patient7_Healthy!J201,Patient32_Healthy!J201,Patient20_Healthy!J201)</f>
        <v/>
      </c>
      <c r="M201" s="41">
        <f>STDEV(Patient3_Healthy!J201,Patient4_Healthy!J201,Patient7_Healthy!J201,Patient32_Healthy!J201,Patient20_Healthy!J201)</f>
        <v/>
      </c>
      <c r="N201">
        <f>AVERAGE(Patient3_Healthy!K201,Patient4_Healthy!K201,Patient7_Healthy!K201,Patient32_Healthy!K201,Patient20_Healthy!K201)</f>
        <v/>
      </c>
      <c r="O201">
        <f>STDEV(Patient3_Healthy!K201,Patient4_Healthy!K201,Patient7_Healthy!K201,Patient32_Healthy!K201,Patient20_Healthy!K201)</f>
        <v/>
      </c>
      <c r="Q201" s="4" t="s">
        <v>105</v>
      </c>
      <c r="R201">
        <f>AVERAGE(Patient3_Healthy!P201,Patient4_Healthy!P201,Patient7_Healthy!P201,Patient32_Healthy!P201,Patient20_Healthy!P201)</f>
        <v/>
      </c>
      <c r="S201">
        <f>STDEV(Patient3_Healthy!P201,Patient4_Healthy!P201,Patient7_Healthy!P201,Patient32_Healthy!P201,Patient20_Healthy!P201)</f>
        <v/>
      </c>
      <c r="T201" s="34">
        <f>AVERAGE(Patient3_Healthy!Q201,Patient4_Healthy!Q201,Patient7_Healthy!Q201,Patient32_Healthy!Q201,Patient20_Healthy!Q201)</f>
        <v/>
      </c>
      <c r="U201" s="41">
        <f>STDEV(Patient3_Healthy!Q201,Patient4_Healthy!Q201,Patient7_Healthy!Q201,Patient32_Healthy!Q201,Patient20_Healthy!Q201)</f>
        <v/>
      </c>
      <c r="Y201" s="13" t="s">
        <v>48</v>
      </c>
      <c r="Z201">
        <f>AVERAGE(Patient3_Healthy!X201,Patient4_Healthy!X201,Patient7_Healthy!X201,Patient32_Healthy!X201,Patient20_Healthy!X201)</f>
        <v/>
      </c>
      <c r="AA201">
        <f>STDEV(Patient3_Healthy!X201,Patient4_Healthy!X201,Patient7_Healthy!X201,Patient32_Healthy!X201,Patient20_Healthy!X201)</f>
        <v/>
      </c>
      <c r="AB201" s="34">
        <f>AVERAGE(Patient3_Healthy!Y201,Patient4_Healthy!Y201,Patient7_Healthy!Y201,Patient32_Healthy!Y201,Patient20_Healthy!Y201)</f>
        <v/>
      </c>
      <c r="AC201">
        <f>STDEV(Patient3_Healthy!Y201,Patient4_Healthy!Y201,Patient7_Healthy!Y201,Patient32_Healthy!Y201,Patient20_Healthy!Y201)</f>
        <v/>
      </c>
    </row>
    <row r="202" spans="1:33">
      <c r="A202" s="13" t="s">
        <v>39</v>
      </c>
      <c r="B202">
        <f>AVERAGE(Patient3_Healthy!B202,Patient4_Healthy!B202,Patient7_Healthy!B202,Patient32_Healthy!B202,Patient20_Healthy!B202)</f>
        <v/>
      </c>
      <c r="C202">
        <f>STDEV(Patient3_Healthy!B202,Patient4_Healthy!B202,Patient7_Healthy!B202,Patient32_Healthy!B202,Patient20_Healthy!B202)</f>
        <v/>
      </c>
      <c r="D202" s="34">
        <f>AVERAGE(Patient3_Healthy!C202,Patient4_Healthy!C202,Patient7_Healthy!C202,Patient32_Healthy!C202,Patient20_Healthy!C202)</f>
        <v/>
      </c>
      <c r="E202" s="41">
        <f>STDEV(Patient3_Healthy!C202,Patient4_Healthy!C202,Patient7_Healthy!C202,Patient32_Healthy!C202)</f>
        <v/>
      </c>
      <c r="F202">
        <f>AVERAGE(Patient3_Healthy!D202,Patient4_Healthy!D202,Patient7_Healthy!D202,Patient32_Healthy!D202,Patient20_Healthy!D202)</f>
        <v/>
      </c>
      <c r="G202">
        <f>STDEV(Patient3_Healthy!D202,Patient4_Healthy!D202,Patient7_Healthy!D202,Patient32_Healthy!D202,Patient20_Healthy!D202)</f>
        <v/>
      </c>
      <c r="I202" s="4" t="s">
        <v>106</v>
      </c>
      <c r="J202">
        <f>AVERAGE(Patient3_Healthy!I202,Patient4_Healthy!I202,Patient7_Healthy!I202,Patient32_Healthy!I202,Patient20_Healthy!I202)</f>
        <v/>
      </c>
      <c r="K202">
        <f>STDEV(Patient3_Healthy!I202,Patient4_Healthy!I202,Patient7_Healthy!I202,Patient32_Healthy!I202,Patient20_Healthy!I202)</f>
        <v/>
      </c>
      <c r="L202">
        <f>AVERAGE(Patient3_Healthy!J202,Patient4_Healthy!J202,Patient7_Healthy!J202,Patient32_Healthy!J202,Patient20_Healthy!J202)</f>
        <v/>
      </c>
      <c r="M202" s="41">
        <f>STDEV(Patient3_Healthy!J202,Patient4_Healthy!J202,Patient7_Healthy!J202,Patient32_Healthy!J202,Patient20_Healthy!J202)</f>
        <v/>
      </c>
      <c r="N202">
        <f>AVERAGE(Patient3_Healthy!K202,Patient4_Healthy!K202,Patient7_Healthy!K202,Patient32_Healthy!K202,Patient20_Healthy!K202)</f>
        <v/>
      </c>
      <c r="O202">
        <f>STDEV(Patient3_Healthy!K202,Patient4_Healthy!K202,Patient7_Healthy!K202,Patient32_Healthy!K202,Patient20_Healthy!K202)</f>
        <v/>
      </c>
      <c r="Q202" s="4" t="s">
        <v>107</v>
      </c>
      <c r="R202">
        <f>AVERAGE(Patient3_Healthy!P202,Patient4_Healthy!P202,Patient7_Healthy!P202,Patient32_Healthy!P202,Patient20_Healthy!P202)</f>
        <v/>
      </c>
      <c r="S202">
        <f>STDEV(Patient3_Healthy!P202,Patient4_Healthy!P202,Patient7_Healthy!P202,Patient32_Healthy!P202,Patient20_Healthy!P202)</f>
        <v/>
      </c>
      <c r="T202" s="34">
        <f>AVERAGE(Patient3_Healthy!Q202,Patient4_Healthy!Q202,Patient7_Healthy!Q202,Patient32_Healthy!Q202,Patient20_Healthy!Q202)</f>
        <v/>
      </c>
      <c r="U202" s="41">
        <f>STDEV(Patient3_Healthy!Q202,Patient4_Healthy!Q202,Patient7_Healthy!Q202,Patient32_Healthy!Q202,Patient20_Healthy!Q202)</f>
        <v/>
      </c>
      <c r="Y202" s="13" t="s">
        <v>51</v>
      </c>
      <c r="Z202">
        <f>AVERAGE(Patient3_Healthy!X202,Patient4_Healthy!X202,Patient7_Healthy!X202,Patient32_Healthy!X202,Patient20_Healthy!X202)</f>
        <v/>
      </c>
      <c r="AA202">
        <f>STDEV(Patient3_Healthy!X202,Patient4_Healthy!X202,Patient7_Healthy!X202,Patient32_Healthy!X202,Patient20_Healthy!X202)</f>
        <v/>
      </c>
      <c r="AB202" s="34">
        <f>AVERAGE(Patient3_Healthy!Y202,Patient4_Healthy!Y202,Patient7_Healthy!Y202,Patient32_Healthy!Y202,Patient20_Healthy!Y202)</f>
        <v/>
      </c>
      <c r="AC202">
        <f>STDEV(Patient3_Healthy!Y202,Patient4_Healthy!Y202,Patient7_Healthy!Y202,Patient32_Healthy!Y202,Patient20_Healthy!Y202)</f>
        <v/>
      </c>
    </row>
    <row r="203" spans="1:33">
      <c r="A203" s="13" t="s">
        <v>43</v>
      </c>
      <c r="B203">
        <f>AVERAGE(Patient3_Healthy!B203,Patient4_Healthy!B203,Patient7_Healthy!B203,Patient32_Healthy!B203,Patient20_Healthy!B203)</f>
        <v/>
      </c>
      <c r="C203">
        <f>STDEV(Patient3_Healthy!B203,Patient4_Healthy!B203,Patient7_Healthy!B203,Patient32_Healthy!B203,Patient20_Healthy!B203)</f>
        <v/>
      </c>
      <c r="D203" s="34">
        <f>AVERAGE(Patient3_Healthy!C203,Patient4_Healthy!C203,Patient7_Healthy!C203,Patient32_Healthy!C203,Patient20_Healthy!C203)</f>
        <v/>
      </c>
      <c r="E203" s="41">
        <f>STDEV(Patient3_Healthy!C203,Patient4_Healthy!C203,Patient7_Healthy!C203,Patient32_Healthy!C203)</f>
        <v/>
      </c>
      <c r="F203">
        <f>AVERAGE(Patient3_Healthy!D203,Patient4_Healthy!D203,Patient7_Healthy!D203,Patient32_Healthy!D203,Patient20_Healthy!D203)</f>
        <v/>
      </c>
      <c r="G203">
        <f>STDEV(Patient3_Healthy!D203,Patient4_Healthy!D203,Patient7_Healthy!D203,Patient32_Healthy!D203,Patient20_Healthy!D203)</f>
        <v/>
      </c>
      <c r="I203" s="4" t="s">
        <v>108</v>
      </c>
      <c r="J203">
        <f>AVERAGE(Patient3_Healthy!I203,Patient4_Healthy!I203,Patient7_Healthy!I203,Patient32_Healthy!I203,Patient20_Healthy!I203)</f>
        <v/>
      </c>
      <c r="K203">
        <f>STDEV(Patient3_Healthy!I203,Patient4_Healthy!I203,Patient7_Healthy!I203,Patient32_Healthy!I203,Patient20_Healthy!I203)</f>
        <v/>
      </c>
      <c r="L203">
        <f>AVERAGE(Patient3_Healthy!J203,Patient4_Healthy!J203,Patient7_Healthy!J203,Patient32_Healthy!J203,Patient20_Healthy!J203)</f>
        <v/>
      </c>
      <c r="M203" s="41">
        <f>STDEV(Patient3_Healthy!J203,Patient4_Healthy!J203,Patient7_Healthy!J203,Patient32_Healthy!J203,Patient20_Healthy!J203)</f>
        <v/>
      </c>
      <c r="N203">
        <f>AVERAGE(Patient3_Healthy!K203,Patient4_Healthy!K203,Patient7_Healthy!K203,Patient32_Healthy!K203,Patient20_Healthy!K203)</f>
        <v/>
      </c>
      <c r="O203">
        <f>STDEV(Patient3_Healthy!K203,Patient4_Healthy!K203,Patient7_Healthy!K203,Patient32_Healthy!K203,Patient20_Healthy!K203)</f>
        <v/>
      </c>
      <c r="Q203" s="4" t="s">
        <v>109</v>
      </c>
      <c r="R203">
        <f>AVERAGE(Patient3_Healthy!P203,Patient4_Healthy!P203,Patient7_Healthy!P203,Patient32_Healthy!P203,Patient20_Healthy!P203)</f>
        <v/>
      </c>
      <c r="S203">
        <f>STDEV(Patient3_Healthy!P203,Patient4_Healthy!P203,Patient7_Healthy!P203,Patient32_Healthy!P203,Patient20_Healthy!P203)</f>
        <v/>
      </c>
      <c r="T203" s="34">
        <f>AVERAGE(Patient3_Healthy!Q203,Patient4_Healthy!Q203,Patient7_Healthy!Q203,Patient32_Healthy!Q203,Patient20_Healthy!Q203)</f>
        <v/>
      </c>
      <c r="U203" s="41">
        <f>STDEV(Patient3_Healthy!Q203,Patient4_Healthy!Q203,Patient7_Healthy!Q203,Patient32_Healthy!Q203,Patient20_Healthy!Q203)</f>
        <v/>
      </c>
      <c r="Y203" s="13" t="s">
        <v>53</v>
      </c>
      <c r="Z203">
        <f>AVERAGE(Patient3_Healthy!X203,Patient4_Healthy!X203,Patient7_Healthy!X203,Patient32_Healthy!X203,Patient20_Healthy!X203)</f>
        <v/>
      </c>
      <c r="AA203">
        <f>STDEV(Patient3_Healthy!X203,Patient4_Healthy!X203,Patient7_Healthy!X203,Patient32_Healthy!X203,Patient20_Healthy!X203)</f>
        <v/>
      </c>
      <c r="AB203" s="34">
        <f>AVERAGE(Patient3_Healthy!Y203,Patient4_Healthy!Y203,Patient7_Healthy!Y203,Patient32_Healthy!Y203,Patient20_Healthy!Y203)</f>
        <v/>
      </c>
      <c r="AC203">
        <f>STDEV(Patient3_Healthy!Y203,Patient4_Healthy!Y203,Patient7_Healthy!Y203,Patient32_Healthy!Y203,Patient20_Healthy!Y203)</f>
        <v/>
      </c>
    </row>
    <row r="205" spans="1:33">
      <c r="A205" s="50" t="s">
        <v>118</v>
      </c>
      <c r="I205" s="50" t="s">
        <v>118</v>
      </c>
      <c r="Q205" s="50" t="s">
        <v>118</v>
      </c>
      <c r="Y205" s="50" t="s">
        <v>115</v>
      </c>
    </row>
    <row r="206" spans="1:33">
      <c r="A206" s="13" t="n"/>
      <c r="B206" s="98" t="s">
        <v>17</v>
      </c>
      <c r="C206" s="101" t="n"/>
      <c r="D206" s="100" t="s">
        <v>98</v>
      </c>
      <c r="E206" s="101" t="n"/>
      <c r="F206" s="100" t="s">
        <v>99</v>
      </c>
      <c r="G206" s="98" t="n"/>
      <c r="I206" s="13" t="n"/>
      <c r="J206" s="98" t="s">
        <v>18</v>
      </c>
      <c r="K206" s="99" t="n"/>
      <c r="L206" s="100" t="s">
        <v>100</v>
      </c>
      <c r="M206" s="101" t="n"/>
      <c r="N206" s="98" t="s">
        <v>101</v>
      </c>
      <c r="O206" s="99" t="n"/>
      <c r="Q206" s="13" t="n"/>
      <c r="R206" s="98" t="s">
        <v>17</v>
      </c>
      <c r="S206" s="99" t="n"/>
      <c r="T206" s="100" t="s">
        <v>18</v>
      </c>
      <c r="U206" s="101" t="n"/>
      <c r="Y206" s="13" t="n"/>
      <c r="Z206" s="98" t="s">
        <v>17</v>
      </c>
      <c r="AA206" s="102" t="n"/>
      <c r="AB206" s="100" t="s">
        <v>18</v>
      </c>
      <c r="AC206" s="98" t="n"/>
    </row>
    <row r="207" spans="1:33">
      <c r="A207" s="12" t="n"/>
      <c r="B207" s="13" t="s">
        <v>198</v>
      </c>
      <c r="C207" s="13" t="s">
        <v>199</v>
      </c>
      <c r="D207" s="14" t="s">
        <v>198</v>
      </c>
      <c r="E207" s="15" t="s">
        <v>199</v>
      </c>
      <c r="F207" s="13" t="s">
        <v>198</v>
      </c>
      <c r="G207" s="13" t="s">
        <v>199</v>
      </c>
      <c r="I207" s="12" t="n"/>
      <c r="J207" s="13" t="s">
        <v>198</v>
      </c>
      <c r="K207" s="13" t="s">
        <v>199</v>
      </c>
      <c r="L207" s="14" t="s">
        <v>198</v>
      </c>
      <c r="M207" s="15" t="s">
        <v>199</v>
      </c>
      <c r="N207" s="13" t="s">
        <v>198</v>
      </c>
      <c r="O207" s="13" t="s">
        <v>199</v>
      </c>
      <c r="Q207" s="12" t="n"/>
      <c r="R207" s="13" t="s">
        <v>198</v>
      </c>
      <c r="S207" s="13" t="s">
        <v>199</v>
      </c>
      <c r="T207" s="14" t="s">
        <v>198</v>
      </c>
      <c r="U207" s="15" t="s">
        <v>199</v>
      </c>
      <c r="Y207" s="13" t="n"/>
      <c r="Z207" s="13" t="s">
        <v>198</v>
      </c>
      <c r="AA207" s="13" t="s">
        <v>199</v>
      </c>
      <c r="AB207" s="14" t="s">
        <v>198</v>
      </c>
      <c r="AC207" s="13" t="s">
        <v>199</v>
      </c>
    </row>
    <row r="208" spans="1:33">
      <c r="A208" s="13" t="s">
        <v>29</v>
      </c>
      <c r="B208">
        <f>AVERAGE(Patient3_Healthy!B208,Patient4_Healthy!B208,Patient7_Healthy!B208,Patient32_Healthy!B208,Patient20_Healthy!B208)</f>
        <v/>
      </c>
      <c r="C208">
        <f>STDEV(Patient3_Healthy!B208,Patient4_Healthy!B208,Patient7_Healthy!B208,Patient32_Healthy!B208,Patient20_Healthy!B208)</f>
        <v/>
      </c>
      <c r="D208" s="34">
        <f>AVERAGE(Patient3_Healthy!C208,Patient4_Healthy!C208,Patient7_Healthy!C208,Patient32_Healthy!C208,Patient20_Healthy!C208)</f>
        <v/>
      </c>
      <c r="E208" s="41">
        <f>STDEV(Patient3_Healthy!C208,Patient4_Healthy!C208,Patient7_Healthy!C208,Patient32_Healthy!C208)</f>
        <v/>
      </c>
      <c r="F208">
        <f>AVERAGE(Patient3_Healthy!D208,Patient4_Healthy!D208,Patient7_Healthy!D208,Patient32_Healthy!D208,Patient20_Healthy!D208)</f>
        <v/>
      </c>
      <c r="G208">
        <f>STDEV(Patient3_Healthy!D208,Patient4_Healthy!D208,Patient7_Healthy!D208,Patient32_Healthy!D208,Patient20_Healthy!D208)</f>
        <v/>
      </c>
      <c r="I208" s="4" t="s">
        <v>102</v>
      </c>
      <c r="J208">
        <f>AVERAGE(Patient3_Healthy!I208,Patient4_Healthy!I208,Patient7_Healthy!I208,Patient32_Healthy!I208,Patient20_Healthy!I208)</f>
        <v/>
      </c>
      <c r="K208">
        <f>STDEV(Patient3_Healthy!I208,Patient4_Healthy!I208,Patient7_Healthy!I208,Patient32_Healthy!I208,Patient20_Healthy!I208)</f>
        <v/>
      </c>
      <c r="L208">
        <f>AVERAGE(Patient3_Healthy!J208,Patient4_Healthy!J208,Patient7_Healthy!J208,Patient32_Healthy!J208,Patient20_Healthy!J208)</f>
        <v/>
      </c>
      <c r="M208" s="41">
        <f>STDEV(Patient3_Healthy!J208,Patient4_Healthy!J208,Patient7_Healthy!J208,Patient32_Healthy!J208,Patient20_Healthy!J208)</f>
        <v/>
      </c>
      <c r="N208">
        <f>AVERAGE(Patient3_Healthy!K208,Patient4_Healthy!K208,Patient7_Healthy!K208,Patient32_Healthy!K208,Patient20_Healthy!K208)</f>
        <v/>
      </c>
      <c r="O208">
        <f>STDEV(Patient3_Healthy!K208,Patient4_Healthy!K208,Patient7_Healthy!K208,Patient32_Healthy!K208,Patient20_Healthy!K208)</f>
        <v/>
      </c>
      <c r="Q208" s="4" t="s">
        <v>103</v>
      </c>
      <c r="R208">
        <f>AVERAGE(Patient3_Healthy!P208,Patient4_Healthy!P208,Patient7_Healthy!P208,Patient32_Healthy!P208,Patient20_Healthy!P208)</f>
        <v/>
      </c>
      <c r="S208">
        <f>STDEV(Patient3_Healthy!P208,Patient4_Healthy!P208,Patient7_Healthy!P208,Patient32_Healthy!P208,Patient20_Healthy!P208)</f>
        <v/>
      </c>
      <c r="T208" s="34">
        <f>AVERAGE(Patient3_Healthy!Q208,Patient4_Healthy!Q208,Patient7_Healthy!Q208,Patient32_Healthy!Q208,Patient20_Healthy!Q208)</f>
        <v/>
      </c>
      <c r="U208" s="41">
        <f>STDEV(Patient3_Healthy!Q208,Patient4_Healthy!Q208,Patient7_Healthy!Q208,Patient32_Healthy!Q208,Patient20_Healthy!Q208)</f>
        <v/>
      </c>
      <c r="Y208" s="13" t="s">
        <v>30</v>
      </c>
      <c r="Z208">
        <f>AVERAGE(Patient3_Healthy!X208,Patient4_Healthy!X208,Patient7_Healthy!X208,Patient32_Healthy!X208,Patient20_Healthy!X208)</f>
        <v/>
      </c>
      <c r="AA208">
        <f>STDEV(Patient3_Healthy!X208,Patient4_Healthy!X208,Patient7_Healthy!X208,Patient32_Healthy!X208,Patient20_Healthy!X208)</f>
        <v/>
      </c>
      <c r="AB208" s="34">
        <f>AVERAGE(Patient3_Healthy!Y208,Patient4_Healthy!Y208,Patient7_Healthy!Y208,Patient32_Healthy!Y208,Patient20_Healthy!Y208)</f>
        <v/>
      </c>
      <c r="AC208">
        <f>STDEV(Patient3_Healthy!Y208,Patient4_Healthy!Y208,Patient7_Healthy!Y208,Patient32_Healthy!Y208,Patient20_Healthy!Y208)</f>
        <v/>
      </c>
    </row>
    <row r="209" spans="1:33">
      <c r="A209" s="13" t="s">
        <v>35</v>
      </c>
      <c r="B209">
        <f>AVERAGE(Patient3_Healthy!B209,Patient4_Healthy!B209,Patient7_Healthy!B209,Patient32_Healthy!B209,Patient20_Healthy!B209)</f>
        <v/>
      </c>
      <c r="C209">
        <f>STDEV(Patient3_Healthy!B209,Patient4_Healthy!B209,Patient7_Healthy!B209,Patient32_Healthy!B209,Patient20_Healthy!B209)</f>
        <v/>
      </c>
      <c r="D209" s="34">
        <f>AVERAGE(Patient3_Healthy!C209,Patient4_Healthy!C209,Patient7_Healthy!C209,Patient32_Healthy!C209,Patient20_Healthy!C209)</f>
        <v/>
      </c>
      <c r="E209" s="41">
        <f>STDEV(Patient3_Healthy!C209,Patient4_Healthy!C209,Patient7_Healthy!C209,Patient32_Healthy!C209)</f>
        <v/>
      </c>
      <c r="F209">
        <f>AVERAGE(Patient3_Healthy!D209,Patient4_Healthy!D209,Patient7_Healthy!D209,Patient32_Healthy!D209,Patient20_Healthy!D209)</f>
        <v/>
      </c>
      <c r="G209">
        <f>STDEV(Patient3_Healthy!D209,Patient4_Healthy!D209,Patient7_Healthy!D209,Patient32_Healthy!D209,Patient20_Healthy!D209)</f>
        <v/>
      </c>
      <c r="I209" s="4" t="s">
        <v>104</v>
      </c>
      <c r="J209">
        <f>AVERAGE(Patient3_Healthy!I209,Patient4_Healthy!I209,Patient7_Healthy!I209,Patient32_Healthy!I209,Patient20_Healthy!I209)</f>
        <v/>
      </c>
      <c r="K209">
        <f>STDEV(Patient3_Healthy!I209,Patient4_Healthy!I209,Patient7_Healthy!I209,Patient32_Healthy!I209,Patient20_Healthy!I209)</f>
        <v/>
      </c>
      <c r="L209">
        <f>AVERAGE(Patient3_Healthy!J209,Patient4_Healthy!J209,Patient7_Healthy!J209,Patient32_Healthy!J209,Patient20_Healthy!J209)</f>
        <v/>
      </c>
      <c r="M209" s="41">
        <f>STDEV(Patient3_Healthy!J209,Patient4_Healthy!J209,Patient7_Healthy!J209,Patient32_Healthy!J209,Patient20_Healthy!J209)</f>
        <v/>
      </c>
      <c r="N209">
        <f>AVERAGE(Patient3_Healthy!K209,Patient4_Healthy!K209,Patient7_Healthy!K209,Patient32_Healthy!K209,Patient20_Healthy!K209)</f>
        <v/>
      </c>
      <c r="O209">
        <f>STDEV(Patient3_Healthy!K209,Patient4_Healthy!K209,Patient7_Healthy!K209,Patient32_Healthy!K209,Patient20_Healthy!K209)</f>
        <v/>
      </c>
      <c r="Q209" s="4" t="s">
        <v>105</v>
      </c>
      <c r="R209">
        <f>AVERAGE(Patient3_Healthy!P209,Patient4_Healthy!P209,Patient7_Healthy!P209,Patient32_Healthy!P209,Patient20_Healthy!P209)</f>
        <v/>
      </c>
      <c r="S209">
        <f>STDEV(Patient3_Healthy!P209,Patient4_Healthy!P209,Patient7_Healthy!P209,Patient32_Healthy!P209,Patient20_Healthy!P209)</f>
        <v/>
      </c>
      <c r="T209" s="34">
        <f>AVERAGE(Patient3_Healthy!Q209,Patient4_Healthy!Q209,Patient7_Healthy!Q209,Patient32_Healthy!Q209,Patient20_Healthy!Q209)</f>
        <v/>
      </c>
      <c r="U209" s="41">
        <f>STDEV(Patient3_Healthy!Q209,Patient4_Healthy!Q209,Patient7_Healthy!Q209,Patient32_Healthy!Q209,Patient20_Healthy!Q209)</f>
        <v/>
      </c>
      <c r="Y209" s="13" t="s">
        <v>36</v>
      </c>
      <c r="Z209">
        <f>AVERAGE(Patient3_Healthy!X209,Patient4_Healthy!X209,Patient7_Healthy!X209,Patient32_Healthy!X209,Patient20_Healthy!X209)</f>
        <v/>
      </c>
      <c r="AA209">
        <f>STDEV(Patient3_Healthy!X209,Patient4_Healthy!X209,Patient7_Healthy!X209,Patient32_Healthy!X209,Patient20_Healthy!X209)</f>
        <v/>
      </c>
      <c r="AB209" s="34">
        <f>AVERAGE(Patient3_Healthy!Y209,Patient4_Healthy!Y209,Patient7_Healthy!Y209,Patient32_Healthy!Y209,Patient20_Healthy!Y209)</f>
        <v/>
      </c>
      <c r="AC209">
        <f>STDEV(Patient3_Healthy!Y209,Patient4_Healthy!Y209,Patient7_Healthy!Y209,Patient32_Healthy!Y209,Patient20_Healthy!Y209)</f>
        <v/>
      </c>
    </row>
    <row r="210" spans="1:33">
      <c r="A210" s="13" t="s">
        <v>39</v>
      </c>
      <c r="B210">
        <f>AVERAGE(Patient3_Healthy!B210,Patient4_Healthy!B210,Patient7_Healthy!B210,Patient32_Healthy!B210,Patient20_Healthy!B210)</f>
        <v/>
      </c>
      <c r="C210">
        <f>STDEV(Patient3_Healthy!B210,Patient4_Healthy!B210,Patient7_Healthy!B210,Patient32_Healthy!B210,Patient20_Healthy!B210)</f>
        <v/>
      </c>
      <c r="D210" s="34">
        <f>AVERAGE(Patient3_Healthy!C210,Patient4_Healthy!C210,Patient7_Healthy!C210,Patient32_Healthy!C210,Patient20_Healthy!C210)</f>
        <v/>
      </c>
      <c r="E210" s="41">
        <f>STDEV(Patient3_Healthy!C210,Patient4_Healthy!C210,Patient7_Healthy!C210,Patient32_Healthy!C210)</f>
        <v/>
      </c>
      <c r="F210">
        <f>AVERAGE(Patient3_Healthy!D210,Patient4_Healthy!D210,Patient7_Healthy!D210,Patient32_Healthy!D210,Patient20_Healthy!D210)</f>
        <v/>
      </c>
      <c r="G210">
        <f>STDEV(Patient3_Healthy!D210,Patient4_Healthy!D210,Patient7_Healthy!D210,Patient32_Healthy!D210,Patient20_Healthy!D210)</f>
        <v/>
      </c>
      <c r="I210" s="4" t="s">
        <v>106</v>
      </c>
      <c r="J210">
        <f>AVERAGE(Patient3_Healthy!I210,Patient4_Healthy!I210,Patient7_Healthy!I210,Patient32_Healthy!I210,Patient20_Healthy!I210)</f>
        <v/>
      </c>
      <c r="K210">
        <f>STDEV(Patient3_Healthy!I210,Patient4_Healthy!I210,Patient7_Healthy!I210,Patient32_Healthy!I210,Patient20_Healthy!I210)</f>
        <v/>
      </c>
      <c r="L210">
        <f>AVERAGE(Patient3_Healthy!J210,Patient4_Healthy!J210,Patient7_Healthy!J210,Patient32_Healthy!J210,Patient20_Healthy!J210)</f>
        <v/>
      </c>
      <c r="M210" s="41">
        <f>STDEV(Patient3_Healthy!J210,Patient4_Healthy!J210,Patient7_Healthy!J210,Patient32_Healthy!J210,Patient20_Healthy!J210)</f>
        <v/>
      </c>
      <c r="N210">
        <f>AVERAGE(Patient3_Healthy!K210,Patient4_Healthy!K210,Patient7_Healthy!K210,Patient32_Healthy!K210,Patient20_Healthy!K210)</f>
        <v/>
      </c>
      <c r="O210">
        <f>STDEV(Patient3_Healthy!K210,Patient4_Healthy!K210,Patient7_Healthy!K210,Patient32_Healthy!K210,Patient20_Healthy!K210)</f>
        <v/>
      </c>
      <c r="Q210" s="4" t="s">
        <v>107</v>
      </c>
      <c r="R210">
        <f>AVERAGE(Patient3_Healthy!P210,Patient4_Healthy!P210,Patient7_Healthy!P210,Patient32_Healthy!P210,Patient20_Healthy!P210)</f>
        <v/>
      </c>
      <c r="S210">
        <f>STDEV(Patient3_Healthy!P210,Patient4_Healthy!P210,Patient7_Healthy!P210,Patient32_Healthy!P210,Patient20_Healthy!P210)</f>
        <v/>
      </c>
      <c r="T210" s="34">
        <f>AVERAGE(Patient3_Healthy!Q210,Patient4_Healthy!Q210,Patient7_Healthy!Q210,Patient32_Healthy!Q210,Patient20_Healthy!Q210)</f>
        <v/>
      </c>
      <c r="U210" s="41">
        <f>STDEV(Patient3_Healthy!Q210,Patient4_Healthy!Q210,Patient7_Healthy!Q210,Patient32_Healthy!Q210,Patient20_Healthy!Q210)</f>
        <v/>
      </c>
      <c r="Y210" s="13" t="s">
        <v>40</v>
      </c>
      <c r="Z210">
        <f>AVERAGE(Patient3_Healthy!X210,Patient4_Healthy!X210,Patient7_Healthy!X210,Patient32_Healthy!X210,Patient20_Healthy!X210)</f>
        <v/>
      </c>
      <c r="AA210">
        <f>STDEV(Patient3_Healthy!X210,Patient4_Healthy!X210,Patient7_Healthy!X210,Patient32_Healthy!X210,Patient20_Healthy!X210)</f>
        <v/>
      </c>
      <c r="AB210" s="34">
        <f>AVERAGE(Patient3_Healthy!Y210,Patient4_Healthy!Y210,Patient7_Healthy!Y210,Patient32_Healthy!Y210,Patient20_Healthy!Y210)</f>
        <v/>
      </c>
      <c r="AC210">
        <f>STDEV(Patient3_Healthy!Y210,Patient4_Healthy!Y210,Patient7_Healthy!Y210,Patient32_Healthy!Y210,Patient20_Healthy!Y210)</f>
        <v/>
      </c>
    </row>
    <row r="211" spans="1:33">
      <c r="A211" s="13" t="s">
        <v>43</v>
      </c>
      <c r="B211">
        <f>AVERAGE(Patient3_Healthy!B211,Patient4_Healthy!B211,Patient7_Healthy!B211,Patient32_Healthy!B211,Patient20_Healthy!B211)</f>
        <v/>
      </c>
      <c r="C211">
        <f>STDEV(Patient3_Healthy!B211,Patient4_Healthy!B211,Patient7_Healthy!B211,Patient32_Healthy!B211,Patient20_Healthy!B211)</f>
        <v/>
      </c>
      <c r="D211" s="34">
        <f>AVERAGE(Patient3_Healthy!C211,Patient4_Healthy!C211,Patient7_Healthy!C211,Patient32_Healthy!C211,Patient20_Healthy!C211)</f>
        <v/>
      </c>
      <c r="E211" s="41">
        <f>STDEV(Patient3_Healthy!C211,Patient4_Healthy!C211,Patient7_Healthy!C211,Patient32_Healthy!C211)</f>
        <v/>
      </c>
      <c r="F211">
        <f>AVERAGE(Patient3_Healthy!D211,Patient4_Healthy!D211,Patient7_Healthy!D211,Patient32_Healthy!D211,Patient20_Healthy!D211)</f>
        <v/>
      </c>
      <c r="G211">
        <f>STDEV(Patient3_Healthy!D211,Patient4_Healthy!D211,Patient7_Healthy!D211,Patient32_Healthy!D211,Patient20_Healthy!D211)</f>
        <v/>
      </c>
      <c r="I211" s="4" t="s">
        <v>108</v>
      </c>
      <c r="J211">
        <f>AVERAGE(Patient3_Healthy!I211,Patient4_Healthy!I211,Patient7_Healthy!I211,Patient32_Healthy!I211,Patient20_Healthy!I211)</f>
        <v/>
      </c>
      <c r="K211">
        <f>STDEV(Patient3_Healthy!I211,Patient4_Healthy!I211,Patient7_Healthy!I211,Patient32_Healthy!I211,Patient20_Healthy!I211)</f>
        <v/>
      </c>
      <c r="L211">
        <f>AVERAGE(Patient3_Healthy!J211,Patient4_Healthy!J211,Patient7_Healthy!J211,Patient32_Healthy!J211,Patient20_Healthy!J211)</f>
        <v/>
      </c>
      <c r="M211" s="41">
        <f>STDEV(Patient3_Healthy!J211,Patient4_Healthy!J211,Patient7_Healthy!J211,Patient32_Healthy!J211,Patient20_Healthy!J211)</f>
        <v/>
      </c>
      <c r="N211">
        <f>AVERAGE(Patient3_Healthy!K211,Patient4_Healthy!K211,Patient7_Healthy!K211,Patient32_Healthy!K211,Patient20_Healthy!K211)</f>
        <v/>
      </c>
      <c r="O211">
        <f>STDEV(Patient3_Healthy!K211,Patient4_Healthy!K211,Patient7_Healthy!K211,Patient32_Healthy!K211,Patient20_Healthy!K211)</f>
        <v/>
      </c>
      <c r="Q211" s="4" t="s">
        <v>109</v>
      </c>
      <c r="R211">
        <f>AVERAGE(Patient3_Healthy!P211,Patient4_Healthy!P211,Patient7_Healthy!P211,Patient32_Healthy!P211,Patient20_Healthy!P211)</f>
        <v/>
      </c>
      <c r="S211">
        <f>STDEV(Patient3_Healthy!P211,Patient4_Healthy!P211,Patient7_Healthy!P211,Patient32_Healthy!P211,Patient20_Healthy!P211)</f>
        <v/>
      </c>
      <c r="T211" s="34">
        <f>AVERAGE(Patient3_Healthy!Q211,Patient4_Healthy!Q211,Patient7_Healthy!Q211,Patient32_Healthy!Q211,Patient20_Healthy!Q211)</f>
        <v/>
      </c>
      <c r="U211" s="41">
        <f>STDEV(Patient3_Healthy!Q211,Patient4_Healthy!Q211,Patient7_Healthy!Q211,Patient32_Healthy!Q211,Patient20_Healthy!Q211)</f>
        <v/>
      </c>
      <c r="Y211" s="13" t="s">
        <v>44</v>
      </c>
      <c r="Z211">
        <f>AVERAGE(Patient3_Healthy!X211,Patient4_Healthy!X211,Patient7_Healthy!X211,Patient32_Healthy!X211,Patient20_Healthy!X211)</f>
        <v/>
      </c>
      <c r="AA211">
        <f>STDEV(Patient3_Healthy!X211,Patient4_Healthy!X211,Patient7_Healthy!X211,Patient32_Healthy!X211,Patient20_Healthy!X211)</f>
        <v/>
      </c>
      <c r="AB211" s="34">
        <f>AVERAGE(Patient3_Healthy!Y211,Patient4_Healthy!Y211,Patient7_Healthy!Y211,Patient32_Healthy!Y211,Patient20_Healthy!Y211)</f>
        <v/>
      </c>
      <c r="AC211">
        <f>STDEV(Patient3_Healthy!Y211,Patient4_Healthy!Y211,Patient7_Healthy!Y211,Patient32_Healthy!Y211,Patient20_Healthy!Y211)</f>
        <v/>
      </c>
    </row>
    <row r="212" spans="1:33">
      <c r="Y212" s="13" t="s">
        <v>46</v>
      </c>
      <c r="Z212">
        <f>AVERAGE(Patient3_Healthy!X212,Patient4_Healthy!X212,Patient7_Healthy!X212,Patient32_Healthy!X212,Patient20_Healthy!X212)</f>
        <v/>
      </c>
      <c r="AA212">
        <f>STDEV(Patient3_Healthy!X212,Patient4_Healthy!X212,Patient7_Healthy!X212,Patient32_Healthy!X212,Patient20_Healthy!X212)</f>
        <v/>
      </c>
      <c r="AB212" s="34">
        <f>AVERAGE(Patient3_Healthy!Y212,Patient4_Healthy!Y212,Patient7_Healthy!Y212,Patient32_Healthy!Y212,Patient20_Healthy!Y212)</f>
        <v/>
      </c>
      <c r="AC212">
        <f>STDEV(Patient3_Healthy!Y212,Patient4_Healthy!Y212,Patient7_Healthy!Y212,Patient32_Healthy!Y212,Patient20_Healthy!Y212)</f>
        <v/>
      </c>
    </row>
    <row r="213" spans="1:33">
      <c r="A213" s="50" t="s">
        <v>120</v>
      </c>
      <c r="I213" s="50" t="s">
        <v>120</v>
      </c>
      <c r="Q213" s="50" t="s">
        <v>120</v>
      </c>
      <c r="Y213" s="13" t="s">
        <v>48</v>
      </c>
      <c r="Z213">
        <f>AVERAGE(Patient3_Healthy!X213,Patient4_Healthy!X213,Patient7_Healthy!X213,Patient32_Healthy!X213,Patient20_Healthy!X213)</f>
        <v/>
      </c>
      <c r="AA213">
        <f>STDEV(Patient3_Healthy!X213,Patient4_Healthy!X213,Patient7_Healthy!X213,Patient32_Healthy!X213,Patient20_Healthy!X213)</f>
        <v/>
      </c>
      <c r="AB213" s="34">
        <f>AVERAGE(Patient3_Healthy!Y213,Patient4_Healthy!Y213,Patient7_Healthy!Y213,Patient32_Healthy!Y213,Patient20_Healthy!Y213)</f>
        <v/>
      </c>
      <c r="AC213">
        <f>STDEV(Patient3_Healthy!Y213,Patient4_Healthy!Y213,Patient7_Healthy!Y213,Patient32_Healthy!Y213,Patient20_Healthy!Y213)</f>
        <v/>
      </c>
    </row>
    <row r="214" spans="1:33">
      <c r="A214" s="13" t="n"/>
      <c r="B214" s="98" t="s">
        <v>17</v>
      </c>
      <c r="C214" s="101" t="n"/>
      <c r="D214" s="100" t="s">
        <v>98</v>
      </c>
      <c r="E214" s="101" t="n"/>
      <c r="F214" s="100" t="s">
        <v>99</v>
      </c>
      <c r="G214" s="98" t="n"/>
      <c r="I214" s="13" t="n"/>
      <c r="J214" s="98" t="s">
        <v>18</v>
      </c>
      <c r="K214" s="99" t="n"/>
      <c r="L214" s="100" t="s">
        <v>100</v>
      </c>
      <c r="M214" s="101" t="n"/>
      <c r="N214" s="98" t="s">
        <v>101</v>
      </c>
      <c r="O214" s="99" t="n"/>
      <c r="Q214" s="13" t="n"/>
      <c r="R214" s="98" t="s">
        <v>17</v>
      </c>
      <c r="S214" s="99" t="n"/>
      <c r="T214" s="100" t="s">
        <v>18</v>
      </c>
      <c r="U214" s="101" t="n"/>
      <c r="Y214" s="13" t="s">
        <v>51</v>
      </c>
      <c r="Z214">
        <f>AVERAGE(Patient3_Healthy!X214,Patient4_Healthy!X214,Patient7_Healthy!X214,Patient32_Healthy!X214,Patient20_Healthy!X214)</f>
        <v/>
      </c>
      <c r="AA214">
        <f>STDEV(Patient3_Healthy!X214,Patient4_Healthy!X214,Patient7_Healthy!X214,Patient32_Healthy!X214,Patient20_Healthy!X214)</f>
        <v/>
      </c>
      <c r="AB214" s="34">
        <f>AVERAGE(Patient3_Healthy!Y214,Patient4_Healthy!Y214,Patient7_Healthy!Y214,Patient32_Healthy!Y214,Patient20_Healthy!Y214)</f>
        <v/>
      </c>
      <c r="AC214">
        <f>STDEV(Patient3_Healthy!Y214,Patient4_Healthy!Y214,Patient7_Healthy!Y214,Patient32_Healthy!Y214,Patient20_Healthy!Y214)</f>
        <v/>
      </c>
    </row>
    <row r="215" spans="1:33">
      <c r="A215" s="12" t="n"/>
      <c r="B215" s="13" t="s">
        <v>198</v>
      </c>
      <c r="C215" s="13" t="s">
        <v>199</v>
      </c>
      <c r="D215" s="14" t="s">
        <v>198</v>
      </c>
      <c r="E215" s="15" t="s">
        <v>199</v>
      </c>
      <c r="F215" s="13" t="s">
        <v>198</v>
      </c>
      <c r="G215" s="13" t="s">
        <v>199</v>
      </c>
      <c r="I215" s="12" t="n"/>
      <c r="J215" s="13" t="s">
        <v>198</v>
      </c>
      <c r="K215" s="13" t="s">
        <v>199</v>
      </c>
      <c r="L215" s="14" t="s">
        <v>198</v>
      </c>
      <c r="M215" s="15" t="s">
        <v>199</v>
      </c>
      <c r="N215" s="13" t="s">
        <v>198</v>
      </c>
      <c r="O215" s="13" t="s">
        <v>199</v>
      </c>
      <c r="Q215" s="12" t="n"/>
      <c r="R215" s="13" t="s">
        <v>198</v>
      </c>
      <c r="S215" s="13" t="s">
        <v>199</v>
      </c>
      <c r="T215" s="14" t="s">
        <v>198</v>
      </c>
      <c r="U215" s="15" t="s">
        <v>199</v>
      </c>
      <c r="Y215" s="13" t="s">
        <v>53</v>
      </c>
      <c r="Z215">
        <f>AVERAGE(Patient3_Healthy!X215,Patient4_Healthy!X215,Patient7_Healthy!X215,Patient32_Healthy!X215,Patient20_Healthy!X215)</f>
        <v/>
      </c>
      <c r="AA215">
        <f>STDEV(Patient3_Healthy!X215,Patient4_Healthy!X215,Patient7_Healthy!X215,Patient32_Healthy!X215,Patient20_Healthy!X215)</f>
        <v/>
      </c>
      <c r="AB215" s="34">
        <f>AVERAGE(Patient3_Healthy!Y215,Patient4_Healthy!Y215,Patient7_Healthy!Y215,Patient32_Healthy!Y215,Patient20_Healthy!Y215)</f>
        <v/>
      </c>
      <c r="AC215">
        <f>STDEV(Patient3_Healthy!Y215,Patient4_Healthy!Y215,Patient7_Healthy!Y215,Patient32_Healthy!Y215,Patient20_Healthy!Y215)</f>
        <v/>
      </c>
    </row>
    <row r="216" spans="1:33">
      <c r="A216" s="13" t="s">
        <v>29</v>
      </c>
      <c r="B216">
        <f>AVERAGE(Patient3_Healthy!B216,Patient4_Healthy!B216,Patient7_Healthy!B216,Patient32_Healthy!B216,Patient20_Healthy!B216)</f>
        <v/>
      </c>
      <c r="C216">
        <f>STDEV(Patient3_Healthy!B216,Patient4_Healthy!B216,Patient7_Healthy!B216,Patient32_Healthy!B216,Patient20_Healthy!B216)</f>
        <v/>
      </c>
      <c r="D216" s="34">
        <f>AVERAGE(Patient3_Healthy!C216,Patient4_Healthy!C216,Patient7_Healthy!C216,Patient32_Healthy!C216,Patient20_Healthy!C216)</f>
        <v/>
      </c>
      <c r="E216" s="41">
        <f>STDEV(Patient3_Healthy!C216,Patient4_Healthy!C216,Patient7_Healthy!C216,Patient32_Healthy!C216)</f>
        <v/>
      </c>
      <c r="F216">
        <f>AVERAGE(Patient3_Healthy!D216,Patient4_Healthy!D216,Patient7_Healthy!D216,Patient32_Healthy!D216,Patient20_Healthy!D216)</f>
        <v/>
      </c>
      <c r="G216">
        <f>STDEV(Patient3_Healthy!D216,Patient4_Healthy!D216,Patient7_Healthy!D216,Patient32_Healthy!D216,Patient20_Healthy!D216)</f>
        <v/>
      </c>
      <c r="I216" s="4" t="s">
        <v>102</v>
      </c>
      <c r="J216">
        <f>AVERAGE(Patient3_Healthy!I216,Patient4_Healthy!I216,Patient7_Healthy!I216,Patient32_Healthy!I216,Patient20_Healthy!I216)</f>
        <v/>
      </c>
      <c r="K216">
        <f>STDEV(Patient3_Healthy!I216,Patient4_Healthy!I216,Patient7_Healthy!I216,Patient32_Healthy!I216,Patient20_Healthy!I216)</f>
        <v/>
      </c>
      <c r="L216">
        <f>AVERAGE(Patient3_Healthy!J216,Patient4_Healthy!J216,Patient7_Healthy!J216,Patient32_Healthy!J216,Patient20_Healthy!J216)</f>
        <v/>
      </c>
      <c r="M216" s="41">
        <f>STDEV(Patient3_Healthy!J216,Patient4_Healthy!J216,Patient7_Healthy!J216,Patient32_Healthy!J216,Patient20_Healthy!J216)</f>
        <v/>
      </c>
      <c r="N216">
        <f>AVERAGE(Patient3_Healthy!K216,Patient4_Healthy!K216,Patient7_Healthy!K216,Patient32_Healthy!K216,Patient20_Healthy!K216)</f>
        <v/>
      </c>
      <c r="O216">
        <f>STDEV(Patient3_Healthy!K216,Patient4_Healthy!K216,Patient7_Healthy!K216,Patient32_Healthy!K216,Patient20_Healthy!K216)</f>
        <v/>
      </c>
      <c r="Q216" s="4" t="s">
        <v>103</v>
      </c>
      <c r="R216">
        <f>AVERAGE(Patient3_Healthy!P216,Patient4_Healthy!P216,Patient7_Healthy!P216,Patient32_Healthy!P216,Patient20_Healthy!P216)</f>
        <v/>
      </c>
      <c r="S216">
        <f>STDEV(Patient3_Healthy!P216,Patient4_Healthy!P216,Patient7_Healthy!P216,Patient32_Healthy!P216,Patient20_Healthy!P216)</f>
        <v/>
      </c>
      <c r="T216" s="34">
        <f>AVERAGE(Patient3_Healthy!Q216,Patient4_Healthy!Q216,Patient7_Healthy!Q216,Patient32_Healthy!Q216,Patient20_Healthy!Q216)</f>
        <v/>
      </c>
      <c r="U216" s="41">
        <f>STDEV(Patient3_Healthy!Q216,Patient4_Healthy!Q216,Patient7_Healthy!Q216,Patient32_Healthy!Q216,Patient20_Healthy!Q216)</f>
        <v/>
      </c>
    </row>
    <row r="217" spans="1:33">
      <c r="A217" s="13" t="s">
        <v>35</v>
      </c>
      <c r="B217">
        <f>AVERAGE(Patient3_Healthy!B217,Patient4_Healthy!B217,Patient7_Healthy!B217,Patient32_Healthy!B217,Patient20_Healthy!B217)</f>
        <v/>
      </c>
      <c r="C217">
        <f>STDEV(Patient3_Healthy!B217,Patient4_Healthy!B217,Patient7_Healthy!B217,Patient32_Healthy!B217,Patient20_Healthy!B217)</f>
        <v/>
      </c>
      <c r="D217" s="34">
        <f>AVERAGE(Patient3_Healthy!C217,Patient4_Healthy!C217,Patient7_Healthy!C217,Patient32_Healthy!C217,Patient20_Healthy!C217)</f>
        <v/>
      </c>
      <c r="E217" s="41">
        <f>STDEV(Patient3_Healthy!C217,Patient4_Healthy!C217,Patient7_Healthy!C217,Patient32_Healthy!C217)</f>
        <v/>
      </c>
      <c r="F217">
        <f>AVERAGE(Patient3_Healthy!D217,Patient4_Healthy!D217,Patient7_Healthy!D217,Patient32_Healthy!D217,Patient20_Healthy!D217)</f>
        <v/>
      </c>
      <c r="G217">
        <f>STDEV(Patient3_Healthy!D217,Patient4_Healthy!D217,Patient7_Healthy!D217,Patient32_Healthy!D217,Patient20_Healthy!D217)</f>
        <v/>
      </c>
      <c r="I217" s="4" t="s">
        <v>104</v>
      </c>
      <c r="J217">
        <f>AVERAGE(Patient3_Healthy!I217,Patient4_Healthy!I217,Patient7_Healthy!I217,Patient32_Healthy!I217,Patient20_Healthy!I217)</f>
        <v/>
      </c>
      <c r="K217">
        <f>STDEV(Patient3_Healthy!I217,Patient4_Healthy!I217,Patient7_Healthy!I217,Patient32_Healthy!I217,Patient20_Healthy!I217)</f>
        <v/>
      </c>
      <c r="L217">
        <f>AVERAGE(Patient3_Healthy!J217,Patient4_Healthy!J217,Patient7_Healthy!J217,Patient32_Healthy!J217,Patient20_Healthy!J217)</f>
        <v/>
      </c>
      <c r="M217" s="41">
        <f>STDEV(Patient3_Healthy!J217,Patient4_Healthy!J217,Patient7_Healthy!J217,Patient32_Healthy!J217,Patient20_Healthy!J217)</f>
        <v/>
      </c>
      <c r="N217">
        <f>AVERAGE(Patient3_Healthy!K217,Patient4_Healthy!K217,Patient7_Healthy!K217,Patient32_Healthy!K217,Patient20_Healthy!K217)</f>
        <v/>
      </c>
      <c r="O217">
        <f>STDEV(Patient3_Healthy!K217,Patient4_Healthy!K217,Patient7_Healthy!K217,Patient32_Healthy!K217,Patient20_Healthy!K217)</f>
        <v/>
      </c>
      <c r="Q217" s="4" t="s">
        <v>105</v>
      </c>
      <c r="R217">
        <f>AVERAGE(Patient3_Healthy!P217,Patient4_Healthy!P217,Patient7_Healthy!P217,Patient32_Healthy!P217,Patient20_Healthy!P217)</f>
        <v/>
      </c>
      <c r="S217">
        <f>STDEV(Patient3_Healthy!P217,Patient4_Healthy!P217,Patient7_Healthy!P217,Patient32_Healthy!P217,Patient20_Healthy!P217)</f>
        <v/>
      </c>
      <c r="T217" s="34">
        <f>AVERAGE(Patient3_Healthy!Q217,Patient4_Healthy!Q217,Patient7_Healthy!Q217,Patient32_Healthy!Q217,Patient20_Healthy!Q217)</f>
        <v/>
      </c>
      <c r="U217" s="41">
        <f>STDEV(Patient3_Healthy!Q217,Patient4_Healthy!Q217,Patient7_Healthy!Q217,Patient32_Healthy!Q217,Patient20_Healthy!Q217)</f>
        <v/>
      </c>
      <c r="Y217" s="50" t="s">
        <v>117</v>
      </c>
    </row>
    <row r="218" spans="1:33">
      <c r="A218" s="13" t="s">
        <v>39</v>
      </c>
      <c r="B218">
        <f>AVERAGE(Patient3_Healthy!B218,Patient4_Healthy!B218,Patient7_Healthy!B218,Patient32_Healthy!B218,Patient20_Healthy!B218)</f>
        <v/>
      </c>
      <c r="C218">
        <f>STDEV(Patient3_Healthy!B218,Patient4_Healthy!B218,Patient7_Healthy!B218,Patient32_Healthy!B218,Patient20_Healthy!B218)</f>
        <v/>
      </c>
      <c r="D218" s="34">
        <f>AVERAGE(Patient3_Healthy!C218,Patient4_Healthy!C218,Patient7_Healthy!C218,Patient32_Healthy!C218,Patient20_Healthy!C218)</f>
        <v/>
      </c>
      <c r="E218" s="41">
        <f>STDEV(Patient3_Healthy!C218,Patient4_Healthy!C218,Patient7_Healthy!C218,Patient32_Healthy!C218)</f>
        <v/>
      </c>
      <c r="F218">
        <f>AVERAGE(Patient3_Healthy!D218,Patient4_Healthy!D218,Patient7_Healthy!D218,Patient32_Healthy!D218,Patient20_Healthy!D218)</f>
        <v/>
      </c>
      <c r="G218">
        <f>STDEV(Patient3_Healthy!D218,Patient4_Healthy!D218,Patient7_Healthy!D218,Patient32_Healthy!D218,Patient20_Healthy!D218)</f>
        <v/>
      </c>
      <c r="I218" s="4" t="s">
        <v>106</v>
      </c>
      <c r="J218">
        <f>AVERAGE(Patient3_Healthy!I218,Patient4_Healthy!I218,Patient7_Healthy!I218,Patient32_Healthy!I218,Patient20_Healthy!I218)</f>
        <v/>
      </c>
      <c r="K218">
        <f>STDEV(Patient3_Healthy!I218,Patient4_Healthy!I218,Patient7_Healthy!I218,Patient32_Healthy!I218,Patient20_Healthy!I218)</f>
        <v/>
      </c>
      <c r="L218">
        <f>AVERAGE(Patient3_Healthy!J218,Patient4_Healthy!J218,Patient7_Healthy!J218,Patient32_Healthy!J218,Patient20_Healthy!J218)</f>
        <v/>
      </c>
      <c r="M218" s="41">
        <f>STDEV(Patient3_Healthy!J218,Patient4_Healthy!J218,Patient7_Healthy!J218,Patient32_Healthy!J218,Patient20_Healthy!J218)</f>
        <v/>
      </c>
      <c r="N218">
        <f>AVERAGE(Patient3_Healthy!K218,Patient4_Healthy!K218,Patient7_Healthy!K218,Patient32_Healthy!K218,Patient20_Healthy!K218)</f>
        <v/>
      </c>
      <c r="O218">
        <f>STDEV(Patient3_Healthy!K218,Patient4_Healthy!K218,Patient7_Healthy!K218,Patient32_Healthy!K218,Patient20_Healthy!K218)</f>
        <v/>
      </c>
      <c r="Q218" s="4" t="s">
        <v>107</v>
      </c>
      <c r="R218">
        <f>AVERAGE(Patient3_Healthy!P218,Patient4_Healthy!P218,Patient7_Healthy!P218,Patient32_Healthy!P218,Patient20_Healthy!P218)</f>
        <v/>
      </c>
      <c r="S218">
        <f>STDEV(Patient3_Healthy!P218,Patient4_Healthy!P218,Patient7_Healthy!P218,Patient32_Healthy!P218,Patient20_Healthy!P218)</f>
        <v/>
      </c>
      <c r="T218" s="34">
        <f>AVERAGE(Patient3_Healthy!Q218,Patient4_Healthy!Q218,Patient7_Healthy!Q218,Patient32_Healthy!Q218,Patient20_Healthy!Q218)</f>
        <v/>
      </c>
      <c r="U218" s="41">
        <f>STDEV(Patient3_Healthy!Q218,Patient4_Healthy!Q218,Patient7_Healthy!Q218,Patient32_Healthy!Q218,Patient20_Healthy!Q218)</f>
        <v/>
      </c>
      <c r="Y218" s="13" t="n"/>
      <c r="Z218" s="98" t="s">
        <v>17</v>
      </c>
      <c r="AA218" s="102" t="n"/>
      <c r="AB218" s="100" t="s">
        <v>18</v>
      </c>
      <c r="AC218" s="98" t="n"/>
    </row>
    <row r="219" spans="1:33">
      <c r="A219" s="13" t="s">
        <v>43</v>
      </c>
      <c r="B219">
        <f>AVERAGE(Patient3_Healthy!B219,Patient4_Healthy!B219,Patient7_Healthy!B219,Patient32_Healthy!B219,Patient20_Healthy!B219)</f>
        <v/>
      </c>
      <c r="C219">
        <f>STDEV(Patient3_Healthy!B219,Patient4_Healthy!B219,Patient7_Healthy!B219,Patient32_Healthy!B219,Patient20_Healthy!B219)</f>
        <v/>
      </c>
      <c r="D219" s="34">
        <f>AVERAGE(Patient3_Healthy!C219,Patient4_Healthy!C219,Patient7_Healthy!C219,Patient32_Healthy!C219,Patient20_Healthy!C219)</f>
        <v/>
      </c>
      <c r="E219" s="41">
        <f>STDEV(Patient3_Healthy!C219,Patient4_Healthy!C219,Patient7_Healthy!C219,Patient32_Healthy!C219)</f>
        <v/>
      </c>
      <c r="F219">
        <f>AVERAGE(Patient3_Healthy!D219,Patient4_Healthy!D219,Patient7_Healthy!D219,Patient32_Healthy!D219,Patient20_Healthy!D219)</f>
        <v/>
      </c>
      <c r="G219">
        <f>STDEV(Patient3_Healthy!D219,Patient4_Healthy!D219,Patient7_Healthy!D219,Patient32_Healthy!D219,Patient20_Healthy!D219)</f>
        <v/>
      </c>
      <c r="I219" s="4" t="s">
        <v>108</v>
      </c>
      <c r="J219">
        <f>AVERAGE(Patient3_Healthy!I219,Patient4_Healthy!I219,Patient7_Healthy!I219,Patient32_Healthy!I219,Patient20_Healthy!I219)</f>
        <v/>
      </c>
      <c r="K219">
        <f>STDEV(Patient3_Healthy!I219,Patient4_Healthy!I219,Patient7_Healthy!I219,Patient32_Healthy!I219,Patient20_Healthy!I219)</f>
        <v/>
      </c>
      <c r="L219">
        <f>AVERAGE(Patient3_Healthy!J219,Patient4_Healthy!J219,Patient7_Healthy!J219,Patient32_Healthy!J219,Patient20_Healthy!J219)</f>
        <v/>
      </c>
      <c r="M219" s="41">
        <f>STDEV(Patient3_Healthy!J219,Patient4_Healthy!J219,Patient7_Healthy!J219,Patient32_Healthy!J219,Patient20_Healthy!J219)</f>
        <v/>
      </c>
      <c r="N219">
        <f>AVERAGE(Patient3_Healthy!K219,Patient4_Healthy!K219,Patient7_Healthy!K219,Patient32_Healthy!K219,Patient20_Healthy!K219)</f>
        <v/>
      </c>
      <c r="O219">
        <f>STDEV(Patient3_Healthy!K219,Patient4_Healthy!K219,Patient7_Healthy!K219,Patient32_Healthy!K219,Patient20_Healthy!K219)</f>
        <v/>
      </c>
      <c r="Q219" s="4" t="s">
        <v>109</v>
      </c>
      <c r="R219">
        <f>AVERAGE(Patient3_Healthy!P219,Patient4_Healthy!P219,Patient7_Healthy!P219,Patient32_Healthy!P219,Patient20_Healthy!P219)</f>
        <v/>
      </c>
      <c r="S219">
        <f>STDEV(Patient3_Healthy!P219,Patient4_Healthy!P219,Patient7_Healthy!P219,Patient32_Healthy!P219,Patient20_Healthy!P219)</f>
        <v/>
      </c>
      <c r="T219" s="34">
        <f>AVERAGE(Patient3_Healthy!Q219,Patient4_Healthy!Q219,Patient7_Healthy!Q219,Patient32_Healthy!Q219,Patient20_Healthy!Q219)</f>
        <v/>
      </c>
      <c r="U219" s="41">
        <f>STDEV(Patient3_Healthy!Q219,Patient4_Healthy!Q219,Patient7_Healthy!Q219,Patient32_Healthy!Q219,Patient20_Healthy!Q219)</f>
        <v/>
      </c>
      <c r="Y219" s="13" t="n"/>
      <c r="Z219" s="13" t="s">
        <v>198</v>
      </c>
      <c r="AA219" s="13" t="s">
        <v>199</v>
      </c>
      <c r="AB219" s="14" t="s">
        <v>198</v>
      </c>
      <c r="AC219" s="13" t="s">
        <v>199</v>
      </c>
    </row>
    <row r="220" spans="1:33">
      <c r="Y220" s="13" t="s">
        <v>30</v>
      </c>
      <c r="Z220">
        <f>AVERAGE(Patient3_Healthy!X220,Patient4_Healthy!X220,Patient7_Healthy!X220,Patient32_Healthy!X220,Patient20_Healthy!X220)</f>
        <v/>
      </c>
      <c r="AA220">
        <f>STDEV(Patient3_Healthy!X220,Patient4_Healthy!X220,Patient7_Healthy!X220,Patient32_Healthy!X220,Patient20_Healthy!X220)</f>
        <v/>
      </c>
      <c r="AB220" s="34">
        <f>AVERAGE(Patient3_Healthy!Y220,Patient4_Healthy!Y220,Patient7_Healthy!Y220,Patient32_Healthy!Y220,Patient20_Healthy!Y220)</f>
        <v/>
      </c>
      <c r="AC220">
        <f>STDEV(Patient3_Healthy!Y220,Patient4_Healthy!Y220,Patient7_Healthy!Y220,Patient32_Healthy!Y220,Patient20_Healthy!Y220)</f>
        <v/>
      </c>
    </row>
    <row r="221" spans="1:33">
      <c r="A221" s="50" t="s">
        <v>122</v>
      </c>
      <c r="I221" s="50" t="s">
        <v>122</v>
      </c>
      <c r="Q221" s="50" t="s">
        <v>122</v>
      </c>
      <c r="Y221" s="13" t="s">
        <v>36</v>
      </c>
      <c r="Z221">
        <f>AVERAGE(Patient3_Healthy!X221,Patient4_Healthy!X221,Patient7_Healthy!X221,Patient32_Healthy!X221,Patient20_Healthy!X221)</f>
        <v/>
      </c>
      <c r="AA221">
        <f>STDEV(Patient3_Healthy!X221,Patient4_Healthy!X221,Patient7_Healthy!X221,Patient32_Healthy!X221,Patient20_Healthy!X221)</f>
        <v/>
      </c>
      <c r="AB221" s="34">
        <f>AVERAGE(Patient3_Healthy!Y221,Patient4_Healthy!Y221,Patient7_Healthy!Y221,Patient32_Healthy!Y221,Patient20_Healthy!Y221)</f>
        <v/>
      </c>
      <c r="AC221">
        <f>STDEV(Patient3_Healthy!Y221,Patient4_Healthy!Y221,Patient7_Healthy!Y221,Patient32_Healthy!Y221,Patient20_Healthy!Y221)</f>
        <v/>
      </c>
    </row>
    <row r="222" spans="1:33">
      <c r="A222" s="13" t="n"/>
      <c r="B222" s="98" t="s">
        <v>17</v>
      </c>
      <c r="C222" s="101" t="n"/>
      <c r="D222" s="100" t="s">
        <v>98</v>
      </c>
      <c r="E222" s="101" t="n"/>
      <c r="F222" s="100" t="s">
        <v>99</v>
      </c>
      <c r="G222" s="98" t="n"/>
      <c r="I222" s="13" t="n"/>
      <c r="J222" s="98" t="s">
        <v>18</v>
      </c>
      <c r="K222" s="99" t="n"/>
      <c r="L222" s="100" t="s">
        <v>100</v>
      </c>
      <c r="M222" s="101" t="n"/>
      <c r="N222" s="98" t="s">
        <v>101</v>
      </c>
      <c r="O222" s="99" t="n"/>
      <c r="Q222" s="13" t="n"/>
      <c r="R222" s="98" t="s">
        <v>17</v>
      </c>
      <c r="S222" s="99" t="n"/>
      <c r="T222" s="100" t="s">
        <v>18</v>
      </c>
      <c r="U222" s="101" t="n"/>
      <c r="Y222" s="13" t="s">
        <v>40</v>
      </c>
      <c r="Z222">
        <f>AVERAGE(Patient3_Healthy!X222,Patient4_Healthy!X222,Patient7_Healthy!X222,Patient32_Healthy!X222,Patient20_Healthy!X222)</f>
        <v/>
      </c>
      <c r="AA222">
        <f>STDEV(Patient3_Healthy!X222,Patient4_Healthy!X222,Patient7_Healthy!X222,Patient32_Healthy!X222,Patient20_Healthy!X222)</f>
        <v/>
      </c>
      <c r="AB222" s="34">
        <f>AVERAGE(Patient3_Healthy!Y222,Patient4_Healthy!Y222,Patient7_Healthy!Y222,Patient32_Healthy!Y222,Patient20_Healthy!Y222)</f>
        <v/>
      </c>
      <c r="AC222">
        <f>STDEV(Patient3_Healthy!Y222,Patient4_Healthy!Y222,Patient7_Healthy!Y222,Patient32_Healthy!Y222,Patient20_Healthy!Y222)</f>
        <v/>
      </c>
    </row>
    <row r="223" spans="1:33">
      <c r="A223" s="12" t="s">
        <v>29</v>
      </c>
      <c r="B223" s="13" t="s">
        <v>198</v>
      </c>
      <c r="C223" s="13" t="s">
        <v>199</v>
      </c>
      <c r="D223" s="14" t="s">
        <v>198</v>
      </c>
      <c r="E223" s="15" t="s">
        <v>199</v>
      </c>
      <c r="F223" s="13" t="s">
        <v>198</v>
      </c>
      <c r="G223" s="13" t="s">
        <v>199</v>
      </c>
      <c r="I223" s="12" t="n"/>
      <c r="J223" s="13" t="s">
        <v>198</v>
      </c>
      <c r="K223" s="13" t="s">
        <v>199</v>
      </c>
      <c r="L223" s="14" t="s">
        <v>198</v>
      </c>
      <c r="M223" s="15" t="s">
        <v>199</v>
      </c>
      <c r="N223" s="13" t="s">
        <v>198</v>
      </c>
      <c r="O223" s="13" t="s">
        <v>199</v>
      </c>
      <c r="Q223" s="12" t="n"/>
      <c r="R223" s="13" t="s">
        <v>198</v>
      </c>
      <c r="S223" s="13" t="s">
        <v>199</v>
      </c>
      <c r="T223" s="14" t="s">
        <v>198</v>
      </c>
      <c r="U223" s="15" t="s">
        <v>199</v>
      </c>
      <c r="Y223" s="13" t="s">
        <v>44</v>
      </c>
      <c r="Z223">
        <f>AVERAGE(Patient3_Healthy!X223,Patient4_Healthy!X223,Patient7_Healthy!X223,Patient32_Healthy!X223,Patient20_Healthy!X223)</f>
        <v/>
      </c>
      <c r="AA223">
        <f>STDEV(Patient3_Healthy!X223,Patient4_Healthy!X223,Patient7_Healthy!X223,Patient32_Healthy!X223,Patient20_Healthy!X223)</f>
        <v/>
      </c>
      <c r="AB223" s="34">
        <f>AVERAGE(Patient3_Healthy!Y223,Patient4_Healthy!Y223,Patient7_Healthy!Y223,Patient32_Healthy!Y223,Patient20_Healthy!Y223)</f>
        <v/>
      </c>
      <c r="AC223">
        <f>STDEV(Patient3_Healthy!Y223,Patient4_Healthy!Y223,Patient7_Healthy!Y223,Patient32_Healthy!Y223,Patient20_Healthy!Y223)</f>
        <v/>
      </c>
    </row>
    <row r="224" spans="1:33">
      <c r="A224" s="13" t="s">
        <v>29</v>
      </c>
      <c r="B224">
        <f>AVERAGE(Patient3_Healthy!B224,Patient4_Healthy!B224,Patient7_Healthy!B224,Patient32_Healthy!B224,Patient20_Healthy!B224)</f>
        <v/>
      </c>
      <c r="C224">
        <f>STDEV(Patient3_Healthy!B224,Patient4_Healthy!B224,Patient7_Healthy!B224,Patient32_Healthy!B224,Patient20_Healthy!B224)</f>
        <v/>
      </c>
      <c r="D224" s="34">
        <f>AVERAGE(Patient3_Healthy!C224,Patient4_Healthy!C224,Patient7_Healthy!C224,Patient32_Healthy!C224,Patient20_Healthy!C224)</f>
        <v/>
      </c>
      <c r="E224" s="41">
        <f>STDEV(Patient3_Healthy!C224,Patient4_Healthy!C224,Patient7_Healthy!C224,Patient32_Healthy!C224)</f>
        <v/>
      </c>
      <c r="F224">
        <f>AVERAGE(Patient3_Healthy!D224,Patient4_Healthy!D224,Patient7_Healthy!D224,Patient32_Healthy!D224,Patient20_Healthy!D224)</f>
        <v/>
      </c>
      <c r="G224">
        <f>STDEV(Patient3_Healthy!D224,Patient4_Healthy!D224,Patient7_Healthy!D224,Patient32_Healthy!D224,Patient20_Healthy!D224)</f>
        <v/>
      </c>
      <c r="I224" s="4" t="s">
        <v>102</v>
      </c>
      <c r="J224">
        <f>AVERAGE(Patient3_Healthy!I224,Patient4_Healthy!I224,Patient7_Healthy!I224,Patient32_Healthy!I224,Patient20_Healthy!I224)</f>
        <v/>
      </c>
      <c r="K224">
        <f>STDEV(Patient3_Healthy!I224,Patient4_Healthy!I224,Patient7_Healthy!I224,Patient32_Healthy!I224,Patient20_Healthy!I224)</f>
        <v/>
      </c>
      <c r="L224">
        <f>AVERAGE(Patient3_Healthy!J224,Patient4_Healthy!J224,Patient7_Healthy!J224,Patient32_Healthy!J224,Patient20_Healthy!J224)</f>
        <v/>
      </c>
      <c r="M224" s="41">
        <f>STDEV(Patient3_Healthy!J224,Patient4_Healthy!J224,Patient7_Healthy!J224,Patient32_Healthy!J224,Patient20_Healthy!J224)</f>
        <v/>
      </c>
      <c r="N224">
        <f>AVERAGE(Patient3_Healthy!K224,Patient4_Healthy!K224,Patient7_Healthy!K224,Patient32_Healthy!K224,Patient20_Healthy!K224)</f>
        <v/>
      </c>
      <c r="O224">
        <f>STDEV(Patient3_Healthy!K224,Patient4_Healthy!K224,Patient7_Healthy!K224,Patient32_Healthy!K224,Patient20_Healthy!K224)</f>
        <v/>
      </c>
      <c r="Q224" s="4" t="s">
        <v>103</v>
      </c>
      <c r="R224">
        <f>AVERAGE(Patient3_Healthy!P224,Patient4_Healthy!P224,Patient7_Healthy!P224,Patient32_Healthy!P224,Patient20_Healthy!P224)</f>
        <v/>
      </c>
      <c r="S224">
        <f>STDEV(Patient3_Healthy!P224,Patient4_Healthy!P224,Patient7_Healthy!P224,Patient32_Healthy!P224,Patient20_Healthy!P224)</f>
        <v/>
      </c>
      <c r="T224" s="34">
        <f>AVERAGE(Patient3_Healthy!Q224,Patient4_Healthy!Q224,Patient7_Healthy!Q224,Patient32_Healthy!Q224,Patient20_Healthy!Q224)</f>
        <v/>
      </c>
      <c r="U224" s="41">
        <f>STDEV(Patient3_Healthy!Q224,Patient4_Healthy!Q224,Patient7_Healthy!Q224,Patient32_Healthy!Q224,Patient20_Healthy!Q224)</f>
        <v/>
      </c>
      <c r="Y224" s="13" t="s">
        <v>46</v>
      </c>
      <c r="Z224">
        <f>AVERAGE(Patient3_Healthy!X224,Patient4_Healthy!X224,Patient7_Healthy!X224,Patient32_Healthy!X224,Patient20_Healthy!X224)</f>
        <v/>
      </c>
      <c r="AA224">
        <f>STDEV(Patient3_Healthy!X224,Patient4_Healthy!X224,Patient7_Healthy!X224,Patient32_Healthy!X224,Patient20_Healthy!X224)</f>
        <v/>
      </c>
      <c r="AB224" s="34">
        <f>AVERAGE(Patient3_Healthy!Y224,Patient4_Healthy!Y224,Patient7_Healthy!Y224,Patient32_Healthy!Y224,Patient20_Healthy!Y224)</f>
        <v/>
      </c>
      <c r="AC224">
        <f>STDEV(Patient3_Healthy!Y224,Patient4_Healthy!Y224,Patient7_Healthy!Y224,Patient32_Healthy!Y224,Patient20_Healthy!Y224)</f>
        <v/>
      </c>
    </row>
    <row r="225" spans="1:33">
      <c r="A225" s="13" t="s">
        <v>35</v>
      </c>
      <c r="B225">
        <f>AVERAGE(Patient3_Healthy!B225,Patient4_Healthy!B225,Patient7_Healthy!B225,Patient32_Healthy!B225,Patient20_Healthy!B225)</f>
        <v/>
      </c>
      <c r="C225">
        <f>STDEV(Patient3_Healthy!B225,Patient4_Healthy!B225,Patient7_Healthy!B225,Patient32_Healthy!B225,Patient20_Healthy!B225)</f>
        <v/>
      </c>
      <c r="D225" s="34">
        <f>AVERAGE(Patient3_Healthy!C225,Patient4_Healthy!C225,Patient7_Healthy!C225,Patient32_Healthy!C225,Patient20_Healthy!C225)</f>
        <v/>
      </c>
      <c r="E225" s="41">
        <f>STDEV(Patient3_Healthy!C225,Patient4_Healthy!C225,Patient7_Healthy!C225,Patient32_Healthy!C225)</f>
        <v/>
      </c>
      <c r="F225">
        <f>AVERAGE(Patient3_Healthy!D225,Patient4_Healthy!D225,Patient7_Healthy!D225,Patient32_Healthy!D225,Patient20_Healthy!D225)</f>
        <v/>
      </c>
      <c r="G225">
        <f>STDEV(Patient3_Healthy!D225,Patient4_Healthy!D225,Patient7_Healthy!D225,Patient32_Healthy!D225,Patient20_Healthy!D225)</f>
        <v/>
      </c>
      <c r="I225" s="4" t="s">
        <v>104</v>
      </c>
      <c r="J225">
        <f>AVERAGE(Patient3_Healthy!I225,Patient4_Healthy!I225,Patient7_Healthy!I225,Patient32_Healthy!I225,Patient20_Healthy!I225)</f>
        <v/>
      </c>
      <c r="K225">
        <f>STDEV(Patient3_Healthy!I225,Patient4_Healthy!I225,Patient7_Healthy!I225,Patient32_Healthy!I225,Patient20_Healthy!I225)</f>
        <v/>
      </c>
      <c r="L225">
        <f>AVERAGE(Patient3_Healthy!J225,Patient4_Healthy!J225,Patient7_Healthy!J225,Patient32_Healthy!J225,Patient20_Healthy!J225)</f>
        <v/>
      </c>
      <c r="M225" s="41">
        <f>STDEV(Patient3_Healthy!J225,Patient4_Healthy!J225,Patient7_Healthy!J225,Patient32_Healthy!J225,Patient20_Healthy!J225)</f>
        <v/>
      </c>
      <c r="N225">
        <f>AVERAGE(Patient3_Healthy!K225,Patient4_Healthy!K225,Patient7_Healthy!K225,Patient32_Healthy!K225,Patient20_Healthy!K225)</f>
        <v/>
      </c>
      <c r="O225">
        <f>STDEV(Patient3_Healthy!K225,Patient4_Healthy!K225,Patient7_Healthy!K225,Patient32_Healthy!K225,Patient20_Healthy!K225)</f>
        <v/>
      </c>
      <c r="Q225" s="4" t="s">
        <v>105</v>
      </c>
      <c r="R225">
        <f>AVERAGE(Patient3_Healthy!P225,Patient4_Healthy!P225,Patient7_Healthy!P225,Patient32_Healthy!P225,Patient20_Healthy!P225)</f>
        <v/>
      </c>
      <c r="S225">
        <f>STDEV(Patient3_Healthy!P225,Patient4_Healthy!P225,Patient7_Healthy!P225,Patient32_Healthy!P225,Patient20_Healthy!P225)</f>
        <v/>
      </c>
      <c r="T225" s="34">
        <f>AVERAGE(Patient3_Healthy!Q225,Patient4_Healthy!Q225,Patient7_Healthy!Q225,Patient32_Healthy!Q225,Patient20_Healthy!Q225)</f>
        <v/>
      </c>
      <c r="U225" s="41">
        <f>STDEV(Patient3_Healthy!Q225,Patient4_Healthy!Q225,Patient7_Healthy!Q225,Patient32_Healthy!Q225,Patient20_Healthy!Q225)</f>
        <v/>
      </c>
      <c r="Y225" s="13" t="s">
        <v>48</v>
      </c>
      <c r="Z225">
        <f>AVERAGE(Patient3_Healthy!X225,Patient4_Healthy!X225,Patient7_Healthy!X225,Patient32_Healthy!X225,Patient20_Healthy!X225)</f>
        <v/>
      </c>
      <c r="AA225">
        <f>STDEV(Patient3_Healthy!X225,Patient4_Healthy!X225,Patient7_Healthy!X225,Patient32_Healthy!X225,Patient20_Healthy!X225)</f>
        <v/>
      </c>
      <c r="AB225" s="34">
        <f>AVERAGE(Patient3_Healthy!Y225,Patient4_Healthy!Y225,Patient7_Healthy!Y225,Patient32_Healthy!Y225,Patient20_Healthy!Y225)</f>
        <v/>
      </c>
      <c r="AC225">
        <f>STDEV(Patient3_Healthy!Y225,Patient4_Healthy!Y225,Patient7_Healthy!Y225,Patient32_Healthy!Y225,Patient20_Healthy!Y225)</f>
        <v/>
      </c>
    </row>
    <row r="226" spans="1:33">
      <c r="A226" s="13" t="s">
        <v>39</v>
      </c>
      <c r="B226">
        <f>AVERAGE(Patient3_Healthy!B226,Patient4_Healthy!B226,Patient7_Healthy!B226,Patient32_Healthy!B226,Patient20_Healthy!B226)</f>
        <v/>
      </c>
      <c r="C226">
        <f>STDEV(Patient3_Healthy!B226,Patient4_Healthy!B226,Patient7_Healthy!B226,Patient32_Healthy!B226,Patient20_Healthy!B226)</f>
        <v/>
      </c>
      <c r="D226" s="34">
        <f>AVERAGE(Patient3_Healthy!C226,Patient4_Healthy!C226,Patient7_Healthy!C226,Patient32_Healthy!C226,Patient20_Healthy!C226)</f>
        <v/>
      </c>
      <c r="E226" s="41">
        <f>STDEV(Patient3_Healthy!C226,Patient4_Healthy!C226,Patient7_Healthy!C226,Patient32_Healthy!C226)</f>
        <v/>
      </c>
      <c r="F226">
        <f>AVERAGE(Patient3_Healthy!D226,Patient4_Healthy!D226,Patient7_Healthy!D226,Patient32_Healthy!D226,Patient20_Healthy!D226)</f>
        <v/>
      </c>
      <c r="G226">
        <f>STDEV(Patient3_Healthy!D226,Patient4_Healthy!D226,Patient7_Healthy!D226,Patient32_Healthy!D226,Patient20_Healthy!D226)</f>
        <v/>
      </c>
      <c r="I226" s="4" t="s">
        <v>106</v>
      </c>
      <c r="J226">
        <f>AVERAGE(Patient3_Healthy!I226,Patient4_Healthy!I226,Patient7_Healthy!I226,Patient32_Healthy!I226,Patient20_Healthy!I226)</f>
        <v/>
      </c>
      <c r="K226">
        <f>STDEV(Patient3_Healthy!I226,Patient4_Healthy!I226,Patient7_Healthy!I226,Patient32_Healthy!I226,Patient20_Healthy!I226)</f>
        <v/>
      </c>
      <c r="L226">
        <f>AVERAGE(Patient3_Healthy!J226,Patient4_Healthy!J226,Patient7_Healthy!J226,Patient32_Healthy!J226,Patient20_Healthy!J226)</f>
        <v/>
      </c>
      <c r="M226" s="41">
        <f>STDEV(Patient3_Healthy!J226,Patient4_Healthy!J226,Patient7_Healthy!J226,Patient32_Healthy!J226,Patient20_Healthy!J226)</f>
        <v/>
      </c>
      <c r="N226">
        <f>AVERAGE(Patient3_Healthy!K226,Patient4_Healthy!K226,Patient7_Healthy!K226,Patient32_Healthy!K226,Patient20_Healthy!K226)</f>
        <v/>
      </c>
      <c r="O226">
        <f>STDEV(Patient3_Healthy!K226,Patient4_Healthy!K226,Patient7_Healthy!K226,Patient32_Healthy!K226,Patient20_Healthy!K226)</f>
        <v/>
      </c>
      <c r="Q226" s="4" t="s">
        <v>107</v>
      </c>
      <c r="R226">
        <f>AVERAGE(Patient3_Healthy!P226,Patient4_Healthy!P226,Patient7_Healthy!P226,Patient32_Healthy!P226,Patient20_Healthy!P226)</f>
        <v/>
      </c>
      <c r="S226">
        <f>STDEV(Patient3_Healthy!P226,Patient4_Healthy!P226,Patient7_Healthy!P226,Patient32_Healthy!P226,Patient20_Healthy!P226)</f>
        <v/>
      </c>
      <c r="T226" s="34">
        <f>AVERAGE(Patient3_Healthy!Q226,Patient4_Healthy!Q226,Patient7_Healthy!Q226,Patient32_Healthy!Q226,Patient20_Healthy!Q226)</f>
        <v/>
      </c>
      <c r="U226" s="41">
        <f>STDEV(Patient3_Healthy!Q226,Patient4_Healthy!Q226,Patient7_Healthy!Q226,Patient32_Healthy!Q226,Patient20_Healthy!Q226)</f>
        <v/>
      </c>
      <c r="Y226" s="13" t="s">
        <v>51</v>
      </c>
      <c r="Z226">
        <f>AVERAGE(Patient3_Healthy!X226,Patient4_Healthy!X226,Patient7_Healthy!X226,Patient32_Healthy!X226,Patient20_Healthy!X226)</f>
        <v/>
      </c>
      <c r="AA226">
        <f>STDEV(Patient3_Healthy!X226,Patient4_Healthy!X226,Patient7_Healthy!X226,Patient32_Healthy!X226,Patient20_Healthy!X226)</f>
        <v/>
      </c>
      <c r="AB226" s="34">
        <f>AVERAGE(Patient3_Healthy!Y226,Patient4_Healthy!Y226,Patient7_Healthy!Y226,Patient32_Healthy!Y226,Patient20_Healthy!Y226)</f>
        <v/>
      </c>
      <c r="AC226">
        <f>STDEV(Patient3_Healthy!Y226,Patient4_Healthy!Y226,Patient7_Healthy!Y226,Patient32_Healthy!Y226,Patient20_Healthy!Y226)</f>
        <v/>
      </c>
    </row>
    <row r="227" spans="1:33">
      <c r="A227" s="13" t="s">
        <v>43</v>
      </c>
      <c r="B227">
        <f>AVERAGE(Patient3_Healthy!B227,Patient4_Healthy!B227,Patient7_Healthy!B227,Patient32_Healthy!B227,Patient20_Healthy!B227)</f>
        <v/>
      </c>
      <c r="C227">
        <f>STDEV(Patient3_Healthy!B227,Patient4_Healthy!B227,Patient7_Healthy!B227,Patient32_Healthy!B227,Patient20_Healthy!B227)</f>
        <v/>
      </c>
      <c r="D227" s="34">
        <f>AVERAGE(Patient3_Healthy!C227,Patient4_Healthy!C227,Patient7_Healthy!C227,Patient32_Healthy!C227,Patient20_Healthy!C227)</f>
        <v/>
      </c>
      <c r="E227" s="41">
        <f>STDEV(Patient3_Healthy!C227,Patient4_Healthy!C227,Patient7_Healthy!C227,Patient32_Healthy!C227)</f>
        <v/>
      </c>
      <c r="F227">
        <f>AVERAGE(Patient3_Healthy!D227,Patient4_Healthy!D227,Patient7_Healthy!D227,Patient32_Healthy!D227,Patient20_Healthy!D227)</f>
        <v/>
      </c>
      <c r="G227">
        <f>STDEV(Patient3_Healthy!D227,Patient4_Healthy!D227,Patient7_Healthy!D227,Patient32_Healthy!D227,Patient20_Healthy!D227)</f>
        <v/>
      </c>
      <c r="I227" s="4" t="s">
        <v>108</v>
      </c>
      <c r="J227">
        <f>AVERAGE(Patient3_Healthy!I227,Patient4_Healthy!I227,Patient7_Healthy!I227,Patient32_Healthy!I227,Patient20_Healthy!I227)</f>
        <v/>
      </c>
      <c r="K227">
        <f>STDEV(Patient3_Healthy!I227,Patient4_Healthy!I227,Patient7_Healthy!I227,Patient32_Healthy!I227,Patient20_Healthy!I227)</f>
        <v/>
      </c>
      <c r="L227">
        <f>AVERAGE(Patient3_Healthy!J227,Patient4_Healthy!J227,Patient7_Healthy!J227,Patient32_Healthy!J227,Patient20_Healthy!J227)</f>
        <v/>
      </c>
      <c r="M227" s="41">
        <f>STDEV(Patient3_Healthy!J227,Patient4_Healthy!J227,Patient7_Healthy!J227,Patient32_Healthy!J227,Patient20_Healthy!J227)</f>
        <v/>
      </c>
      <c r="N227">
        <f>AVERAGE(Patient3_Healthy!K227,Patient4_Healthy!K227,Patient7_Healthy!K227,Patient32_Healthy!K227,Patient20_Healthy!K227)</f>
        <v/>
      </c>
      <c r="O227">
        <f>STDEV(Patient3_Healthy!K227,Patient4_Healthy!K227,Patient7_Healthy!K227,Patient32_Healthy!K227,Patient20_Healthy!K227)</f>
        <v/>
      </c>
      <c r="Q227" s="4" t="s">
        <v>109</v>
      </c>
      <c r="R227">
        <f>AVERAGE(Patient3_Healthy!P227,Patient4_Healthy!P227,Patient7_Healthy!P227,Patient32_Healthy!P227,Patient20_Healthy!P227)</f>
        <v/>
      </c>
      <c r="S227">
        <f>STDEV(Patient3_Healthy!P227,Patient4_Healthy!P227,Patient7_Healthy!P227,Patient32_Healthy!P227,Patient20_Healthy!P227)</f>
        <v/>
      </c>
      <c r="T227" s="34">
        <f>AVERAGE(Patient3_Healthy!Q227,Patient4_Healthy!Q227,Patient7_Healthy!Q227,Patient32_Healthy!Q227,Patient20_Healthy!Q227)</f>
        <v/>
      </c>
      <c r="U227" s="41">
        <f>STDEV(Patient3_Healthy!Q227,Patient4_Healthy!Q227,Patient7_Healthy!Q227,Patient32_Healthy!Q227,Patient20_Healthy!Q227)</f>
        <v/>
      </c>
      <c r="Y227" s="13" t="s">
        <v>53</v>
      </c>
      <c r="Z227">
        <f>AVERAGE(Patient3_Healthy!X227,Patient4_Healthy!X227,Patient7_Healthy!X227,Patient32_Healthy!X227,Patient20_Healthy!X227)</f>
        <v/>
      </c>
      <c r="AA227">
        <f>STDEV(Patient3_Healthy!X227,Patient4_Healthy!X227,Patient7_Healthy!X227,Patient32_Healthy!X227,Patient20_Healthy!X227)</f>
        <v/>
      </c>
      <c r="AB227" s="34">
        <f>AVERAGE(Patient3_Healthy!Y227,Patient4_Healthy!Y227,Patient7_Healthy!Y227,Patient32_Healthy!Y227,Patient20_Healthy!Y227)</f>
        <v/>
      </c>
      <c r="AC227">
        <f>STDEV(Patient3_Healthy!Y227,Patient4_Healthy!Y227,Patient7_Healthy!Y227,Patient32_Healthy!Y227,Patient20_Healthy!Y227)</f>
        <v/>
      </c>
    </row>
    <row r="229" spans="1:33">
      <c r="Y229" s="50" t="s">
        <v>118</v>
      </c>
    </row>
    <row r="230" spans="1:33">
      <c r="Y230" s="13" t="n"/>
      <c r="Z230" s="98" t="s">
        <v>17</v>
      </c>
      <c r="AA230" s="102" t="n"/>
      <c r="AB230" s="100" t="s">
        <v>18</v>
      </c>
      <c r="AC230" s="98" t="n"/>
    </row>
    <row r="231" spans="1:33">
      <c r="Y231" s="13" t="n"/>
      <c r="Z231" s="13" t="s">
        <v>198</v>
      </c>
      <c r="AA231" s="13" t="s">
        <v>199</v>
      </c>
      <c r="AB231" s="14" t="s">
        <v>198</v>
      </c>
      <c r="AC231" s="13" t="s">
        <v>199</v>
      </c>
    </row>
    <row r="232" spans="1:33">
      <c r="Y232" s="13" t="s">
        <v>30</v>
      </c>
      <c r="Z232">
        <f>AVERAGE(Patient3_Healthy!X232,Patient4_Healthy!X232,Patient7_Healthy!X232,Patient32_Healthy!X232,Patient20_Healthy!X232)</f>
        <v/>
      </c>
      <c r="AA232">
        <f>STDEV(Patient3_Healthy!X232,Patient4_Healthy!X232,Patient7_Healthy!X232,Patient32_Healthy!X232,Patient20_Healthy!X232)</f>
        <v/>
      </c>
      <c r="AB232" s="34">
        <f>AVERAGE(Patient3_Healthy!Y232,Patient4_Healthy!Y232,Patient7_Healthy!Y232,Patient32_Healthy!Y232,Patient20_Healthy!Y232)</f>
        <v/>
      </c>
      <c r="AC232">
        <f>STDEV(Patient3_Healthy!Y232,Patient4_Healthy!Y232,Patient7_Healthy!Y232,Patient32_Healthy!Y232,Patient20_Healthy!Y232)</f>
        <v/>
      </c>
    </row>
    <row r="233" spans="1:33">
      <c r="Y233" s="13" t="s">
        <v>36</v>
      </c>
      <c r="Z233">
        <f>AVERAGE(Patient3_Healthy!X233,Patient4_Healthy!X233,Patient7_Healthy!X233,Patient32_Healthy!X233,Patient20_Healthy!X233)</f>
        <v/>
      </c>
      <c r="AA233">
        <f>STDEV(Patient3_Healthy!X233,Patient4_Healthy!X233,Patient7_Healthy!X233,Patient32_Healthy!X233,Patient20_Healthy!X233)</f>
        <v/>
      </c>
      <c r="AB233" s="34">
        <f>AVERAGE(Patient3_Healthy!Y233,Patient4_Healthy!Y233,Patient7_Healthy!Y233,Patient32_Healthy!Y233,Patient20_Healthy!Y233)</f>
        <v/>
      </c>
      <c r="AC233">
        <f>STDEV(Patient3_Healthy!Y233,Patient4_Healthy!Y233,Patient7_Healthy!Y233,Patient32_Healthy!Y233,Patient20_Healthy!Y233)</f>
        <v/>
      </c>
    </row>
    <row r="234" spans="1:33">
      <c r="Y234" s="13" t="s">
        <v>40</v>
      </c>
      <c r="Z234">
        <f>AVERAGE(Patient3_Healthy!X234,Patient4_Healthy!X234,Patient7_Healthy!X234,Patient32_Healthy!X234,Patient20_Healthy!X234)</f>
        <v/>
      </c>
      <c r="AA234">
        <f>STDEV(Patient3_Healthy!X234,Patient4_Healthy!X234,Patient7_Healthy!X234,Patient32_Healthy!X234,Patient20_Healthy!X234)</f>
        <v/>
      </c>
      <c r="AB234" s="34">
        <f>AVERAGE(Patient3_Healthy!Y234,Patient4_Healthy!Y234,Patient7_Healthy!Y234,Patient32_Healthy!Y234,Patient20_Healthy!Y234)</f>
        <v/>
      </c>
      <c r="AC234">
        <f>STDEV(Patient3_Healthy!Y234,Patient4_Healthy!Y234,Patient7_Healthy!Y234,Patient32_Healthy!Y234,Patient20_Healthy!Y234)</f>
        <v/>
      </c>
    </row>
    <row r="235" spans="1:33">
      <c r="Y235" s="13" t="s">
        <v>44</v>
      </c>
      <c r="Z235">
        <f>AVERAGE(Patient3_Healthy!X235,Patient4_Healthy!X235,Patient7_Healthy!X235,Patient32_Healthy!X235,Patient20_Healthy!X235)</f>
        <v/>
      </c>
      <c r="AA235">
        <f>STDEV(Patient3_Healthy!X235,Patient4_Healthy!X235,Patient7_Healthy!X235,Patient32_Healthy!X235,Patient20_Healthy!X235)</f>
        <v/>
      </c>
      <c r="AB235" s="34">
        <f>AVERAGE(Patient3_Healthy!Y235,Patient4_Healthy!Y235,Patient7_Healthy!Y235,Patient32_Healthy!Y235,Patient20_Healthy!Y235)</f>
        <v/>
      </c>
      <c r="AC235">
        <f>STDEV(Patient3_Healthy!Y235,Patient4_Healthy!Y235,Patient7_Healthy!Y235,Patient32_Healthy!Y235,Patient20_Healthy!Y235)</f>
        <v/>
      </c>
    </row>
    <row r="236" spans="1:33">
      <c r="Y236" s="13" t="s">
        <v>46</v>
      </c>
      <c r="Z236">
        <f>AVERAGE(Patient3_Healthy!X236,Patient4_Healthy!X236,Patient7_Healthy!X236,Patient32_Healthy!X236,Patient20_Healthy!X236)</f>
        <v/>
      </c>
      <c r="AA236">
        <f>STDEV(Patient3_Healthy!X236,Patient4_Healthy!X236,Patient7_Healthy!X236,Patient32_Healthy!X236,Patient20_Healthy!X236)</f>
        <v/>
      </c>
      <c r="AB236" s="34">
        <f>AVERAGE(Patient3_Healthy!Y236,Patient4_Healthy!Y236,Patient7_Healthy!Y236,Patient32_Healthy!Y236,Patient20_Healthy!Y236)</f>
        <v/>
      </c>
      <c r="AC236">
        <f>STDEV(Patient3_Healthy!Y236,Patient4_Healthy!Y236,Patient7_Healthy!Y236,Patient32_Healthy!Y236,Patient20_Healthy!Y236)</f>
        <v/>
      </c>
    </row>
    <row r="237" spans="1:33">
      <c r="Y237" s="13" t="s">
        <v>48</v>
      </c>
      <c r="Z237">
        <f>AVERAGE(Patient3_Healthy!X237,Patient4_Healthy!X237,Patient7_Healthy!X237,Patient32_Healthy!X237,Patient20_Healthy!X237)</f>
        <v/>
      </c>
      <c r="AA237">
        <f>STDEV(Patient3_Healthy!X237,Patient4_Healthy!X237,Patient7_Healthy!X237,Patient32_Healthy!X237,Patient20_Healthy!X237)</f>
        <v/>
      </c>
      <c r="AB237" s="34">
        <f>AVERAGE(Patient3_Healthy!Y237,Patient4_Healthy!Y237,Patient7_Healthy!Y237,Patient32_Healthy!Y237,Patient20_Healthy!Y237)</f>
        <v/>
      </c>
      <c r="AC237">
        <f>STDEV(Patient3_Healthy!Y237,Patient4_Healthy!Y237,Patient7_Healthy!Y237,Patient32_Healthy!Y237,Patient20_Healthy!Y237)</f>
        <v/>
      </c>
    </row>
    <row r="238" spans="1:33">
      <c r="Y238" s="13" t="s">
        <v>51</v>
      </c>
      <c r="Z238">
        <f>AVERAGE(Patient3_Healthy!X238,Patient4_Healthy!X238,Patient7_Healthy!X238,Patient32_Healthy!X238,Patient20_Healthy!X238)</f>
        <v/>
      </c>
      <c r="AA238">
        <f>STDEV(Patient3_Healthy!X238,Patient4_Healthy!X238,Patient7_Healthy!X238,Patient32_Healthy!X238,Patient20_Healthy!X238)</f>
        <v/>
      </c>
      <c r="AB238" s="34">
        <f>AVERAGE(Patient3_Healthy!Y238,Patient4_Healthy!Y238,Patient7_Healthy!Y238,Patient32_Healthy!Y238,Patient20_Healthy!Y238)</f>
        <v/>
      </c>
      <c r="AC238">
        <f>STDEV(Patient3_Healthy!Y238,Patient4_Healthy!Y238,Patient7_Healthy!Y238,Patient32_Healthy!Y238,Patient20_Healthy!Y238)</f>
        <v/>
      </c>
    </row>
    <row r="239" spans="1:33">
      <c r="Y239" s="13" t="s">
        <v>53</v>
      </c>
      <c r="Z239">
        <f>AVERAGE(Patient3_Healthy!X239,Patient4_Healthy!X239,Patient7_Healthy!X239,Patient32_Healthy!X239,Patient20_Healthy!X239)</f>
        <v/>
      </c>
      <c r="AA239">
        <f>STDEV(Patient3_Healthy!X239,Patient4_Healthy!X239,Patient7_Healthy!X239,Patient32_Healthy!X239,Patient20_Healthy!X239)</f>
        <v/>
      </c>
      <c r="AB239" s="34">
        <f>AVERAGE(Patient3_Healthy!Y239,Patient4_Healthy!Y239,Patient7_Healthy!Y239,Patient32_Healthy!Y239,Patient20_Healthy!Y239)</f>
        <v/>
      </c>
      <c r="AC239">
        <f>STDEV(Patient3_Healthy!Y239,Patient4_Healthy!Y239,Patient7_Healthy!Y239,Patient32_Healthy!Y239,Patient20_Healthy!Y239)</f>
        <v/>
      </c>
    </row>
    <row r="241" spans="1:33">
      <c r="Y241" s="50" t="s">
        <v>120</v>
      </c>
    </row>
    <row r="242" spans="1:33">
      <c r="Y242" s="13" t="n"/>
      <c r="Z242" s="98" t="s">
        <v>17</v>
      </c>
      <c r="AA242" s="102" t="n"/>
      <c r="AB242" s="100" t="s">
        <v>18</v>
      </c>
      <c r="AC242" s="98" t="n"/>
    </row>
    <row r="243" spans="1:33">
      <c r="Y243" s="13" t="n"/>
      <c r="Z243" s="13" t="s">
        <v>198</v>
      </c>
      <c r="AA243" s="13" t="s">
        <v>199</v>
      </c>
      <c r="AB243" s="14" t="s">
        <v>198</v>
      </c>
      <c r="AC243" s="13" t="s">
        <v>199</v>
      </c>
    </row>
    <row r="244" spans="1:33">
      <c r="Y244" s="13" t="s">
        <v>30</v>
      </c>
      <c r="Z244">
        <f>AVERAGE(Patient3_Healthy!X244,Patient4_Healthy!X244,Patient7_Healthy!X244,Patient32_Healthy!X244,Patient20_Healthy!X244)</f>
        <v/>
      </c>
      <c r="AA244">
        <f>STDEV(Patient3_Healthy!X244,Patient4_Healthy!X244,Patient7_Healthy!X244,Patient32_Healthy!X244,Patient20_Healthy!X244)</f>
        <v/>
      </c>
      <c r="AB244" s="34">
        <f>AVERAGE(Patient3_Healthy!Y244,Patient4_Healthy!Y244,Patient7_Healthy!Y244,Patient32_Healthy!Y244,Patient20_Healthy!Y244)</f>
        <v/>
      </c>
      <c r="AC244">
        <f>STDEV(Patient3_Healthy!Y244,Patient4_Healthy!Y244,Patient7_Healthy!Y244,Patient32_Healthy!Y244,Patient20_Healthy!Y244)</f>
        <v/>
      </c>
    </row>
    <row r="245" spans="1:33">
      <c r="Y245" s="13" t="s">
        <v>36</v>
      </c>
      <c r="Z245">
        <f>AVERAGE(Patient3_Healthy!X245,Patient4_Healthy!X245,Patient7_Healthy!X245,Patient32_Healthy!X245,Patient20_Healthy!X245)</f>
        <v/>
      </c>
      <c r="AA245">
        <f>STDEV(Patient3_Healthy!X245,Patient4_Healthy!X245,Patient7_Healthy!X245,Patient32_Healthy!X245,Patient20_Healthy!X245)</f>
        <v/>
      </c>
      <c r="AB245" s="34">
        <f>AVERAGE(Patient3_Healthy!Y245,Patient4_Healthy!Y245,Patient7_Healthy!Y245,Patient32_Healthy!Y245,Patient20_Healthy!Y245)</f>
        <v/>
      </c>
      <c r="AC245">
        <f>STDEV(Patient3_Healthy!Y245,Patient4_Healthy!Y245,Patient7_Healthy!Y245,Patient32_Healthy!Y245,Patient20_Healthy!Y245)</f>
        <v/>
      </c>
    </row>
    <row r="246" spans="1:33">
      <c r="Y246" s="13" t="s">
        <v>40</v>
      </c>
      <c r="Z246">
        <f>AVERAGE(Patient3_Healthy!X246,Patient4_Healthy!X246,Patient7_Healthy!X246,Patient32_Healthy!X246,Patient20_Healthy!X246)</f>
        <v/>
      </c>
      <c r="AA246">
        <f>STDEV(Patient3_Healthy!X246,Patient4_Healthy!X246,Patient7_Healthy!X246,Patient32_Healthy!X246,Patient20_Healthy!X246)</f>
        <v/>
      </c>
      <c r="AB246" s="34">
        <f>AVERAGE(Patient3_Healthy!Y246,Patient4_Healthy!Y246,Patient7_Healthy!Y246,Patient32_Healthy!Y246,Patient20_Healthy!Y246)</f>
        <v/>
      </c>
      <c r="AC246">
        <f>STDEV(Patient3_Healthy!Y246,Patient4_Healthy!Y246,Patient7_Healthy!Y246,Patient32_Healthy!Y246,Patient20_Healthy!Y246)</f>
        <v/>
      </c>
    </row>
    <row r="247" spans="1:33">
      <c r="Y247" s="13" t="s">
        <v>44</v>
      </c>
      <c r="Z247">
        <f>AVERAGE(Patient3_Healthy!X247,Patient4_Healthy!X247,Patient7_Healthy!X247,Patient32_Healthy!X247,Patient20_Healthy!X247)</f>
        <v/>
      </c>
      <c r="AA247">
        <f>STDEV(Patient3_Healthy!X247,Patient4_Healthy!X247,Patient7_Healthy!X247,Patient32_Healthy!X247,Patient20_Healthy!X247)</f>
        <v/>
      </c>
      <c r="AB247" s="34">
        <f>AVERAGE(Patient3_Healthy!Y247,Patient4_Healthy!Y247,Patient7_Healthy!Y247,Patient32_Healthy!Y247,Patient20_Healthy!Y247)</f>
        <v/>
      </c>
      <c r="AC247">
        <f>STDEV(Patient3_Healthy!Y247,Patient4_Healthy!Y247,Patient7_Healthy!Y247,Patient32_Healthy!Y247,Patient20_Healthy!Y247)</f>
        <v/>
      </c>
    </row>
    <row r="248" spans="1:33">
      <c r="Y248" s="13" t="s">
        <v>46</v>
      </c>
      <c r="Z248">
        <f>AVERAGE(Patient3_Healthy!X248,Patient4_Healthy!X248,Patient7_Healthy!X248,Patient32_Healthy!X248,Patient20_Healthy!X248)</f>
        <v/>
      </c>
      <c r="AA248">
        <f>STDEV(Patient3_Healthy!X248,Patient4_Healthy!X248,Patient7_Healthy!X248,Patient32_Healthy!X248,Patient20_Healthy!X248)</f>
        <v/>
      </c>
      <c r="AB248" s="34">
        <f>AVERAGE(Patient3_Healthy!Y248,Patient4_Healthy!Y248,Patient7_Healthy!Y248,Patient32_Healthy!Y248,Patient20_Healthy!Y248)</f>
        <v/>
      </c>
      <c r="AC248">
        <f>STDEV(Patient3_Healthy!Y248,Patient4_Healthy!Y248,Patient7_Healthy!Y248,Patient32_Healthy!Y248,Patient20_Healthy!Y248)</f>
        <v/>
      </c>
    </row>
    <row r="249" spans="1:33">
      <c r="Y249" s="13" t="s">
        <v>48</v>
      </c>
      <c r="Z249">
        <f>AVERAGE(Patient3_Healthy!X249,Patient4_Healthy!X249,Patient7_Healthy!X249,Patient32_Healthy!X249,Patient20_Healthy!X249)</f>
        <v/>
      </c>
      <c r="AA249">
        <f>STDEV(Patient3_Healthy!X249,Patient4_Healthy!X249,Patient7_Healthy!X249,Patient32_Healthy!X249,Patient20_Healthy!X249)</f>
        <v/>
      </c>
      <c r="AB249" s="34">
        <f>AVERAGE(Patient3_Healthy!Y249,Patient4_Healthy!Y249,Patient7_Healthy!Y249,Patient32_Healthy!Y249,Patient20_Healthy!Y249)</f>
        <v/>
      </c>
      <c r="AC249">
        <f>STDEV(Patient3_Healthy!Y249,Patient4_Healthy!Y249,Patient7_Healthy!Y249,Patient32_Healthy!Y249,Patient20_Healthy!Y249)</f>
        <v/>
      </c>
    </row>
    <row r="250" spans="1:33">
      <c r="Y250" s="13" t="s">
        <v>51</v>
      </c>
      <c r="Z250">
        <f>AVERAGE(Patient3_Healthy!X250,Patient4_Healthy!X250,Patient7_Healthy!X250,Patient32_Healthy!X250,Patient20_Healthy!X250)</f>
        <v/>
      </c>
      <c r="AA250">
        <f>STDEV(Patient3_Healthy!X250,Patient4_Healthy!X250,Patient7_Healthy!X250,Patient32_Healthy!X250,Patient20_Healthy!X250)</f>
        <v/>
      </c>
      <c r="AB250" s="34">
        <f>AVERAGE(Patient3_Healthy!Y250,Patient4_Healthy!Y250,Patient7_Healthy!Y250,Patient32_Healthy!Y250,Patient20_Healthy!Y250)</f>
        <v/>
      </c>
      <c r="AC250">
        <f>STDEV(Patient3_Healthy!Y250,Patient4_Healthy!Y250,Patient7_Healthy!Y250,Patient32_Healthy!Y250,Patient20_Healthy!Y250)</f>
        <v/>
      </c>
    </row>
    <row r="251" spans="1:33">
      <c r="Y251" s="13" t="s">
        <v>53</v>
      </c>
      <c r="Z251">
        <f>AVERAGE(Patient3_Healthy!X251,Patient4_Healthy!X251,Patient7_Healthy!X251,Patient32_Healthy!X251,Patient20_Healthy!X251)</f>
        <v/>
      </c>
      <c r="AA251">
        <f>STDEV(Patient3_Healthy!X251,Patient4_Healthy!X251,Patient7_Healthy!X251,Patient32_Healthy!X251,Patient20_Healthy!X251)</f>
        <v/>
      </c>
      <c r="AB251" s="34">
        <f>AVERAGE(Patient3_Healthy!Y251,Patient4_Healthy!Y251,Patient7_Healthy!Y251,Patient32_Healthy!Y251,Patient20_Healthy!Y251)</f>
        <v/>
      </c>
      <c r="AC251">
        <f>STDEV(Patient3_Healthy!Y251,Patient4_Healthy!Y251,Patient7_Healthy!Y251,Patient32_Healthy!Y251,Patient20_Healthy!Y251)</f>
        <v/>
      </c>
    </row>
    <row r="253" spans="1:33">
      <c r="Y253" s="50" t="s">
        <v>122</v>
      </c>
    </row>
    <row r="254" spans="1:33">
      <c r="Y254" s="13" t="n"/>
      <c r="Z254" s="98" t="s">
        <v>17</v>
      </c>
      <c r="AA254" s="102" t="n"/>
      <c r="AB254" s="100" t="s">
        <v>18</v>
      </c>
      <c r="AC254" s="98" t="n"/>
    </row>
    <row r="255" spans="1:33">
      <c r="Y255" s="13" t="n"/>
      <c r="Z255" s="13" t="s">
        <v>198</v>
      </c>
      <c r="AA255" s="13" t="s">
        <v>199</v>
      </c>
      <c r="AB255" s="14" t="s">
        <v>198</v>
      </c>
      <c r="AC255" s="13" t="s">
        <v>199</v>
      </c>
    </row>
    <row r="256" spans="1:33">
      <c r="Y256" s="13" t="s">
        <v>30</v>
      </c>
      <c r="Z256">
        <f>AVERAGE(Patient3_Healthy!X256,Patient4_Healthy!X256,Patient7_Healthy!X256,Patient32_Healthy!X256,Patient20_Healthy!X256)</f>
        <v/>
      </c>
      <c r="AA256">
        <f>STDEV(Patient3_Healthy!X256,Patient4_Healthy!X256,Patient7_Healthy!X256,Patient32_Healthy!X256,Patient20_Healthy!X256)</f>
        <v/>
      </c>
      <c r="AB256" s="34">
        <f>AVERAGE(Patient3_Healthy!Y256,Patient4_Healthy!Y256,Patient7_Healthy!Y256,Patient32_Healthy!Y256,Patient20_Healthy!Y256)</f>
        <v/>
      </c>
      <c r="AC256">
        <f>STDEV(Patient3_Healthy!Y256,Patient4_Healthy!Y256,Patient7_Healthy!Y256,Patient32_Healthy!Y256,Patient20_Healthy!Y256)</f>
        <v/>
      </c>
    </row>
    <row r="257" spans="1:33">
      <c r="Y257" s="13" t="s">
        <v>36</v>
      </c>
      <c r="Z257">
        <f>AVERAGE(Patient3_Healthy!X257,Patient4_Healthy!X257,Patient7_Healthy!X257,Patient32_Healthy!X257,Patient20_Healthy!X257)</f>
        <v/>
      </c>
      <c r="AA257">
        <f>STDEV(Patient3_Healthy!X257,Patient4_Healthy!X257,Patient7_Healthy!X257,Patient32_Healthy!X257,Patient20_Healthy!X257)</f>
        <v/>
      </c>
      <c r="AB257" s="34">
        <f>AVERAGE(Patient3_Healthy!Y257,Patient4_Healthy!Y257,Patient7_Healthy!Y257,Patient32_Healthy!Y257,Patient20_Healthy!Y257)</f>
        <v/>
      </c>
      <c r="AC257">
        <f>STDEV(Patient3_Healthy!Y257,Patient4_Healthy!Y257,Patient7_Healthy!Y257,Patient32_Healthy!Y257,Patient20_Healthy!Y257)</f>
        <v/>
      </c>
    </row>
    <row r="258" spans="1:33">
      <c r="Y258" s="13" t="s">
        <v>40</v>
      </c>
      <c r="Z258">
        <f>AVERAGE(Patient3_Healthy!X258,Patient4_Healthy!X258,Patient7_Healthy!X258,Patient32_Healthy!X258,Patient20_Healthy!X258)</f>
        <v/>
      </c>
      <c r="AA258">
        <f>STDEV(Patient3_Healthy!X258,Patient4_Healthy!X258,Patient7_Healthy!X258,Patient32_Healthy!X258,Patient20_Healthy!X258)</f>
        <v/>
      </c>
      <c r="AB258" s="34">
        <f>AVERAGE(Patient3_Healthy!Y258,Patient4_Healthy!Y258,Patient7_Healthy!Y258,Patient32_Healthy!Y258,Patient20_Healthy!Y258)</f>
        <v/>
      </c>
      <c r="AC258">
        <f>STDEV(Patient3_Healthy!Y258,Patient4_Healthy!Y258,Patient7_Healthy!Y258,Patient32_Healthy!Y258,Patient20_Healthy!Y258)</f>
        <v/>
      </c>
    </row>
    <row r="259" spans="1:33">
      <c r="Y259" s="13" t="s">
        <v>44</v>
      </c>
      <c r="Z259">
        <f>AVERAGE(Patient3_Healthy!X259,Patient4_Healthy!X259,Patient7_Healthy!X259,Patient32_Healthy!X259,Patient20_Healthy!X259)</f>
        <v/>
      </c>
      <c r="AA259">
        <f>STDEV(Patient3_Healthy!X259,Patient4_Healthy!X259,Patient7_Healthy!X259,Patient32_Healthy!X259,Patient20_Healthy!X259)</f>
        <v/>
      </c>
      <c r="AB259" s="34">
        <f>AVERAGE(Patient3_Healthy!Y259,Patient4_Healthy!Y259,Patient7_Healthy!Y259,Patient32_Healthy!Y259,Patient20_Healthy!Y259)</f>
        <v/>
      </c>
      <c r="AC259">
        <f>STDEV(Patient3_Healthy!Y259,Patient4_Healthy!Y259,Patient7_Healthy!Y259,Patient32_Healthy!Y259,Patient20_Healthy!Y259)</f>
        <v/>
      </c>
    </row>
    <row r="260" spans="1:33">
      <c r="Y260" s="13" t="s">
        <v>46</v>
      </c>
      <c r="Z260">
        <f>AVERAGE(Patient3_Healthy!X260,Patient4_Healthy!X260,Patient7_Healthy!X260,Patient32_Healthy!X260,Patient20_Healthy!X260)</f>
        <v/>
      </c>
      <c r="AA260">
        <f>STDEV(Patient3_Healthy!X260,Patient4_Healthy!X260,Patient7_Healthy!X260,Patient32_Healthy!X260,Patient20_Healthy!X260)</f>
        <v/>
      </c>
      <c r="AB260" s="34">
        <f>AVERAGE(Patient3_Healthy!Y260,Patient4_Healthy!Y260,Patient7_Healthy!Y260,Patient32_Healthy!Y260,Patient20_Healthy!Y260)</f>
        <v/>
      </c>
      <c r="AC260">
        <f>STDEV(Patient3_Healthy!Y260,Patient4_Healthy!Y260,Patient7_Healthy!Y260,Patient32_Healthy!Y260,Patient20_Healthy!Y260)</f>
        <v/>
      </c>
    </row>
    <row r="261" spans="1:33">
      <c r="Y261" s="13" t="s">
        <v>48</v>
      </c>
      <c r="Z261">
        <f>AVERAGE(Patient3_Healthy!X261,Patient4_Healthy!X261,Patient7_Healthy!X261,Patient32_Healthy!X261,Patient20_Healthy!X261)</f>
        <v/>
      </c>
      <c r="AA261">
        <f>STDEV(Patient3_Healthy!X261,Patient4_Healthy!X261,Patient7_Healthy!X261,Patient32_Healthy!X261,Patient20_Healthy!X261)</f>
        <v/>
      </c>
      <c r="AB261" s="34">
        <f>AVERAGE(Patient3_Healthy!Y261,Patient4_Healthy!Y261,Patient7_Healthy!Y261,Patient32_Healthy!Y261,Patient20_Healthy!Y261)</f>
        <v/>
      </c>
      <c r="AC261">
        <f>STDEV(Patient3_Healthy!Y261,Patient4_Healthy!Y261,Patient7_Healthy!Y261,Patient32_Healthy!Y261,Patient20_Healthy!Y261)</f>
        <v/>
      </c>
    </row>
    <row r="262" spans="1:33">
      <c r="Y262" s="13" t="s">
        <v>51</v>
      </c>
      <c r="Z262">
        <f>AVERAGE(Patient3_Healthy!X262,Patient4_Healthy!X262,Patient7_Healthy!X262,Patient32_Healthy!X262,Patient20_Healthy!X262)</f>
        <v/>
      </c>
      <c r="AA262">
        <f>STDEV(Patient3_Healthy!X262,Patient4_Healthy!X262,Patient7_Healthy!X262,Patient32_Healthy!X262,Patient20_Healthy!X262)</f>
        <v/>
      </c>
      <c r="AB262" s="34">
        <f>AVERAGE(Patient3_Healthy!Y262,Patient4_Healthy!Y262,Patient7_Healthy!Y262,Patient32_Healthy!Y262,Patient20_Healthy!Y262)</f>
        <v/>
      </c>
      <c r="AC262">
        <f>STDEV(Patient3_Healthy!Y262,Patient4_Healthy!Y262,Patient7_Healthy!Y262,Patient32_Healthy!Y262,Patient20_Healthy!Y262)</f>
        <v/>
      </c>
    </row>
    <row r="263" spans="1:33">
      <c r="Y263" s="13" t="s">
        <v>53</v>
      </c>
      <c r="Z263">
        <f>AVERAGE(Patient3_Healthy!X263,Patient4_Healthy!X263,Patient7_Healthy!X263,Patient32_Healthy!X263,Patient20_Healthy!X263)</f>
        <v/>
      </c>
      <c r="AA263">
        <f>STDEV(Patient3_Healthy!X263,Patient4_Healthy!X263,Patient7_Healthy!X263,Patient32_Healthy!X263,Patient20_Healthy!X263)</f>
        <v/>
      </c>
      <c r="AB263" s="34">
        <f>AVERAGE(Patient3_Healthy!Y263,Patient4_Healthy!Y263,Patient7_Healthy!Y263,Patient32_Healthy!Y263,Patient20_Healthy!Y263)</f>
        <v/>
      </c>
      <c r="AC263">
        <f>STDEV(Patient3_Healthy!Y263,Patient4_Healthy!Y263,Patient7_Healthy!Y263,Patient32_Healthy!Y263,Patient20_Healthy!Y263)</f>
        <v/>
      </c>
    </row>
    <row r="272" spans="1:33">
      <c r="A272" t="s">
        <v>125</v>
      </c>
    </row>
    <row r="275" spans="1:33">
      <c r="A275" s="50" t="s">
        <v>200</v>
      </c>
      <c r="M275" s="50" t="s">
        <v>201</v>
      </c>
    </row>
    <row r="276" spans="1:33">
      <c r="A276" s="16" t="n"/>
      <c r="B276" s="90" t="s">
        <v>129</v>
      </c>
      <c r="C276" s="90" t="n"/>
      <c r="D276" s="91" t="s">
        <v>130</v>
      </c>
      <c r="E276" s="92" t="n"/>
      <c r="F276" s="91" t="s">
        <v>131</v>
      </c>
      <c r="G276" s="92" t="n"/>
      <c r="H276" s="90" t="s">
        <v>132</v>
      </c>
      <c r="I276" s="90" t="n"/>
      <c r="M276" s="19" t="n"/>
      <c r="N276" s="95" t="s">
        <v>129</v>
      </c>
      <c r="O276" s="94" t="n"/>
      <c r="P276" s="93" t="s">
        <v>130</v>
      </c>
      <c r="Q276" s="94" t="n"/>
      <c r="R276" s="93" t="s">
        <v>131</v>
      </c>
      <c r="S276" s="94" t="n"/>
      <c r="T276" s="95" t="s">
        <v>132</v>
      </c>
      <c r="U276" s="95" t="n"/>
    </row>
    <row r="277" spans="1:33">
      <c r="A277" s="16" t="n"/>
      <c r="B277" s="16" t="s">
        <v>198</v>
      </c>
      <c r="C277" s="16" t="s">
        <v>199</v>
      </c>
      <c r="D277" s="17" t="s">
        <v>198</v>
      </c>
      <c r="E277" s="18" t="s">
        <v>199</v>
      </c>
      <c r="F277" s="17" t="s">
        <v>198</v>
      </c>
      <c r="G277" s="18" t="s">
        <v>199</v>
      </c>
      <c r="H277" s="16" t="s">
        <v>198</v>
      </c>
      <c r="I277" s="16" t="s">
        <v>199</v>
      </c>
      <c r="M277" s="19" t="n"/>
      <c r="N277" s="19" t="s">
        <v>198</v>
      </c>
      <c r="O277" s="20" t="s">
        <v>199</v>
      </c>
      <c r="P277" s="21" t="s">
        <v>198</v>
      </c>
      <c r="Q277" s="20" t="s">
        <v>199</v>
      </c>
      <c r="R277" s="21" t="s">
        <v>198</v>
      </c>
      <c r="S277" s="20" t="s">
        <v>199</v>
      </c>
      <c r="T277" s="19" t="s">
        <v>198</v>
      </c>
      <c r="U277" s="19" t="s">
        <v>199</v>
      </c>
    </row>
    <row r="278" spans="1:33">
      <c r="A278" s="16" t="s">
        <v>30</v>
      </c>
      <c r="B278">
        <f>AVERAGE(Patient3_Healthy!B260,Patient4_Healthy!B260,Patient7_Healthy!B260,Patient32_Healthy!B260,Patient20_Healthy!B260)</f>
        <v/>
      </c>
      <c r="C278">
        <f>STDEV(Patient3_Healthy!B260,Patient4_Healthy!B260,Patient7_Healthy!B260,Patient32_Healthy!B260,Patient20_Healthy!B260)</f>
        <v/>
      </c>
      <c r="D278" s="34">
        <f>AVERAGE(Patient3_Healthy!C260,Patient4_Healthy!C260,Patient7_Healthy!C260,Patient32_Healthy!C260,Patient20_Healthy!C260)</f>
        <v/>
      </c>
      <c r="E278" s="41">
        <f>STDEV(Patient3_Healthy!C260,Patient4_Healthy!C260,Patient7_Healthy!C260,Patient32_Healthy!C260,Patient20_Healthy!C260)</f>
        <v/>
      </c>
      <c r="F278" s="34">
        <f>AVERAGE(Patient3_Healthy!D260,Patient4_Healthy!D260,Patient7_Healthy!D260,Patient32_Healthy!D260,Patient20_Healthy!D260)</f>
        <v/>
      </c>
      <c r="G278" s="41">
        <f>STDEV(Patient3_Healthy!D260,Patient4_Healthy!D260,Patient7_Healthy!D260,Patient32_Healthy!D260,Patient20_Healthy!D260)</f>
        <v/>
      </c>
      <c r="H278">
        <f>AVERAGE(Patient3_Healthy!E260,Patient4_Healthy!E260,Patient7_Healthy!E260,Patient32_Healthy!E260,Patient20_Healthy!E260)</f>
        <v/>
      </c>
      <c r="I278">
        <f>STDEV(Patient3_Healthy!E260,Patient4_Healthy!E260,Patient7_Healthy!E260,Patient32_Healthy!E260,Patient20_Healthy!E260)</f>
        <v/>
      </c>
      <c r="M278" s="19" t="s">
        <v>17</v>
      </c>
      <c r="N278">
        <f>AVERAGE(Patient3_Healthy!K260,Patient4_Healthy!K260,Patient7_Healthy!K260,Patient32_Healthy!K260,Patient20_Healthy!K260)</f>
        <v/>
      </c>
      <c r="O278" s="41">
        <f>STDEV(Patient3_Healthy!K260,Patient4_Healthy!K260,Patient7_Healthy!K260,Patient32_Healthy!K260,Patient20_Healthy!K260)</f>
        <v/>
      </c>
      <c r="P278" s="34">
        <f>AVERAGE(Patient3_Healthy!L260,Patient4_Healthy!L260,Patient7_Healthy!L260,Patient32_Healthy!L260,Patient20_Healthy!L260)</f>
        <v/>
      </c>
      <c r="Q278" s="41">
        <f>STDEV(Patient3_Healthy!L260,Patient4_Healthy!L260,Patient7_Healthy!L260,Patient32_Healthy!L260,Patient20_Healthy!L260)</f>
        <v/>
      </c>
      <c r="R278" s="34">
        <f>AVERAGE(Patient3_Healthy!M260,Patient4_Healthy!M260,Patient7_Healthy!M260,Patient32_Healthy!M260,Patient20_Healthy!M260)</f>
        <v/>
      </c>
      <c r="S278" s="41">
        <f>STDEV(Patient3_Healthy!M260,Patient4_Healthy!M260,Patient7_Healthy!M260,Patient32_Healthy!M260,Patient20_Healthy!M260)</f>
        <v/>
      </c>
      <c r="T278">
        <f>AVERAGE(Patient3_Healthy!N260,Patient4_Healthy!N260,Patient7_Healthy!N260,Patient32_Healthy!N260,Patient20_Healthy!N260)</f>
        <v/>
      </c>
      <c r="U278">
        <f>STDEV(Patient3_Healthy!N260,Patient4_Healthy!N260,Patient7_Healthy!N260,Patient32_Healthy!N260,Patient20_Healthy!N260)</f>
        <v/>
      </c>
    </row>
    <row r="279" spans="1:33">
      <c r="A279" s="16" t="s">
        <v>46</v>
      </c>
      <c r="B279">
        <f>AVERAGE(Patient3_Healthy!B261,Patient4_Healthy!B261,Patient7_Healthy!B261,Patient32_Healthy!B261,Patient20_Healthy!B261)</f>
        <v/>
      </c>
      <c r="C279">
        <f>STDEV(Patient3_Healthy!B261,Patient4_Healthy!B261,Patient7_Healthy!B261,Patient32_Healthy!B261,Patient20_Healthy!B261)</f>
        <v/>
      </c>
      <c r="D279" s="34">
        <f>AVERAGE(Patient3_Healthy!C261,Patient4_Healthy!C261,Patient7_Healthy!C261,Patient32_Healthy!C261,Patient20_Healthy!C261)</f>
        <v/>
      </c>
      <c r="E279" s="41">
        <f>STDEV(Patient3_Healthy!C261,Patient4_Healthy!C261,Patient7_Healthy!C261,Patient32_Healthy!C261,Patient20_Healthy!C261)</f>
        <v/>
      </c>
      <c r="F279" s="34">
        <f>AVERAGE(Patient3_Healthy!D261,Patient4_Healthy!D261,Patient7_Healthy!D261,Patient32_Healthy!D261,Patient20_Healthy!D261)</f>
        <v/>
      </c>
      <c r="G279" s="41">
        <f>STDEV(Patient3_Healthy!D261,Patient4_Healthy!D261,Patient7_Healthy!D261,Patient32_Healthy!D261,Patient20_Healthy!D261)</f>
        <v/>
      </c>
      <c r="H279">
        <f>AVERAGE(Patient3_Healthy!E261,Patient4_Healthy!E261,Patient7_Healthy!E261,Patient32_Healthy!E261,Patient20_Healthy!E261)</f>
        <v/>
      </c>
      <c r="I279">
        <f>STDEV(Patient3_Healthy!E261,Patient4_Healthy!E261,Patient7_Healthy!E261,Patient32_Healthy!E261,Patient20_Healthy!E261)</f>
        <v/>
      </c>
      <c r="M279" s="19" t="s">
        <v>18</v>
      </c>
      <c r="N279">
        <f>AVERAGE(Patient3_Healthy!K261,Patient4_Healthy!K261,Patient7_Healthy!K261,Patient32_Healthy!K261,Patient20_Healthy!K261)</f>
        <v/>
      </c>
      <c r="O279" s="41">
        <f>STDEV(Patient3_Healthy!K261,Patient4_Healthy!K261,Patient7_Healthy!K261,Patient32_Healthy!K261,Patient20_Healthy!K261)</f>
        <v/>
      </c>
      <c r="P279" s="34">
        <f>AVERAGE(Patient3_Healthy!L261,Patient4_Healthy!L261,Patient7_Healthy!L261,Patient32_Healthy!L261,Patient20_Healthy!L261)</f>
        <v/>
      </c>
      <c r="Q279" s="41">
        <f>STDEV(Patient3_Healthy!L261,Patient4_Healthy!L261,Patient7_Healthy!L261,Patient32_Healthy!L261,Patient20_Healthy!L261)</f>
        <v/>
      </c>
      <c r="R279" s="34">
        <f>AVERAGE(Patient3_Healthy!M261,Patient4_Healthy!M261,Patient7_Healthy!M261,Patient32_Healthy!M261,Patient20_Healthy!M261)</f>
        <v/>
      </c>
      <c r="S279" s="41">
        <f>STDEV(Patient3_Healthy!M261,Patient4_Healthy!M261,Patient7_Healthy!M261,Patient32_Healthy!M261,Patient20_Healthy!M261)</f>
        <v/>
      </c>
      <c r="T279">
        <f>AVERAGE(Patient3_Healthy!N261,Patient4_Healthy!N261,Patient7_Healthy!N261,Patient32_Healthy!N261,Patient20_Healthy!N261)</f>
        <v/>
      </c>
      <c r="U279">
        <f>STDEV(Patient3_Healthy!N261,Patient4_Healthy!N261,Patient7_Healthy!N261,Patient32_Healthy!N261,Patient20_Healthy!N261)</f>
        <v/>
      </c>
    </row>
    <row r="280" spans="1:33">
      <c r="A280" s="16" t="s">
        <v>36</v>
      </c>
      <c r="B280">
        <f>AVERAGE(Patient3_Healthy!B262,Patient4_Healthy!B262,Patient7_Healthy!B262,Patient32_Healthy!B262,Patient20_Healthy!B262)</f>
        <v/>
      </c>
      <c r="C280">
        <f>STDEV(Patient3_Healthy!B262,Patient4_Healthy!B262,Patient7_Healthy!B262,Patient32_Healthy!B262,Patient20_Healthy!B262)</f>
        <v/>
      </c>
      <c r="D280" s="34">
        <f>AVERAGE(Patient3_Healthy!C262,Patient4_Healthy!C262,Patient7_Healthy!C262,Patient32_Healthy!C262,Patient20_Healthy!C262)</f>
        <v/>
      </c>
      <c r="E280" s="41">
        <f>STDEV(Patient3_Healthy!C262,Patient4_Healthy!C262,Patient7_Healthy!C262,Patient32_Healthy!C262,Patient20_Healthy!C262)</f>
        <v/>
      </c>
      <c r="F280" s="34">
        <f>AVERAGE(Patient3_Healthy!D262,Patient4_Healthy!D262,Patient7_Healthy!D262,Patient32_Healthy!D262,Patient20_Healthy!D262)</f>
        <v/>
      </c>
      <c r="G280" s="41">
        <f>STDEV(Patient3_Healthy!D262,Patient4_Healthy!D262,Patient7_Healthy!D262,Patient32_Healthy!D262,Patient20_Healthy!D262)</f>
        <v/>
      </c>
      <c r="H280">
        <f>AVERAGE(Patient3_Healthy!E262,Patient4_Healthy!E262,Patient7_Healthy!E262,Patient32_Healthy!E262,Patient20_Healthy!E262)</f>
        <v/>
      </c>
      <c r="I280">
        <f>STDEV(Patient3_Healthy!E262,Patient4_Healthy!E262,Patient7_Healthy!E262,Patient32_Healthy!E262,Patient20_Healthy!E262)</f>
        <v/>
      </c>
    </row>
    <row r="281" spans="1:33">
      <c r="A281" s="16" t="s">
        <v>48</v>
      </c>
      <c r="B281">
        <f>AVERAGE(Patient3_Healthy!B263,Patient4_Healthy!B263,Patient7_Healthy!B263,Patient32_Healthy!B263,Patient20_Healthy!B263)</f>
        <v/>
      </c>
      <c r="C281">
        <f>STDEV(Patient3_Healthy!B263,Patient4_Healthy!B263,Patient7_Healthy!B263,Patient32_Healthy!B263,Patient20_Healthy!B263)</f>
        <v/>
      </c>
      <c r="D281" s="34">
        <f>AVERAGE(Patient3_Healthy!C263,Patient4_Healthy!C263,Patient7_Healthy!C263,Patient32_Healthy!C263,Patient20_Healthy!C263)</f>
        <v/>
      </c>
      <c r="E281" s="41">
        <f>STDEV(Patient3_Healthy!C263,Patient4_Healthy!C263,Patient7_Healthy!C263,Patient32_Healthy!C263,Patient20_Healthy!C263)</f>
        <v/>
      </c>
      <c r="F281" s="34">
        <f>AVERAGE(Patient3_Healthy!D263,Patient4_Healthy!D263,Patient7_Healthy!D263,Patient32_Healthy!D263,Patient20_Healthy!D263)</f>
        <v/>
      </c>
      <c r="G281" s="41">
        <f>STDEV(Patient3_Healthy!D263,Patient4_Healthy!D263,Patient7_Healthy!D263,Patient32_Healthy!D263,Patient20_Healthy!D263)</f>
        <v/>
      </c>
      <c r="H281">
        <f>AVERAGE(Patient3_Healthy!E263,Patient4_Healthy!E263,Patient7_Healthy!E263,Patient32_Healthy!E263,Patient20_Healthy!E263)</f>
        <v/>
      </c>
      <c r="I281">
        <f>STDEV(Patient3_Healthy!E263,Patient4_Healthy!E263,Patient7_Healthy!E263,Patient32_Healthy!E263,Patient20_Healthy!E263)</f>
        <v/>
      </c>
    </row>
    <row r="282" spans="1:33">
      <c r="A282" s="16" t="s">
        <v>40</v>
      </c>
      <c r="B282">
        <f>AVERAGE(Patient3_Healthy!B264,Patient4_Healthy!B264,Patient7_Healthy!B264,Patient32_Healthy!B264,Patient20_Healthy!B264)</f>
        <v/>
      </c>
      <c r="C282">
        <f>STDEV(Patient3_Healthy!B264,Patient4_Healthy!B264,Patient7_Healthy!B264,Patient32_Healthy!B264,Patient20_Healthy!B264)</f>
        <v/>
      </c>
      <c r="D282" s="34">
        <f>AVERAGE(Patient3_Healthy!C264,Patient4_Healthy!C264,Patient7_Healthy!C264,Patient32_Healthy!C264,Patient20_Healthy!C264)</f>
        <v/>
      </c>
      <c r="E282" s="41">
        <f>STDEV(Patient3_Healthy!C264,Patient4_Healthy!C264,Patient7_Healthy!C264,Patient32_Healthy!C264,Patient20_Healthy!C264)</f>
        <v/>
      </c>
      <c r="F282" s="34">
        <f>AVERAGE(Patient3_Healthy!D264,Patient4_Healthy!D264,Patient7_Healthy!D264,Patient32_Healthy!D264,Patient20_Healthy!D264)</f>
        <v/>
      </c>
      <c r="G282" s="41">
        <f>STDEV(Patient3_Healthy!D264,Patient4_Healthy!D264,Patient7_Healthy!D264,Patient32_Healthy!D264,Patient20_Healthy!D264)</f>
        <v/>
      </c>
      <c r="H282">
        <f>AVERAGE(Patient3_Healthy!E264,Patient4_Healthy!E264,Patient7_Healthy!E264,Patient32_Healthy!E264,Patient20_Healthy!E264)</f>
        <v/>
      </c>
      <c r="I282">
        <f>STDEV(Patient3_Healthy!E264,Patient4_Healthy!E264,Patient7_Healthy!E264,Patient32_Healthy!E264,Patient20_Healthy!E264)</f>
        <v/>
      </c>
    </row>
    <row r="283" spans="1:33">
      <c r="A283" s="16" t="s">
        <v>51</v>
      </c>
      <c r="B283">
        <f>AVERAGE(Patient3_Healthy!B265,Patient4_Healthy!B265,Patient7_Healthy!B265,Patient32_Healthy!B265,Patient20_Healthy!B265)</f>
        <v/>
      </c>
      <c r="C283">
        <f>STDEV(Patient3_Healthy!B265,Patient4_Healthy!B265,Patient7_Healthy!B265,Patient32_Healthy!B265,Patient20_Healthy!B265)</f>
        <v/>
      </c>
      <c r="D283" s="34">
        <f>AVERAGE(Patient3_Healthy!C265,Patient4_Healthy!C265,Patient7_Healthy!C265,Patient32_Healthy!C265,Patient20_Healthy!C265)</f>
        <v/>
      </c>
      <c r="E283" s="41">
        <f>STDEV(Patient3_Healthy!C265,Patient4_Healthy!C265,Patient7_Healthy!C265,Patient32_Healthy!C265,Patient20_Healthy!C265)</f>
        <v/>
      </c>
      <c r="F283" s="34">
        <f>AVERAGE(Patient3_Healthy!D265,Patient4_Healthy!D265,Patient7_Healthy!D265,Patient32_Healthy!D265,Patient20_Healthy!D265)</f>
        <v/>
      </c>
      <c r="G283" s="41">
        <f>STDEV(Patient3_Healthy!D265,Patient4_Healthy!D265,Patient7_Healthy!D265,Patient32_Healthy!D265,Patient20_Healthy!D265)</f>
        <v/>
      </c>
      <c r="H283">
        <f>AVERAGE(Patient3_Healthy!E265,Patient4_Healthy!E265,Patient7_Healthy!E265,Patient32_Healthy!E265,Patient20_Healthy!E265)</f>
        <v/>
      </c>
      <c r="I283">
        <f>STDEV(Patient3_Healthy!E265,Patient4_Healthy!E265,Patient7_Healthy!E265,Patient32_Healthy!E265,Patient20_Healthy!E265)</f>
        <v/>
      </c>
    </row>
    <row r="284" spans="1:33">
      <c r="A284" s="16" t="s">
        <v>44</v>
      </c>
      <c r="B284">
        <f>AVERAGE(Patient3_Healthy!B266,Patient4_Healthy!B266,Patient7_Healthy!B266,Patient32_Healthy!B266)</f>
        <v/>
      </c>
      <c r="C284">
        <f>STDEV(Patient3_Healthy!B266,Patient4_Healthy!B266,Patient7_Healthy!B266,Patient32_Healthy!B266)</f>
        <v/>
      </c>
      <c r="D284" s="34">
        <f>AVERAGE(Patient3_Healthy!C266,Patient4_Healthy!C266,Patient7_Healthy!C266,Patient32_Healthy!C266)</f>
        <v/>
      </c>
      <c r="E284" s="41">
        <f>STDEV(Patient3_Healthy!C266,Patient4_Healthy!C266,Patient7_Healthy!C266,Patient32_Healthy!C266)</f>
        <v/>
      </c>
      <c r="F284" s="34">
        <f>AVERAGE(Patient3_Healthy!D266,Patient4_Healthy!D266,Patient7_Healthy!D266,Patient32_Healthy!D266)</f>
        <v/>
      </c>
      <c r="G284" s="41">
        <f>STDEV(Patient3_Healthy!D266,Patient4_Healthy!D266,Patient7_Healthy!D266,Patient32_Healthy!D266)</f>
        <v/>
      </c>
      <c r="H284">
        <f>AVERAGE(Patient3_Healthy!E266,Patient4_Healthy!E266,Patient7_Healthy!E266,Patient32_Healthy!E266)</f>
        <v/>
      </c>
      <c r="I284">
        <f>STDEV(Patient3_Healthy!E266,Patient4_Healthy!E266,Patient7_Healthy!E266,Patient32_Healthy!E266)</f>
        <v/>
      </c>
    </row>
    <row r="285" spans="1:33">
      <c r="A285" s="16" t="s">
        <v>53</v>
      </c>
      <c r="B285">
        <f>AVERAGE(Patient3_Healthy!B267,Patient4_Healthy!B267,Patient7_Healthy!B267,Patient32_Healthy!B267,Patient20_Healthy!B267)</f>
        <v/>
      </c>
      <c r="C285">
        <f>STDEV(Patient3_Healthy!B267,Patient4_Healthy!B267,Patient7_Healthy!B267,Patient32_Healthy!B267,Patient20_Healthy!B267)</f>
        <v/>
      </c>
      <c r="D285" s="34">
        <f>AVERAGE(Patient3_Healthy!C267,Patient4_Healthy!C267,Patient7_Healthy!C267,Patient32_Healthy!C267,Patient20_Healthy!C267)</f>
        <v/>
      </c>
      <c r="E285" s="41">
        <f>STDEV(Patient3_Healthy!C267,Patient4_Healthy!C267,Patient7_Healthy!C267,Patient32_Healthy!C267,Patient20_Healthy!C267)</f>
        <v/>
      </c>
      <c r="F285" s="34">
        <f>AVERAGE(Patient3_Healthy!D267,Patient4_Healthy!D267,Patient7_Healthy!D267,Patient32_Healthy!D267,Patient20_Healthy!D267)</f>
        <v/>
      </c>
      <c r="G285" s="41">
        <f>STDEV(Patient3_Healthy!D267,Patient4_Healthy!D267,Patient7_Healthy!D267,Patient32_Healthy!D267,Patient20_Healthy!D267)</f>
        <v/>
      </c>
      <c r="H285">
        <f>AVERAGE(Patient3_Healthy!E267,Patient4_Healthy!E267,Patient7_Healthy!E267,Patient32_Healthy!E267,Patient20_Healthy!E267)</f>
        <v/>
      </c>
      <c r="I285">
        <f>STDEV(Patient3_Healthy!E267,Patient4_Healthy!E267,Patient7_Healthy!E267,Patient32_Healthy!E267,Patient20_Healthy!E267)</f>
        <v/>
      </c>
    </row>
    <row r="287" spans="1:33">
      <c r="A287" s="50" t="s">
        <v>202</v>
      </c>
      <c r="M287" s="50" t="s">
        <v>203</v>
      </c>
    </row>
    <row r="288" spans="1:33">
      <c r="A288" s="16" t="n"/>
      <c r="B288" s="90" t="s">
        <v>129</v>
      </c>
      <c r="C288" s="90" t="n"/>
      <c r="D288" s="91" t="s">
        <v>130</v>
      </c>
      <c r="E288" s="92" t="n"/>
      <c r="F288" s="91" t="s">
        <v>131</v>
      </c>
      <c r="G288" s="92" t="n"/>
      <c r="H288" s="90" t="s">
        <v>132</v>
      </c>
      <c r="I288" s="90" t="n"/>
      <c r="M288" s="19" t="n"/>
      <c r="N288" s="95" t="s">
        <v>129</v>
      </c>
      <c r="O288" s="94" t="n"/>
      <c r="P288" s="93" t="s">
        <v>130</v>
      </c>
      <c r="Q288" s="94" t="n"/>
      <c r="R288" s="93" t="s">
        <v>131</v>
      </c>
      <c r="S288" s="94" t="n"/>
      <c r="T288" s="95" t="s">
        <v>132</v>
      </c>
      <c r="U288" s="95" t="n"/>
    </row>
    <row r="289" spans="1:33">
      <c r="A289" s="16" t="n"/>
      <c r="B289" s="16" t="s">
        <v>198</v>
      </c>
      <c r="C289" s="16" t="s">
        <v>199</v>
      </c>
      <c r="D289" s="17" t="s">
        <v>198</v>
      </c>
      <c r="E289" s="18" t="s">
        <v>199</v>
      </c>
      <c r="F289" s="17" t="s">
        <v>198</v>
      </c>
      <c r="G289" s="18" t="s">
        <v>199</v>
      </c>
      <c r="H289" s="16" t="s">
        <v>198</v>
      </c>
      <c r="I289" s="16" t="s">
        <v>199</v>
      </c>
      <c r="M289" s="19" t="n"/>
      <c r="N289" s="19" t="s">
        <v>198</v>
      </c>
      <c r="O289" s="20" t="s">
        <v>199</v>
      </c>
      <c r="P289" s="21" t="s">
        <v>198</v>
      </c>
      <c r="Q289" s="20" t="s">
        <v>199</v>
      </c>
      <c r="R289" s="21" t="s">
        <v>198</v>
      </c>
      <c r="S289" s="20" t="s">
        <v>199</v>
      </c>
      <c r="T289" s="19" t="s">
        <v>198</v>
      </c>
      <c r="U289" s="19" t="s">
        <v>199</v>
      </c>
    </row>
    <row r="290" spans="1:33">
      <c r="A290" s="16" t="s">
        <v>30</v>
      </c>
      <c r="B290">
        <f>AVERAGE(Patient3_Healthy!B272,Patient4_Healthy!B272,Patient7_Healthy!B272,Patient32_Healthy!B272,Patient20_Healthy!B272)</f>
        <v/>
      </c>
      <c r="C290">
        <f>STDEV(Patient3_Healthy!B272,Patient4_Healthy!B272,Patient7_Healthy!B272,Patient32_Healthy!B272,Patient20_Healthy!B272)</f>
        <v/>
      </c>
      <c r="D290" s="34">
        <f>AVERAGE(Patient3_Healthy!C272,Patient4_Healthy!C272,Patient7_Healthy!C272,Patient32_Healthy!C272,Patient20_Healthy!C272)</f>
        <v/>
      </c>
      <c r="E290" s="41">
        <f>STDEV(Patient3_Healthy!C272,Patient4_Healthy!C272,Patient7_Healthy!C272,Patient32_Healthy!C272,Patient20_Healthy!C272)</f>
        <v/>
      </c>
      <c r="F290" s="34">
        <f>AVERAGE(Patient3_Healthy!D272,Patient4_Healthy!D272,Patient7_Healthy!D272,Patient32_Healthy!D272,Patient20_Healthy!D272)</f>
        <v/>
      </c>
      <c r="G290" s="41">
        <f>STDEV(Patient3_Healthy!D272,Patient4_Healthy!D272,Patient7_Healthy!D272,Patient32_Healthy!D272,Patient20_Healthy!D272)</f>
        <v/>
      </c>
      <c r="H290">
        <f>AVERAGE(Patient3_Healthy!E272,Patient4_Healthy!E272,Patient7_Healthy!E272,Patient32_Healthy!E272,Patient20_Healthy!E272)</f>
        <v/>
      </c>
      <c r="I290">
        <f>STDEV(Patient3_Healthy!E272,Patient4_Healthy!E272,Patient7_Healthy!E272,Patient32_Healthy!E272,Patient20_Healthy!E272)</f>
        <v/>
      </c>
      <c r="M290" s="19" t="s">
        <v>17</v>
      </c>
      <c r="N290">
        <f>AVERAGE(Patient3_Healthy!K272,Patient4_Healthy!K272,Patient7_Healthy!K272,Patient32_Healthy!K272,Patient20_Healthy!K272)</f>
        <v/>
      </c>
      <c r="O290" s="41">
        <f>STDEV(Patient3_Healthy!K272,Patient4_Healthy!K272,Patient7_Healthy!K272,Patient32_Healthy!K272,Patient20_Healthy!K272)</f>
        <v/>
      </c>
      <c r="P290" s="34">
        <f>AVERAGE(Patient3_Healthy!L272,Patient4_Healthy!L272,Patient7_Healthy!L272,Patient32_Healthy!L272,Patient20_Healthy!L272)</f>
        <v/>
      </c>
      <c r="Q290" s="41">
        <f>STDEV(Patient3_Healthy!L272,Patient4_Healthy!L272,Patient7_Healthy!L272,Patient32_Healthy!L272,Patient20_Healthy!L272)</f>
        <v/>
      </c>
      <c r="R290" s="34">
        <f>AVERAGE(Patient3_Healthy!M272,Patient4_Healthy!M272,Patient7_Healthy!M272,Patient32_Healthy!M272,Patient20_Healthy!M272)</f>
        <v/>
      </c>
      <c r="S290" s="41">
        <f>STDEV(Patient3_Healthy!M272,Patient4_Healthy!M272,Patient7_Healthy!M272,Patient32_Healthy!M272,Patient20_Healthy!M272)</f>
        <v/>
      </c>
      <c r="T290">
        <f>AVERAGE(Patient3_Healthy!N272,Patient4_Healthy!N272,Patient7_Healthy!N272,Patient32_Healthy!N272,Patient20_Healthy!N272)</f>
        <v/>
      </c>
      <c r="U290">
        <f>STDEV(Patient3_Healthy!N272,Patient4_Healthy!N272,Patient7_Healthy!N272,Patient32_Healthy!N272,Patient20_Healthy!N272)</f>
        <v/>
      </c>
    </row>
    <row r="291" spans="1:33">
      <c r="A291" s="16" t="s">
        <v>46</v>
      </c>
      <c r="B291">
        <f>AVERAGE(Patient3_Healthy!B273,Patient4_Healthy!B273,Patient7_Healthy!B273,Patient32_Healthy!B273,Patient20_Healthy!B273)</f>
        <v/>
      </c>
      <c r="C291">
        <f>STDEV(Patient3_Healthy!B273,Patient4_Healthy!B273,Patient7_Healthy!B273,Patient32_Healthy!B273,Patient20_Healthy!B273)</f>
        <v/>
      </c>
      <c r="D291" s="34">
        <f>AVERAGE(Patient3_Healthy!C273,Patient4_Healthy!C273,Patient7_Healthy!C273,Patient32_Healthy!C273,Patient20_Healthy!C273)</f>
        <v/>
      </c>
      <c r="E291" s="41">
        <f>STDEV(Patient3_Healthy!C273,Patient4_Healthy!C273,Patient7_Healthy!C273,Patient32_Healthy!C273,Patient20_Healthy!C273)</f>
        <v/>
      </c>
      <c r="F291" s="34">
        <f>AVERAGE(Patient3_Healthy!D273,Patient4_Healthy!D273,Patient7_Healthy!D273,Patient32_Healthy!D273,Patient20_Healthy!D273)</f>
        <v/>
      </c>
      <c r="G291" s="41">
        <f>STDEV(Patient3_Healthy!D273,Patient4_Healthy!D273,Patient7_Healthy!D273,Patient32_Healthy!D273,Patient20_Healthy!D273)</f>
        <v/>
      </c>
      <c r="H291">
        <f>AVERAGE(Patient3_Healthy!E273,Patient4_Healthy!E273,Patient7_Healthy!E273,Patient32_Healthy!E273,Patient20_Healthy!E273)</f>
        <v/>
      </c>
      <c r="I291">
        <f>STDEV(Patient3_Healthy!E273,Patient4_Healthy!E273,Patient7_Healthy!E273,Patient32_Healthy!E273,Patient20_Healthy!E273)</f>
        <v/>
      </c>
      <c r="M291" s="19" t="s">
        <v>18</v>
      </c>
      <c r="N291">
        <f>AVERAGE(Patient3_Healthy!K273,Patient4_Healthy!K273,Patient7_Healthy!K273,Patient32_Healthy!K273,Patient20_Healthy!K273)</f>
        <v/>
      </c>
      <c r="O291" s="41">
        <f>STDEV(Patient3_Healthy!K273,Patient4_Healthy!K273,Patient7_Healthy!K273,Patient32_Healthy!K273,Patient20_Healthy!K273)</f>
        <v/>
      </c>
      <c r="P291" s="34">
        <f>AVERAGE(Patient3_Healthy!L273,Patient4_Healthy!L273,Patient7_Healthy!L273,Patient32_Healthy!L273,Patient20_Healthy!L273)</f>
        <v/>
      </c>
      <c r="Q291" s="41">
        <f>STDEV(Patient3_Healthy!L273,Patient4_Healthy!L273,Patient7_Healthy!L273,Patient32_Healthy!L273,Patient20_Healthy!L273)</f>
        <v/>
      </c>
      <c r="R291" s="34">
        <f>AVERAGE(Patient3_Healthy!M273,Patient4_Healthy!M273,Patient7_Healthy!M273,Patient32_Healthy!M273,Patient20_Healthy!M273)</f>
        <v/>
      </c>
      <c r="S291" s="41">
        <f>STDEV(Patient3_Healthy!M273,Patient4_Healthy!M273,Patient7_Healthy!M273,Patient32_Healthy!M273,Patient20_Healthy!M273)</f>
        <v/>
      </c>
      <c r="T291">
        <f>AVERAGE(Patient3_Healthy!N273,Patient4_Healthy!N273,Patient7_Healthy!N273,Patient32_Healthy!N273,Patient20_Healthy!N273)</f>
        <v/>
      </c>
      <c r="U291">
        <f>STDEV(Patient3_Healthy!N273,Patient4_Healthy!N273,Patient7_Healthy!N273,Patient32_Healthy!N273,Patient20_Healthy!N273)</f>
        <v/>
      </c>
    </row>
    <row r="292" spans="1:33">
      <c r="A292" s="16" t="s">
        <v>36</v>
      </c>
      <c r="B292">
        <f>AVERAGE(Patient3_Healthy!B274,Patient4_Healthy!B274,Patient7_Healthy!B274,Patient32_Healthy!B274,Patient20_Healthy!B274)</f>
        <v/>
      </c>
      <c r="C292">
        <f>STDEV(Patient3_Healthy!B274,Patient4_Healthy!B274,Patient7_Healthy!B274,Patient32_Healthy!B274,Patient20_Healthy!B274)</f>
        <v/>
      </c>
      <c r="D292" s="34">
        <f>AVERAGE(Patient3_Healthy!C274,Patient4_Healthy!C274,Patient7_Healthy!C274,Patient32_Healthy!C274,Patient20_Healthy!C274)</f>
        <v/>
      </c>
      <c r="E292" s="41">
        <f>STDEV(Patient3_Healthy!C274,Patient4_Healthy!C274,Patient7_Healthy!C274,Patient32_Healthy!C274,Patient20_Healthy!C274)</f>
        <v/>
      </c>
      <c r="F292" s="34">
        <f>AVERAGE(Patient3_Healthy!D274,Patient4_Healthy!D274,Patient7_Healthy!D274,Patient32_Healthy!D274,Patient20_Healthy!D274)</f>
        <v/>
      </c>
      <c r="G292" s="41">
        <f>STDEV(Patient3_Healthy!D274,Patient4_Healthy!D274,Patient7_Healthy!D274,Patient32_Healthy!D274,Patient20_Healthy!D274)</f>
        <v/>
      </c>
      <c r="H292">
        <f>AVERAGE(Patient3_Healthy!E274,Patient4_Healthy!E274,Patient7_Healthy!E274,Patient32_Healthy!E274,Patient20_Healthy!E274)</f>
        <v/>
      </c>
      <c r="I292">
        <f>STDEV(Patient3_Healthy!E274,Patient4_Healthy!E274,Patient7_Healthy!E274,Patient32_Healthy!E274,Patient20_Healthy!E274)</f>
        <v/>
      </c>
    </row>
    <row r="293" spans="1:33">
      <c r="A293" s="16" t="s">
        <v>48</v>
      </c>
      <c r="B293">
        <f>AVERAGE(Patient3_Healthy!B275,Patient4_Healthy!B275,Patient7_Healthy!B275,Patient32_Healthy!B275,Patient20_Healthy!B275)</f>
        <v/>
      </c>
      <c r="C293">
        <f>STDEV(Patient3_Healthy!B275,Patient4_Healthy!B275,Patient7_Healthy!B275,Patient32_Healthy!B275,Patient20_Healthy!B275)</f>
        <v/>
      </c>
      <c r="D293" s="34">
        <f>AVERAGE(Patient3_Healthy!C275,Patient4_Healthy!C275,Patient7_Healthy!C275,Patient32_Healthy!C275,Patient20_Healthy!C275)</f>
        <v/>
      </c>
      <c r="E293" s="41">
        <f>STDEV(Patient3_Healthy!C275,Patient4_Healthy!C275,Patient7_Healthy!C275,Patient32_Healthy!C275,Patient20_Healthy!C275)</f>
        <v/>
      </c>
      <c r="F293" s="34">
        <f>AVERAGE(Patient3_Healthy!D275,Patient4_Healthy!D275,Patient7_Healthy!D275,Patient32_Healthy!D275,Patient20_Healthy!D275)</f>
        <v/>
      </c>
      <c r="G293" s="41">
        <f>STDEV(Patient3_Healthy!D275,Patient4_Healthy!D275,Patient7_Healthy!D275,Patient32_Healthy!D275,Patient20_Healthy!D275)</f>
        <v/>
      </c>
      <c r="H293">
        <f>AVERAGE(Patient3_Healthy!E275,Patient4_Healthy!E275,Patient7_Healthy!E275,Patient32_Healthy!E275,Patient20_Healthy!E275)</f>
        <v/>
      </c>
      <c r="I293">
        <f>STDEV(Patient3_Healthy!E275,Patient4_Healthy!E275,Patient7_Healthy!E275,Patient32_Healthy!E275,Patient20_Healthy!E275)</f>
        <v/>
      </c>
    </row>
    <row r="294" spans="1:33">
      <c r="A294" s="16" t="s">
        <v>40</v>
      </c>
      <c r="B294">
        <f>AVERAGE(Patient3_Healthy!B276,Patient4_Healthy!B276,Patient7_Healthy!B276,Patient32_Healthy!B276,Patient20_Healthy!B276)</f>
        <v/>
      </c>
      <c r="C294">
        <f>STDEV(Patient3_Healthy!B276,Patient4_Healthy!B276,Patient7_Healthy!B276,Patient32_Healthy!B276,Patient20_Healthy!B276)</f>
        <v/>
      </c>
      <c r="D294" s="34">
        <f>AVERAGE(Patient3_Healthy!C276,Patient4_Healthy!C276,Patient7_Healthy!C276,Patient32_Healthy!C276,Patient20_Healthy!C276)</f>
        <v/>
      </c>
      <c r="E294" s="41">
        <f>STDEV(Patient3_Healthy!C276,Patient4_Healthy!C276,Patient7_Healthy!C276,Patient32_Healthy!C276,Patient20_Healthy!C276)</f>
        <v/>
      </c>
      <c r="F294" s="34">
        <f>AVERAGE(Patient3_Healthy!D276,Patient4_Healthy!D276,Patient7_Healthy!D276,Patient32_Healthy!D276,Patient20_Healthy!D276)</f>
        <v/>
      </c>
      <c r="G294" s="41">
        <f>STDEV(Patient3_Healthy!D276,Patient4_Healthy!D276,Patient7_Healthy!D276,Patient32_Healthy!D276,Patient20_Healthy!D276)</f>
        <v/>
      </c>
      <c r="H294">
        <f>AVERAGE(Patient3_Healthy!E276,Patient4_Healthy!E276,Patient7_Healthy!E276,Patient32_Healthy!E276,Patient20_Healthy!E276)</f>
        <v/>
      </c>
      <c r="I294">
        <f>STDEV(Patient3_Healthy!E276,Patient4_Healthy!E276,Patient7_Healthy!E276,Patient32_Healthy!E276,Patient20_Healthy!E276)</f>
        <v/>
      </c>
    </row>
    <row r="295" spans="1:33">
      <c r="A295" s="16" t="s">
        <v>51</v>
      </c>
      <c r="B295">
        <f>AVERAGE(Patient3_Healthy!B277,Patient4_Healthy!B277,Patient7_Healthy!B277,Patient32_Healthy!B277,Patient20_Healthy!B277)</f>
        <v/>
      </c>
      <c r="C295">
        <f>STDEV(Patient3_Healthy!B277,Patient4_Healthy!B277,Patient7_Healthy!B277,Patient32_Healthy!B277,Patient20_Healthy!B277)</f>
        <v/>
      </c>
      <c r="D295" s="34">
        <f>AVERAGE(Patient3_Healthy!C277,Patient4_Healthy!C277,Patient7_Healthy!C277,Patient32_Healthy!C277,Patient20_Healthy!C277)</f>
        <v/>
      </c>
      <c r="E295" s="41">
        <f>STDEV(Patient3_Healthy!C277,Patient4_Healthy!C277,Patient7_Healthy!C277,Patient32_Healthy!C277,Patient20_Healthy!C277)</f>
        <v/>
      </c>
      <c r="F295" s="34">
        <f>AVERAGE(Patient3_Healthy!D277,Patient4_Healthy!D277,Patient7_Healthy!D277,Patient32_Healthy!D277,Patient20_Healthy!D277)</f>
        <v/>
      </c>
      <c r="G295" s="41">
        <f>STDEV(Patient3_Healthy!D277,Patient4_Healthy!D277,Patient7_Healthy!D277,Patient32_Healthy!D277,Patient20_Healthy!D277)</f>
        <v/>
      </c>
      <c r="H295">
        <f>AVERAGE(Patient3_Healthy!E277,Patient4_Healthy!E277,Patient7_Healthy!E277,Patient32_Healthy!E277,Patient20_Healthy!E277)</f>
        <v/>
      </c>
      <c r="I295">
        <f>STDEV(Patient3_Healthy!E277,Patient4_Healthy!E277,Patient7_Healthy!E277,Patient32_Healthy!E277,Patient20_Healthy!E277)</f>
        <v/>
      </c>
    </row>
    <row r="296" spans="1:33">
      <c r="A296" s="16" t="s">
        <v>44</v>
      </c>
      <c r="B296">
        <f>AVERAGE(Patient3_Healthy!B278,Patient4_Healthy!B278,Patient7_Healthy!B278,Patient32_Healthy!B278)</f>
        <v/>
      </c>
      <c r="C296">
        <f>STDEV(Patient3_Healthy!B278,Patient4_Healthy!B278,Patient7_Healthy!B278,Patient32_Healthy!B278)</f>
        <v/>
      </c>
      <c r="D296" s="34">
        <f>AVERAGE(Patient3_Healthy!C278,Patient4_Healthy!C278,Patient7_Healthy!C278,Patient32_Healthy!C278)</f>
        <v/>
      </c>
      <c r="E296" s="41">
        <f>STDEV(Patient3_Healthy!C278,Patient4_Healthy!C278,Patient7_Healthy!C278,Patient32_Healthy!C278)</f>
        <v/>
      </c>
      <c r="F296" s="34">
        <f>AVERAGE(Patient3_Healthy!D278,Patient4_Healthy!D278,Patient7_Healthy!D278,Patient32_Healthy!D278)</f>
        <v/>
      </c>
      <c r="G296" s="41">
        <f>STDEV(Patient3_Healthy!D278,Patient4_Healthy!D278,Patient7_Healthy!D278,Patient32_Healthy!D278)</f>
        <v/>
      </c>
      <c r="H296">
        <f>AVERAGE(Patient3_Healthy!E278,Patient4_Healthy!E278,Patient7_Healthy!E278,Patient32_Healthy!E278)</f>
        <v/>
      </c>
      <c r="I296">
        <f>STDEV(Patient3_Healthy!E278,Patient4_Healthy!E278,Patient7_Healthy!E278,Patient32_Healthy!E278)</f>
        <v/>
      </c>
    </row>
    <row r="297" spans="1:33">
      <c r="A297" s="16" t="s">
        <v>53</v>
      </c>
      <c r="B297">
        <f>AVERAGE(Patient3_Healthy!B279,Patient4_Healthy!B279,Patient7_Healthy!B279,Patient32_Healthy!B279,Patient20_Healthy!B279)</f>
        <v/>
      </c>
      <c r="C297">
        <f>STDEV(Patient3_Healthy!B279,Patient4_Healthy!B279,Patient7_Healthy!B279,Patient32_Healthy!B279,Patient20_Healthy!B279)</f>
        <v/>
      </c>
      <c r="D297" s="34">
        <f>AVERAGE(Patient3_Healthy!C279,Patient4_Healthy!C279,Patient7_Healthy!C279,Patient32_Healthy!C279,Patient20_Healthy!C279)</f>
        <v/>
      </c>
      <c r="E297" s="41">
        <f>STDEV(Patient3_Healthy!C279,Patient4_Healthy!C279,Patient7_Healthy!C279,Patient32_Healthy!C279,Patient20_Healthy!C279)</f>
        <v/>
      </c>
      <c r="F297" s="34">
        <f>AVERAGE(Patient3_Healthy!D279,Patient4_Healthy!D279,Patient7_Healthy!D279,Patient32_Healthy!D279,Patient20_Healthy!D279)</f>
        <v/>
      </c>
      <c r="G297" s="41">
        <f>STDEV(Patient3_Healthy!D279,Patient4_Healthy!D279,Patient7_Healthy!D279,Patient32_Healthy!D279,Patient20_Healthy!D279)</f>
        <v/>
      </c>
      <c r="H297">
        <f>AVERAGE(Patient3_Healthy!E279,Patient4_Healthy!E279,Patient7_Healthy!E279,Patient32_Healthy!E279,Patient20_Healthy!E279)</f>
        <v/>
      </c>
      <c r="I297">
        <f>STDEV(Patient3_Healthy!E279,Patient4_Healthy!E279,Patient7_Healthy!E279,Patient32_Healthy!E279,Patient20_Healthy!E279)</f>
        <v/>
      </c>
    </row>
    <row r="299" spans="1:33">
      <c r="A299" s="50" t="s">
        <v>204</v>
      </c>
      <c r="M299" s="50" t="s">
        <v>205</v>
      </c>
    </row>
    <row r="300" spans="1:33">
      <c r="A300" s="16" t="n"/>
      <c r="B300" s="90" t="s">
        <v>129</v>
      </c>
      <c r="C300" s="90" t="n"/>
      <c r="D300" s="91" t="s">
        <v>130</v>
      </c>
      <c r="E300" s="92" t="n"/>
      <c r="F300" s="91" t="s">
        <v>131</v>
      </c>
      <c r="G300" s="92" t="n"/>
      <c r="H300" s="90" t="s">
        <v>132</v>
      </c>
      <c r="I300" s="90" t="n"/>
      <c r="M300" s="19" t="n"/>
      <c r="N300" s="95" t="s">
        <v>129</v>
      </c>
      <c r="O300" s="94" t="n"/>
      <c r="P300" s="93" t="s">
        <v>130</v>
      </c>
      <c r="Q300" s="94" t="n"/>
      <c r="R300" s="93" t="s">
        <v>131</v>
      </c>
      <c r="S300" s="94" t="n"/>
      <c r="T300" s="95" t="s">
        <v>132</v>
      </c>
      <c r="U300" s="95" t="n"/>
    </row>
    <row r="301" spans="1:33">
      <c r="A301" s="16" t="n"/>
      <c r="B301" s="16" t="s">
        <v>198</v>
      </c>
      <c r="C301" s="16" t="s">
        <v>199</v>
      </c>
      <c r="D301" s="17" t="s">
        <v>198</v>
      </c>
      <c r="E301" s="18" t="s">
        <v>199</v>
      </c>
      <c r="F301" s="17" t="s">
        <v>198</v>
      </c>
      <c r="G301" s="18" t="s">
        <v>199</v>
      </c>
      <c r="H301" s="16" t="s">
        <v>198</v>
      </c>
      <c r="I301" s="16" t="s">
        <v>199</v>
      </c>
      <c r="M301" s="19" t="n"/>
      <c r="N301" s="19" t="s">
        <v>198</v>
      </c>
      <c r="O301" s="20" t="s">
        <v>199</v>
      </c>
      <c r="P301" s="21" t="s">
        <v>198</v>
      </c>
      <c r="Q301" s="20" t="s">
        <v>199</v>
      </c>
      <c r="R301" s="21" t="s">
        <v>198</v>
      </c>
      <c r="S301" s="20" t="s">
        <v>199</v>
      </c>
      <c r="T301" s="19" t="s">
        <v>198</v>
      </c>
      <c r="U301" s="19" t="s">
        <v>199</v>
      </c>
    </row>
    <row r="302" spans="1:33">
      <c r="A302" s="16" t="s">
        <v>30</v>
      </c>
      <c r="B302">
        <f>AVERAGE(Patient3_Healthy!B284,Patient4_Healthy!B284,Patient7_Healthy!B284,Patient32_Healthy!B284,Patient20_Healthy!B284)</f>
        <v/>
      </c>
      <c r="C302">
        <f>STDEV(Patient3_Healthy!B284,Patient4_Healthy!B284,Patient7_Healthy!B284,Patient32_Healthy!B284,Patient20_Healthy!B284)</f>
        <v/>
      </c>
      <c r="D302" s="34">
        <f>AVERAGE(Patient3_Healthy!C284,Patient4_Healthy!C284,Patient7_Healthy!C284,Patient32_Healthy!C284,Patient20_Healthy!C284)</f>
        <v/>
      </c>
      <c r="E302" s="41">
        <f>STDEV(Patient3_Healthy!C284,Patient4_Healthy!C284,Patient7_Healthy!C284,Patient32_Healthy!C284,Patient20_Healthy!C284)</f>
        <v/>
      </c>
      <c r="F302" s="34">
        <f>AVERAGE(Patient3_Healthy!D284,Patient4_Healthy!D284,Patient7_Healthy!D284,Patient32_Healthy!D284,Patient20_Healthy!D284)</f>
        <v/>
      </c>
      <c r="G302" s="41">
        <f>STDEV(Patient3_Healthy!D284,Patient4_Healthy!D284,Patient7_Healthy!D284,Patient32_Healthy!D284,Patient20_Healthy!D284)</f>
        <v/>
      </c>
      <c r="H302">
        <f>AVERAGE(Patient3_Healthy!E284,Patient4_Healthy!E284,Patient7_Healthy!E284,Patient32_Healthy!E284,Patient20_Healthy!E284)</f>
        <v/>
      </c>
      <c r="I302">
        <f>STDEV(Patient3_Healthy!E284,Patient4_Healthy!E284,Patient7_Healthy!E284,Patient32_Healthy!E284,Patient20_Healthy!E284)</f>
        <v/>
      </c>
      <c r="M302" s="19" t="s">
        <v>17</v>
      </c>
      <c r="N302">
        <f>AVERAGE(Patient3_Healthy!K284,Patient4_Healthy!K284,Patient7_Healthy!K284,Patient32_Healthy!K284,Patient20_Healthy!K284)</f>
        <v/>
      </c>
      <c r="O302" s="41">
        <f>STDEV(Patient3_Healthy!K284,Patient4_Healthy!K284,Patient7_Healthy!K284,Patient32_Healthy!K284,Patient20_Healthy!K284)</f>
        <v/>
      </c>
      <c r="P302" s="34">
        <f>AVERAGE(Patient3_Healthy!L284,Patient4_Healthy!L284,Patient7_Healthy!L284,Patient32_Healthy!L284,Patient20_Healthy!L284)</f>
        <v/>
      </c>
      <c r="Q302" s="41">
        <f>STDEV(Patient3_Healthy!L284,Patient4_Healthy!L284,Patient7_Healthy!L284,Patient32_Healthy!L284,Patient20_Healthy!L284)</f>
        <v/>
      </c>
      <c r="R302" s="34">
        <f>AVERAGE(Patient3_Healthy!M284,Patient4_Healthy!M284,Patient7_Healthy!M284,Patient32_Healthy!M284,Patient20_Healthy!M284)</f>
        <v/>
      </c>
      <c r="S302" s="41">
        <f>STDEV(Patient3_Healthy!M284,Patient4_Healthy!M284,Patient7_Healthy!M284,Patient32_Healthy!M284,Patient20_Healthy!M284)</f>
        <v/>
      </c>
      <c r="T302">
        <f>AVERAGE(Patient3_Healthy!N284,Patient4_Healthy!N284,Patient7_Healthy!N284,Patient32_Healthy!N284,Patient20_Healthy!N284)</f>
        <v/>
      </c>
      <c r="U302">
        <f>STDEV(Patient3_Healthy!N284,Patient4_Healthy!N284,Patient7_Healthy!N284,Patient32_Healthy!N284,Patient20_Healthy!N284)</f>
        <v/>
      </c>
    </row>
    <row r="303" spans="1:33">
      <c r="A303" s="16" t="s">
        <v>46</v>
      </c>
      <c r="B303">
        <f>AVERAGE(Patient3_Healthy!B285,Patient4_Healthy!B285,Patient7_Healthy!B285,Patient32_Healthy!B285,Patient20_Healthy!B285)</f>
        <v/>
      </c>
      <c r="C303">
        <f>STDEV(Patient3_Healthy!B285,Patient4_Healthy!B285,Patient7_Healthy!B285,Patient32_Healthy!B285,Patient20_Healthy!B285)</f>
        <v/>
      </c>
      <c r="D303" s="34">
        <f>AVERAGE(Patient3_Healthy!C285,Patient4_Healthy!C285,Patient7_Healthy!C285,Patient32_Healthy!C285,Patient20_Healthy!C285)</f>
        <v/>
      </c>
      <c r="E303" s="41">
        <f>STDEV(Patient3_Healthy!C285,Patient4_Healthy!C285,Patient7_Healthy!C285,Patient32_Healthy!C285,Patient20_Healthy!C285)</f>
        <v/>
      </c>
      <c r="F303" s="34">
        <f>AVERAGE(Patient3_Healthy!D285,Patient4_Healthy!D285,Patient7_Healthy!D285,Patient32_Healthy!D285,Patient20_Healthy!D285)</f>
        <v/>
      </c>
      <c r="G303" s="41">
        <f>STDEV(Patient3_Healthy!D285,Patient4_Healthy!D285,Patient7_Healthy!D285,Patient32_Healthy!D285,Patient20_Healthy!D285)</f>
        <v/>
      </c>
      <c r="H303">
        <f>AVERAGE(Patient3_Healthy!E285,Patient4_Healthy!E285,Patient7_Healthy!E285,Patient32_Healthy!E285,Patient20_Healthy!E285)</f>
        <v/>
      </c>
      <c r="I303">
        <f>STDEV(Patient3_Healthy!E285,Patient4_Healthy!E285,Patient7_Healthy!E285,Patient32_Healthy!E285,Patient20_Healthy!E285)</f>
        <v/>
      </c>
      <c r="M303" s="19" t="s">
        <v>18</v>
      </c>
      <c r="N303">
        <f>AVERAGE(Patient3_Healthy!K285,Patient4_Healthy!K285,Patient7_Healthy!K285,Patient32_Healthy!K285,Patient20_Healthy!K285)</f>
        <v/>
      </c>
      <c r="O303" s="41">
        <f>STDEV(Patient3_Healthy!K285,Patient4_Healthy!K285,Patient7_Healthy!K285,Patient32_Healthy!K285,Patient20_Healthy!K285)</f>
        <v/>
      </c>
      <c r="P303" s="34">
        <f>AVERAGE(Patient3_Healthy!L285,Patient4_Healthy!L285,Patient7_Healthy!L285,Patient32_Healthy!L285,Patient20_Healthy!L285)</f>
        <v/>
      </c>
      <c r="Q303" s="41">
        <f>STDEV(Patient3_Healthy!L285,Patient4_Healthy!L285,Patient7_Healthy!L285,Patient32_Healthy!L285,Patient20_Healthy!L285)</f>
        <v/>
      </c>
      <c r="R303" s="34">
        <f>AVERAGE(Patient3_Healthy!M285,Patient4_Healthy!M285,Patient7_Healthy!M285,Patient32_Healthy!M285,Patient20_Healthy!M285)</f>
        <v/>
      </c>
      <c r="S303" s="41">
        <f>STDEV(Patient3_Healthy!M285,Patient4_Healthy!M285,Patient7_Healthy!M285,Patient32_Healthy!M285,Patient20_Healthy!M285)</f>
        <v/>
      </c>
      <c r="T303">
        <f>AVERAGE(Patient3_Healthy!N285,Patient4_Healthy!N285,Patient7_Healthy!N285,Patient32_Healthy!N285,Patient20_Healthy!N285)</f>
        <v/>
      </c>
      <c r="U303">
        <f>STDEV(Patient3_Healthy!N285,Patient4_Healthy!N285,Patient7_Healthy!N285,Patient32_Healthy!N285,Patient20_Healthy!N285)</f>
        <v/>
      </c>
    </row>
    <row r="304" spans="1:33">
      <c r="A304" s="16" t="s">
        <v>36</v>
      </c>
      <c r="B304">
        <f>AVERAGE(Patient3_Healthy!B286,Patient4_Healthy!B286,Patient7_Healthy!B286,Patient32_Healthy!B286,Patient20_Healthy!B286)</f>
        <v/>
      </c>
      <c r="C304">
        <f>STDEV(Patient3_Healthy!B286,Patient4_Healthy!B286,Patient7_Healthy!B286,Patient32_Healthy!B286,Patient20_Healthy!B286)</f>
        <v/>
      </c>
      <c r="D304" s="34">
        <f>AVERAGE(Patient3_Healthy!C286,Patient4_Healthy!C286,Patient7_Healthy!C286,Patient32_Healthy!C286,Patient20_Healthy!C286)</f>
        <v/>
      </c>
      <c r="E304" s="41">
        <f>STDEV(Patient3_Healthy!C286,Patient4_Healthy!C286,Patient7_Healthy!C286,Patient32_Healthy!C286,Patient20_Healthy!C286)</f>
        <v/>
      </c>
      <c r="F304" s="34">
        <f>AVERAGE(Patient3_Healthy!D286,Patient4_Healthy!D286,Patient7_Healthy!D286,Patient32_Healthy!D286,Patient20_Healthy!D286)</f>
        <v/>
      </c>
      <c r="G304" s="41">
        <f>STDEV(Patient3_Healthy!D286,Patient4_Healthy!D286,Patient7_Healthy!D286,Patient32_Healthy!D286,Patient20_Healthy!D286)</f>
        <v/>
      </c>
      <c r="H304">
        <f>AVERAGE(Patient3_Healthy!E286,Patient4_Healthy!E286,Patient7_Healthy!E286,Patient32_Healthy!E286,Patient20_Healthy!E286)</f>
        <v/>
      </c>
      <c r="I304">
        <f>STDEV(Patient3_Healthy!E286,Patient4_Healthy!E286,Patient7_Healthy!E286,Patient32_Healthy!E286,Patient20_Healthy!E286)</f>
        <v/>
      </c>
    </row>
    <row r="305" spans="1:33">
      <c r="A305" s="16" t="s">
        <v>48</v>
      </c>
      <c r="B305">
        <f>AVERAGE(Patient3_Healthy!B287,Patient4_Healthy!B287,Patient7_Healthy!B287,Patient32_Healthy!B287,Patient20_Healthy!B287)</f>
        <v/>
      </c>
      <c r="C305">
        <f>STDEV(Patient3_Healthy!B287,Patient4_Healthy!B287,Patient7_Healthy!B287,Patient32_Healthy!B287,Patient20_Healthy!B287)</f>
        <v/>
      </c>
      <c r="D305" s="34">
        <f>AVERAGE(Patient3_Healthy!C287,Patient4_Healthy!C287,Patient7_Healthy!C287,Patient32_Healthy!C287,Patient20_Healthy!C287)</f>
        <v/>
      </c>
      <c r="E305" s="41">
        <f>STDEV(Patient3_Healthy!C287,Patient4_Healthy!C287,Patient7_Healthy!C287,Patient32_Healthy!C287,Patient20_Healthy!C287)</f>
        <v/>
      </c>
      <c r="F305" s="34">
        <f>AVERAGE(Patient3_Healthy!D287,Patient4_Healthy!D287,Patient7_Healthy!D287,Patient32_Healthy!D287,Patient20_Healthy!D287)</f>
        <v/>
      </c>
      <c r="G305" s="41">
        <f>STDEV(Patient3_Healthy!D287,Patient4_Healthy!D287,Patient7_Healthy!D287,Patient32_Healthy!D287,Patient20_Healthy!D287)</f>
        <v/>
      </c>
      <c r="H305">
        <f>AVERAGE(Patient3_Healthy!E287,Patient4_Healthy!E287,Patient7_Healthy!E287,Patient32_Healthy!E287,Patient20_Healthy!E287)</f>
        <v/>
      </c>
      <c r="I305">
        <f>STDEV(Patient3_Healthy!E287,Patient4_Healthy!E287,Patient7_Healthy!E287,Patient32_Healthy!E287,Patient20_Healthy!E287)</f>
        <v/>
      </c>
    </row>
    <row r="306" spans="1:33">
      <c r="A306" s="16" t="s">
        <v>40</v>
      </c>
      <c r="B306">
        <f>AVERAGE(Patient3_Healthy!B288,Patient4_Healthy!B288,Patient7_Healthy!B288,Patient32_Healthy!B288,Patient20_Healthy!B288)</f>
        <v/>
      </c>
      <c r="C306">
        <f>STDEV(Patient3_Healthy!B288,Patient4_Healthy!B288,Patient7_Healthy!B288,Patient32_Healthy!B288,Patient20_Healthy!B288)</f>
        <v/>
      </c>
      <c r="D306" s="34">
        <f>AVERAGE(Patient3_Healthy!C288,Patient4_Healthy!C288,Patient7_Healthy!C288,Patient32_Healthy!C288,Patient20_Healthy!C288)</f>
        <v/>
      </c>
      <c r="E306" s="41">
        <f>STDEV(Patient3_Healthy!C288,Patient4_Healthy!C288,Patient7_Healthy!C288,Patient32_Healthy!C288,Patient20_Healthy!C288)</f>
        <v/>
      </c>
      <c r="F306" s="34">
        <f>AVERAGE(Patient3_Healthy!D288,Patient4_Healthy!D288,Patient7_Healthy!D288,Patient32_Healthy!D288,Patient20_Healthy!D288)</f>
        <v/>
      </c>
      <c r="G306" s="41">
        <f>STDEV(Patient3_Healthy!D288,Patient4_Healthy!D288,Patient7_Healthy!D288,Patient32_Healthy!D288,Patient20_Healthy!D288)</f>
        <v/>
      </c>
      <c r="H306">
        <f>AVERAGE(Patient3_Healthy!E288,Patient4_Healthy!E288,Patient7_Healthy!E288,Patient32_Healthy!E288,Patient20_Healthy!E288)</f>
        <v/>
      </c>
      <c r="I306">
        <f>STDEV(Patient3_Healthy!E288,Patient4_Healthy!E288,Patient7_Healthy!E288,Patient32_Healthy!E288,Patient20_Healthy!E288)</f>
        <v/>
      </c>
    </row>
    <row r="307" spans="1:33">
      <c r="A307" s="16" t="s">
        <v>51</v>
      </c>
      <c r="B307">
        <f>AVERAGE(Patient3_Healthy!B289,Patient4_Healthy!B289,Patient7_Healthy!B289,Patient32_Healthy!B289,Patient20_Healthy!B289)</f>
        <v/>
      </c>
      <c r="C307">
        <f>STDEV(Patient3_Healthy!B289,Patient4_Healthy!B289,Patient7_Healthy!B289,Patient32_Healthy!B289,Patient20_Healthy!B289)</f>
        <v/>
      </c>
      <c r="D307" s="34">
        <f>AVERAGE(Patient3_Healthy!C289,Patient4_Healthy!C289,Patient7_Healthy!C289,Patient32_Healthy!C289,Patient20_Healthy!C289)</f>
        <v/>
      </c>
      <c r="E307" s="41">
        <f>STDEV(Patient3_Healthy!C289,Patient4_Healthy!C289,Patient7_Healthy!C289,Patient32_Healthy!C289,Patient20_Healthy!C289)</f>
        <v/>
      </c>
      <c r="F307" s="34">
        <f>AVERAGE(Patient3_Healthy!D289,Patient4_Healthy!D289,Patient7_Healthy!D289,Patient32_Healthy!D289,Patient20_Healthy!D289)</f>
        <v/>
      </c>
      <c r="G307" s="41">
        <f>STDEV(Patient3_Healthy!D289,Patient4_Healthy!D289,Patient7_Healthy!D289,Patient32_Healthy!D289,Patient20_Healthy!D289)</f>
        <v/>
      </c>
      <c r="H307">
        <f>AVERAGE(Patient3_Healthy!E289,Patient4_Healthy!E289,Patient7_Healthy!E289,Patient32_Healthy!E289,Patient20_Healthy!E289)</f>
        <v/>
      </c>
      <c r="I307">
        <f>STDEV(Patient3_Healthy!E289,Patient4_Healthy!E289,Patient7_Healthy!E289,Patient32_Healthy!E289,Patient20_Healthy!E289)</f>
        <v/>
      </c>
    </row>
    <row r="308" spans="1:33">
      <c r="A308" s="16" t="s">
        <v>44</v>
      </c>
      <c r="B308">
        <f>AVERAGE(Patient3_Healthy!B290,Patient4_Healthy!B290,Patient7_Healthy!B290)</f>
        <v/>
      </c>
      <c r="C308">
        <f>STDEV(Patient3_Healthy!B290,Patient4_Healthy!B290,Patient7_Healthy!B290)</f>
        <v/>
      </c>
      <c r="D308" s="34">
        <f>AVERAGE(Patient3_Healthy!C290,Patient4_Healthy!C290,Patient7_Healthy!C290)</f>
        <v/>
      </c>
      <c r="E308" s="41">
        <f>STDEV(Patient3_Healthy!C290,Patient4_Healthy!C290,Patient7_Healthy!C290)</f>
        <v/>
      </c>
      <c r="F308" s="34">
        <f>AVERAGE(Patient3_Healthy!D290,Patient4_Healthy!D290,Patient7_Healthy!D290)</f>
        <v/>
      </c>
      <c r="G308" s="41">
        <f>STDEV(Patient3_Healthy!D290,Patient4_Healthy!D290,Patient7_Healthy!D290)</f>
        <v/>
      </c>
      <c r="H308">
        <f>AVERAGE(Patient3_Healthy!E290,Patient4_Healthy!E290,Patient7_Healthy!E290,Patient32_Healthy!E290)</f>
        <v/>
      </c>
      <c r="I308">
        <f>STDEV(Patient3_Healthy!E290,Patient4_Healthy!E290,Patient7_Healthy!E290)</f>
        <v/>
      </c>
    </row>
    <row r="309" spans="1:33">
      <c r="A309" s="16" t="s">
        <v>53</v>
      </c>
      <c r="B309">
        <f>AVERAGE(Patient3_Healthy!B291,Patient4_Healthy!B291,Patient7_Healthy!B291,Patient32_Healthy!B291,Patient20_Healthy!B291)</f>
        <v/>
      </c>
      <c r="C309">
        <f>STDEV(Patient3_Healthy!B291,Patient4_Healthy!B291,Patient7_Healthy!B291,Patient32_Healthy!B291,Patient20_Healthy!B291)</f>
        <v/>
      </c>
      <c r="D309" s="34">
        <f>AVERAGE(Patient3_Healthy!C291,Patient4_Healthy!C291,Patient7_Healthy!C291,Patient32_Healthy!C291,Patient20_Healthy!C291)</f>
        <v/>
      </c>
      <c r="E309" s="41">
        <f>STDEV(Patient3_Healthy!C291,Patient4_Healthy!C291,Patient7_Healthy!C291,Patient32_Healthy!C291,Patient20_Healthy!C291)</f>
        <v/>
      </c>
      <c r="F309" s="34">
        <f>AVERAGE(Patient3_Healthy!D291,Patient4_Healthy!D291,Patient7_Healthy!D291,Patient32_Healthy!D291,Patient20_Healthy!D291)</f>
        <v/>
      </c>
      <c r="G309" s="41">
        <f>STDEV(Patient3_Healthy!D291,Patient4_Healthy!D291,Patient7_Healthy!D291,Patient32_Healthy!D291,Patient20_Healthy!D291)</f>
        <v/>
      </c>
      <c r="H309">
        <f>AVERAGE(Patient3_Healthy!E291,Patient4_Healthy!E291,Patient7_Healthy!E291,Patient32_Healthy!E291,Patient20_Healthy!E291)</f>
        <v/>
      </c>
      <c r="I309">
        <f>STDEV(Patient3_Healthy!E291,Patient4_Healthy!E291,Patient7_Healthy!E291,Patient32_Healthy!E291,Patient20_Healthy!E291)</f>
        <v/>
      </c>
    </row>
    <row r="311" spans="1:33">
      <c r="A311" s="50" t="s">
        <v>206</v>
      </c>
      <c r="M311" s="50" t="s">
        <v>207</v>
      </c>
    </row>
    <row r="312" spans="1:33">
      <c r="A312" s="16" t="n"/>
      <c r="B312" s="90" t="s">
        <v>129</v>
      </c>
      <c r="C312" s="90" t="n"/>
      <c r="D312" s="91" t="s">
        <v>130</v>
      </c>
      <c r="E312" s="92" t="n"/>
      <c r="F312" s="91" t="s">
        <v>131</v>
      </c>
      <c r="G312" s="92" t="n"/>
      <c r="H312" s="90" t="s">
        <v>132</v>
      </c>
      <c r="I312" s="90" t="n"/>
      <c r="M312" s="19" t="n"/>
      <c r="N312" s="95" t="s">
        <v>129</v>
      </c>
      <c r="O312" s="94" t="n"/>
      <c r="P312" s="93" t="s">
        <v>130</v>
      </c>
      <c r="Q312" s="94" t="n"/>
      <c r="R312" s="93" t="s">
        <v>131</v>
      </c>
      <c r="S312" s="94" t="n"/>
      <c r="T312" s="95" t="s">
        <v>132</v>
      </c>
      <c r="U312" s="95" t="n"/>
    </row>
    <row r="313" spans="1:33">
      <c r="A313" s="16" t="n"/>
      <c r="B313" s="16" t="s">
        <v>198</v>
      </c>
      <c r="C313" s="16" t="s">
        <v>199</v>
      </c>
      <c r="D313" s="17" t="s">
        <v>198</v>
      </c>
      <c r="E313" s="18" t="s">
        <v>199</v>
      </c>
      <c r="F313" s="17" t="s">
        <v>198</v>
      </c>
      <c r="G313" s="18" t="s">
        <v>199</v>
      </c>
      <c r="H313" s="16" t="s">
        <v>198</v>
      </c>
      <c r="I313" s="16" t="s">
        <v>199</v>
      </c>
      <c r="M313" s="19" t="n"/>
      <c r="N313" s="19" t="s">
        <v>198</v>
      </c>
      <c r="O313" s="20" t="s">
        <v>199</v>
      </c>
      <c r="P313" s="21" t="s">
        <v>198</v>
      </c>
      <c r="Q313" s="20" t="s">
        <v>199</v>
      </c>
      <c r="R313" s="21" t="s">
        <v>198</v>
      </c>
      <c r="S313" s="20" t="s">
        <v>199</v>
      </c>
      <c r="T313" s="19" t="s">
        <v>198</v>
      </c>
      <c r="U313" s="19" t="s">
        <v>199</v>
      </c>
    </row>
    <row r="314" spans="1:33">
      <c r="A314" s="16" t="s">
        <v>30</v>
      </c>
      <c r="B314">
        <f>AVERAGE(Patient3_Healthy!B296,Patient4_Healthy!B296,Patient7_Healthy!B296,Patient32_Healthy!B296,Patient20_Healthy!B296)</f>
        <v/>
      </c>
      <c r="C314">
        <f>STDEV(Patient3_Healthy!B296,Patient4_Healthy!B296,Patient7_Healthy!B296,Patient32_Healthy!B296,Patient20_Healthy!B296)</f>
        <v/>
      </c>
      <c r="D314" s="34">
        <f>AVERAGE(Patient3_Healthy!C296,Patient4_Healthy!C296,Patient7_Healthy!C296,Patient32_Healthy!C296,Patient20_Healthy!C296)</f>
        <v/>
      </c>
      <c r="E314" s="41">
        <f>STDEV(Patient3_Healthy!C296,Patient4_Healthy!C296,Patient7_Healthy!C296,Patient32_Healthy!C296,Patient20_Healthy!C296)</f>
        <v/>
      </c>
      <c r="F314" s="34">
        <f>AVERAGE(Patient3_Healthy!D296,Patient4_Healthy!D296,Patient7_Healthy!D296,Patient32_Healthy!D296,Patient20_Healthy!D296)</f>
        <v/>
      </c>
      <c r="G314" s="41">
        <f>STDEV(Patient3_Healthy!D296,Patient4_Healthy!D296,Patient7_Healthy!D296,Patient32_Healthy!D296,Patient20_Healthy!D296)</f>
        <v/>
      </c>
      <c r="H314">
        <f>AVERAGE(Patient3_Healthy!E296,Patient4_Healthy!E296,Patient7_Healthy!E296,Patient32_Healthy!E296,Patient20_Healthy!E296)</f>
        <v/>
      </c>
      <c r="I314">
        <f>STDEV(Patient3_Healthy!E296,Patient4_Healthy!E296,Patient7_Healthy!E296,Patient32_Healthy!E296,Patient20_Healthy!E296)</f>
        <v/>
      </c>
      <c r="M314" s="19" t="s">
        <v>17</v>
      </c>
      <c r="N314">
        <f>AVERAGE(Patient3_Healthy!K296,Patient4_Healthy!K296,Patient7_Healthy!K296,Patient32_Healthy!K296,Patient20_Healthy!K296)</f>
        <v/>
      </c>
      <c r="O314" s="41">
        <f>STDEV(Patient3_Healthy!K296,Patient4_Healthy!K296,Patient7_Healthy!K296,Patient32_Healthy!K296,Patient20_Healthy!K296)</f>
        <v/>
      </c>
      <c r="P314" s="34">
        <f>AVERAGE(Patient3_Healthy!L296,Patient4_Healthy!L296,Patient7_Healthy!L296,Patient32_Healthy!L296,Patient20_Healthy!L296)</f>
        <v/>
      </c>
      <c r="Q314" s="41">
        <f>STDEV(Patient3_Healthy!L296,Patient4_Healthy!L296,Patient7_Healthy!L296,Patient32_Healthy!L296,Patient20_Healthy!L296)</f>
        <v/>
      </c>
      <c r="R314" s="34">
        <f>AVERAGE(Patient3_Healthy!M296,Patient4_Healthy!M296,Patient7_Healthy!M296,Patient32_Healthy!M296,Patient20_Healthy!M296)</f>
        <v/>
      </c>
      <c r="S314" s="41">
        <f>STDEV(Patient3_Healthy!M296,Patient4_Healthy!M296,Patient7_Healthy!M296,Patient32_Healthy!M296,Patient20_Healthy!M296)</f>
        <v/>
      </c>
      <c r="T314">
        <f>AVERAGE(Patient3_Healthy!N296,Patient4_Healthy!N296,Patient7_Healthy!N296,Patient32_Healthy!N296,Patient20_Healthy!N296)</f>
        <v/>
      </c>
      <c r="U314">
        <f>STDEV(Patient3_Healthy!N296,Patient4_Healthy!N296,Patient7_Healthy!N296,Patient32_Healthy!N296,Patient20_Healthy!N296)</f>
        <v/>
      </c>
    </row>
    <row r="315" spans="1:33">
      <c r="A315" s="16" t="s">
        <v>46</v>
      </c>
      <c r="B315">
        <f>AVERAGE(Patient3_Healthy!B297,Patient4_Healthy!B297,Patient7_Healthy!B297,Patient32_Healthy!B297,Patient20_Healthy!B297)</f>
        <v/>
      </c>
      <c r="C315">
        <f>STDEV(Patient3_Healthy!B297,Patient4_Healthy!B297,Patient7_Healthy!B297,Patient32_Healthy!B297,Patient20_Healthy!B297)</f>
        <v/>
      </c>
      <c r="D315" s="34">
        <f>AVERAGE(Patient3_Healthy!C297,Patient4_Healthy!C297,Patient7_Healthy!C297,Patient32_Healthy!C297,Patient20_Healthy!C297)</f>
        <v/>
      </c>
      <c r="E315" s="41">
        <f>STDEV(Patient3_Healthy!C297,Patient4_Healthy!C297,Patient7_Healthy!C297,Patient32_Healthy!C297,Patient20_Healthy!C297)</f>
        <v/>
      </c>
      <c r="F315" s="34">
        <f>AVERAGE(Patient3_Healthy!D297,Patient4_Healthy!D297,Patient7_Healthy!D297,Patient32_Healthy!D297,Patient20_Healthy!D297)</f>
        <v/>
      </c>
      <c r="G315" s="41">
        <f>STDEV(Patient3_Healthy!D297,Patient4_Healthy!D297,Patient7_Healthy!D297,Patient32_Healthy!D297,Patient20_Healthy!D297)</f>
        <v/>
      </c>
      <c r="H315">
        <f>AVERAGE(Patient3_Healthy!E297,Patient4_Healthy!E297,Patient7_Healthy!E297,Patient32_Healthy!E297,Patient20_Healthy!E297)</f>
        <v/>
      </c>
      <c r="I315">
        <f>STDEV(Patient3_Healthy!E297,Patient4_Healthy!E297,Patient7_Healthy!E297,Patient32_Healthy!E297,Patient20_Healthy!E297)</f>
        <v/>
      </c>
      <c r="M315" s="19" t="s">
        <v>18</v>
      </c>
      <c r="N315">
        <f>AVERAGE(Patient3_Healthy!K297,Patient4_Healthy!K297,Patient7_Healthy!K297,Patient32_Healthy!K297,Patient20_Healthy!K297)</f>
        <v/>
      </c>
      <c r="O315" s="41">
        <f>STDEV(Patient3_Healthy!K297,Patient4_Healthy!K297,Patient7_Healthy!K297,Patient32_Healthy!K297,Patient20_Healthy!K297)</f>
        <v/>
      </c>
      <c r="P315" s="34">
        <f>AVERAGE(Patient3_Healthy!L297,Patient4_Healthy!L297,Patient7_Healthy!L297,Patient32_Healthy!L297,Patient20_Healthy!L297)</f>
        <v/>
      </c>
      <c r="Q315" s="41">
        <f>STDEV(Patient3_Healthy!L297,Patient4_Healthy!L297,Patient7_Healthy!L297,Patient32_Healthy!L297,Patient20_Healthy!L297)</f>
        <v/>
      </c>
      <c r="R315" s="34">
        <f>AVERAGE(Patient3_Healthy!M297,Patient4_Healthy!M297,Patient7_Healthy!M297,Patient32_Healthy!M297,Patient20_Healthy!M297)</f>
        <v/>
      </c>
      <c r="S315" s="41">
        <f>STDEV(Patient3_Healthy!M297,Patient4_Healthy!M297,Patient7_Healthy!M297,Patient32_Healthy!M297,Patient20_Healthy!M297)</f>
        <v/>
      </c>
      <c r="T315">
        <f>AVERAGE(Patient3_Healthy!N297,Patient4_Healthy!N297,Patient7_Healthy!N297,Patient32_Healthy!N297,Patient20_Healthy!N297)</f>
        <v/>
      </c>
      <c r="U315">
        <f>STDEV(Patient3_Healthy!N297,Patient4_Healthy!N297,Patient7_Healthy!N297,Patient32_Healthy!N297,Patient20_Healthy!N297)</f>
        <v/>
      </c>
    </row>
    <row r="316" spans="1:33">
      <c r="A316" s="16" t="s">
        <v>36</v>
      </c>
      <c r="B316">
        <f>AVERAGE(Patient3_Healthy!B298,Patient4_Healthy!B298,Patient7_Healthy!B298,Patient32_Healthy!B298,Patient20_Healthy!B298)</f>
        <v/>
      </c>
      <c r="C316">
        <f>STDEV(Patient3_Healthy!B298,Patient4_Healthy!B298,Patient7_Healthy!B298,Patient32_Healthy!B298,Patient20_Healthy!B298)</f>
        <v/>
      </c>
      <c r="D316" s="34">
        <f>AVERAGE(Patient3_Healthy!C298,Patient4_Healthy!C298,Patient7_Healthy!C298,Patient32_Healthy!C298,Patient20_Healthy!C298)</f>
        <v/>
      </c>
      <c r="E316" s="41">
        <f>STDEV(Patient3_Healthy!C298,Patient4_Healthy!C298,Patient7_Healthy!C298,Patient32_Healthy!C298,Patient20_Healthy!C298)</f>
        <v/>
      </c>
      <c r="F316" s="34">
        <f>AVERAGE(Patient3_Healthy!D298,Patient4_Healthy!D298,Patient7_Healthy!D298,Patient32_Healthy!D298,Patient20_Healthy!D298)</f>
        <v/>
      </c>
      <c r="G316" s="41">
        <f>STDEV(Patient3_Healthy!D298,Patient4_Healthy!D298,Patient7_Healthy!D298,Patient32_Healthy!D298,Patient20_Healthy!D298)</f>
        <v/>
      </c>
      <c r="H316">
        <f>AVERAGE(Patient3_Healthy!E298,Patient4_Healthy!E298,Patient7_Healthy!E298,Patient32_Healthy!E298,Patient20_Healthy!E298)</f>
        <v/>
      </c>
      <c r="I316">
        <f>STDEV(Patient3_Healthy!E298,Patient4_Healthy!E298,Patient7_Healthy!E298,Patient32_Healthy!E298,Patient20_Healthy!E298)</f>
        <v/>
      </c>
    </row>
    <row r="317" spans="1:33">
      <c r="A317" s="16" t="s">
        <v>48</v>
      </c>
      <c r="B317">
        <f>AVERAGE(Patient3_Healthy!B299,Patient4_Healthy!B299,Patient7_Healthy!B299,Patient32_Healthy!B299,Patient20_Healthy!B299)</f>
        <v/>
      </c>
      <c r="C317">
        <f>STDEV(Patient3_Healthy!B299,Patient4_Healthy!B299,Patient7_Healthy!B299,Patient32_Healthy!B299,Patient20_Healthy!B299)</f>
        <v/>
      </c>
      <c r="D317" s="34">
        <f>AVERAGE(Patient3_Healthy!C299,Patient4_Healthy!C299,Patient7_Healthy!C299,Patient32_Healthy!C299,Patient20_Healthy!C299)</f>
        <v/>
      </c>
      <c r="E317" s="41">
        <f>STDEV(Patient3_Healthy!C299,Patient4_Healthy!C299,Patient7_Healthy!C299,Patient32_Healthy!C299,Patient20_Healthy!C299)</f>
        <v/>
      </c>
      <c r="F317" s="34">
        <f>AVERAGE(Patient3_Healthy!D299,Patient4_Healthy!D299,Patient7_Healthy!D299,Patient32_Healthy!D299,Patient20_Healthy!D299)</f>
        <v/>
      </c>
      <c r="G317" s="41">
        <f>STDEV(Patient3_Healthy!D299,Patient4_Healthy!D299,Patient7_Healthy!D299,Patient32_Healthy!D299,Patient20_Healthy!D299)</f>
        <v/>
      </c>
      <c r="H317">
        <f>AVERAGE(Patient3_Healthy!E299,Patient4_Healthy!E299,Patient7_Healthy!E299,Patient32_Healthy!E299,Patient20_Healthy!E299)</f>
        <v/>
      </c>
      <c r="I317">
        <f>STDEV(Patient3_Healthy!E299,Patient4_Healthy!E299,Patient7_Healthy!E299,Patient32_Healthy!E299,Patient20_Healthy!E299)</f>
        <v/>
      </c>
    </row>
    <row r="318" spans="1:33">
      <c r="A318" s="16" t="s">
        <v>40</v>
      </c>
      <c r="B318">
        <f>AVERAGE(Patient3_Healthy!B300,Patient4_Healthy!B300,Patient7_Healthy!B300,Patient32_Healthy!B300,Patient20_Healthy!B300)</f>
        <v/>
      </c>
      <c r="C318">
        <f>STDEV(Patient3_Healthy!B300,Patient4_Healthy!B300,Patient7_Healthy!B300,Patient32_Healthy!B300,Patient20_Healthy!B300)</f>
        <v/>
      </c>
      <c r="D318" s="34">
        <f>AVERAGE(Patient3_Healthy!C300,Patient4_Healthy!C300,Patient7_Healthy!C300,Patient32_Healthy!C300,Patient20_Healthy!C300)</f>
        <v/>
      </c>
      <c r="E318" s="41">
        <f>STDEV(Patient3_Healthy!C300,Patient4_Healthy!C300,Patient7_Healthy!C300,Patient32_Healthy!C300,Patient20_Healthy!C300)</f>
        <v/>
      </c>
      <c r="F318" s="34">
        <f>AVERAGE(Patient3_Healthy!D300,Patient4_Healthy!D300,Patient7_Healthy!D300,Patient32_Healthy!D300,Patient20_Healthy!D300)</f>
        <v/>
      </c>
      <c r="G318" s="41">
        <f>STDEV(Patient3_Healthy!D300,Patient4_Healthy!D300,Patient7_Healthy!D300,Patient32_Healthy!D300,Patient20_Healthy!D300)</f>
        <v/>
      </c>
      <c r="H318">
        <f>AVERAGE(Patient3_Healthy!E300,Patient4_Healthy!E300,Patient7_Healthy!E300,Patient32_Healthy!E300,Patient20_Healthy!E300)</f>
        <v/>
      </c>
      <c r="I318">
        <f>STDEV(Patient3_Healthy!E300,Patient4_Healthy!E300,Patient7_Healthy!E300,Patient32_Healthy!E300,Patient20_Healthy!E300)</f>
        <v/>
      </c>
    </row>
    <row r="319" spans="1:33">
      <c r="A319" s="16" t="s">
        <v>51</v>
      </c>
      <c r="B319">
        <f>AVERAGE(Patient3_Healthy!B301,Patient4_Healthy!B301,Patient7_Healthy!B301,Patient32_Healthy!B301,Patient20_Healthy!B301)</f>
        <v/>
      </c>
      <c r="C319">
        <f>STDEV(Patient3_Healthy!B301,Patient4_Healthy!B301,Patient7_Healthy!B301,Patient32_Healthy!B301,Patient20_Healthy!B301)</f>
        <v/>
      </c>
      <c r="D319" s="34">
        <f>AVERAGE(Patient3_Healthy!C301,Patient4_Healthy!C301,Patient7_Healthy!C301,Patient32_Healthy!C301,Patient20_Healthy!C301)</f>
        <v/>
      </c>
      <c r="E319" s="41">
        <f>STDEV(Patient3_Healthy!C301,Patient4_Healthy!C301,Patient7_Healthy!C301,Patient32_Healthy!C301,Patient20_Healthy!C301)</f>
        <v/>
      </c>
      <c r="F319" s="34">
        <f>AVERAGE(Patient3_Healthy!D301,Patient4_Healthy!D301,Patient7_Healthy!D301,Patient32_Healthy!D301,Patient20_Healthy!D301)</f>
        <v/>
      </c>
      <c r="G319" s="41">
        <f>STDEV(Patient3_Healthy!D301,Patient4_Healthy!D301,Patient7_Healthy!D301,Patient32_Healthy!D301,Patient20_Healthy!D301)</f>
        <v/>
      </c>
      <c r="H319">
        <f>AVERAGE(Patient3_Healthy!E301,Patient4_Healthy!E301,Patient7_Healthy!E301,Patient32_Healthy!E301,Patient20_Healthy!E301)</f>
        <v/>
      </c>
      <c r="I319">
        <f>STDEV(Patient3_Healthy!E301,Patient4_Healthy!E301,Patient7_Healthy!E301,Patient32_Healthy!E301,Patient20_Healthy!E301)</f>
        <v/>
      </c>
    </row>
    <row r="320" spans="1:33">
      <c r="A320" s="16" t="s">
        <v>44</v>
      </c>
      <c r="B320">
        <f>AVERAGE(Patient3_Healthy!B302,Patient4_Healthy!B302,Patient7_Healthy!B302,Patient32_Healthy!B302)</f>
        <v/>
      </c>
      <c r="C320">
        <f>STDEV(Patient3_Healthy!B302,Patient4_Healthy!B302,Patient7_Healthy!B302,Patient32_Healthy!B302)</f>
        <v/>
      </c>
      <c r="D320" s="34">
        <f>AVERAGE(Patient3_Healthy!C302,Patient4_Healthy!C302,Patient7_Healthy!C302,Patient32_Healthy!C302)</f>
        <v/>
      </c>
      <c r="E320" s="41">
        <f>STDEV(Patient3_Healthy!C302,Patient4_Healthy!C302,Patient7_Healthy!C302,Patient32_Healthy!C302)</f>
        <v/>
      </c>
      <c r="F320" s="34">
        <f>AVERAGE(Patient3_Healthy!D302,Patient4_Healthy!D302,Patient7_Healthy!D302,Patient32_Healthy!D302)</f>
        <v/>
      </c>
      <c r="G320" s="41">
        <f>STDEV(Patient3_Healthy!D302,Patient4_Healthy!D302,Patient7_Healthy!D302,Patient32_Healthy!D302)</f>
        <v/>
      </c>
      <c r="H320">
        <f>AVERAGE(Patient3_Healthy!E302,Patient4_Healthy!E302,Patient7_Healthy!E302,Patient32_Healthy!E302)</f>
        <v/>
      </c>
      <c r="I320">
        <f>STDEV(Patient3_Healthy!E302,Patient4_Healthy!E302,Patient7_Healthy!E302,Patient32_Healthy!E302)</f>
        <v/>
      </c>
    </row>
    <row r="321" spans="1:33">
      <c r="A321" s="16" t="s">
        <v>53</v>
      </c>
      <c r="B321">
        <f>AVERAGE(Patient3_Healthy!B303,Patient4_Healthy!B303,Patient7_Healthy!B303,Patient32_Healthy!B303,Patient20_Healthy!B303)</f>
        <v/>
      </c>
      <c r="C321">
        <f>STDEV(Patient3_Healthy!B303,Patient4_Healthy!B303,Patient7_Healthy!B303,Patient32_Healthy!B303,Patient20_Healthy!B303)</f>
        <v/>
      </c>
      <c r="D321" s="34">
        <f>AVERAGE(Patient3_Healthy!C303,Patient4_Healthy!C303,Patient7_Healthy!C303,Patient32_Healthy!C303,Patient20_Healthy!C303)</f>
        <v/>
      </c>
      <c r="E321" s="41">
        <f>STDEV(Patient3_Healthy!C303,Patient4_Healthy!C303,Patient7_Healthy!C303,Patient32_Healthy!C303,Patient20_Healthy!C303)</f>
        <v/>
      </c>
      <c r="F321" s="34">
        <f>AVERAGE(Patient3_Healthy!D303,Patient4_Healthy!D303,Patient7_Healthy!D303,Patient32_Healthy!D303,Patient20_Healthy!D303)</f>
        <v/>
      </c>
      <c r="G321" s="41">
        <f>STDEV(Patient3_Healthy!D303,Patient4_Healthy!D303,Patient7_Healthy!D303,Patient32_Healthy!D303,Patient20_Healthy!D303)</f>
        <v/>
      </c>
      <c r="H321">
        <f>AVERAGE(Patient3_Healthy!E303,Patient4_Healthy!E303,Patient7_Healthy!E303,Patient32_Healthy!E303,Patient20_Healthy!E303)</f>
        <v/>
      </c>
      <c r="I321">
        <f>STDEV(Patient3_Healthy!E303,Patient4_Healthy!E303,Patient7_Healthy!E303,Patient32_Healthy!E303,Patient20_Healthy!E303)</f>
        <v/>
      </c>
    </row>
    <row r="323" spans="1:33">
      <c r="A323" s="50" t="s">
        <v>208</v>
      </c>
      <c r="M323" s="50" t="s">
        <v>209</v>
      </c>
    </row>
    <row r="324" spans="1:33">
      <c r="A324" s="16" t="n"/>
      <c r="B324" s="90" t="s">
        <v>129</v>
      </c>
      <c r="C324" s="90" t="n"/>
      <c r="D324" s="91" t="s">
        <v>130</v>
      </c>
      <c r="E324" s="92" t="n"/>
      <c r="F324" s="91" t="s">
        <v>131</v>
      </c>
      <c r="G324" s="92" t="n"/>
      <c r="H324" s="90" t="s">
        <v>132</v>
      </c>
      <c r="I324" s="90" t="n"/>
      <c r="M324" s="19" t="n"/>
      <c r="N324" s="95" t="s">
        <v>129</v>
      </c>
      <c r="O324" s="94" t="n"/>
      <c r="P324" s="93" t="s">
        <v>130</v>
      </c>
      <c r="Q324" s="94" t="n"/>
      <c r="R324" s="93" t="s">
        <v>131</v>
      </c>
      <c r="S324" s="94" t="n"/>
      <c r="T324" s="95" t="s">
        <v>132</v>
      </c>
      <c r="U324" s="95" t="n"/>
    </row>
    <row r="325" spans="1:33">
      <c r="A325" s="16" t="n"/>
      <c r="B325" s="16" t="s">
        <v>198</v>
      </c>
      <c r="C325" s="16" t="s">
        <v>199</v>
      </c>
      <c r="D325" s="17" t="s">
        <v>198</v>
      </c>
      <c r="E325" s="18" t="s">
        <v>199</v>
      </c>
      <c r="F325" s="17" t="s">
        <v>198</v>
      </c>
      <c r="G325" s="18" t="s">
        <v>199</v>
      </c>
      <c r="H325" s="16" t="s">
        <v>198</v>
      </c>
      <c r="I325" s="16" t="s">
        <v>199</v>
      </c>
      <c r="M325" s="19" t="n"/>
      <c r="N325" s="19" t="s">
        <v>198</v>
      </c>
      <c r="O325" s="20" t="s">
        <v>199</v>
      </c>
      <c r="P325" s="21" t="s">
        <v>198</v>
      </c>
      <c r="Q325" s="20" t="s">
        <v>199</v>
      </c>
      <c r="R325" s="21" t="s">
        <v>198</v>
      </c>
      <c r="S325" s="20" t="s">
        <v>199</v>
      </c>
      <c r="T325" s="19" t="s">
        <v>198</v>
      </c>
      <c r="U325" s="19" t="s">
        <v>199</v>
      </c>
    </row>
    <row r="326" spans="1:33">
      <c r="A326" s="16" t="s">
        <v>30</v>
      </c>
      <c r="B326">
        <f>AVERAGE(Patient3_Healthy!B308,Patient4_Healthy!B308,Patient7_Healthy!B308,Patient32_Healthy!B308,Patient20_Healthy!B308)</f>
        <v/>
      </c>
      <c r="C326">
        <f>STDEV(Patient3_Healthy!B308,Patient4_Healthy!B308,Patient7_Healthy!B308,Patient32_Healthy!B308,Patient20_Healthy!B308)</f>
        <v/>
      </c>
      <c r="D326" s="34">
        <f>AVERAGE(Patient3_Healthy!C308,Patient4_Healthy!C308,Patient7_Healthy!C308,Patient32_Healthy!C308,Patient20_Healthy!C308)</f>
        <v/>
      </c>
      <c r="E326" s="41">
        <f>STDEV(Patient3_Healthy!C308,Patient4_Healthy!C308,Patient7_Healthy!C308,Patient32_Healthy!C308,Patient20_Healthy!C308)</f>
        <v/>
      </c>
      <c r="F326" s="34">
        <f>AVERAGE(Patient3_Healthy!D308,Patient4_Healthy!D308,Patient7_Healthy!D308,Patient32_Healthy!D308,Patient20_Healthy!D308)</f>
        <v/>
      </c>
      <c r="G326" s="41">
        <f>STDEV(Patient3_Healthy!D308,Patient4_Healthy!D308,Patient7_Healthy!D308,Patient32_Healthy!D308,Patient20_Healthy!D308)</f>
        <v/>
      </c>
      <c r="H326">
        <f>AVERAGE(Patient3_Healthy!E308,Patient4_Healthy!E308,Patient7_Healthy!E308,Patient32_Healthy!E308,Patient20_Healthy!E308)</f>
        <v/>
      </c>
      <c r="I326">
        <f>STDEV(Patient3_Healthy!E308,Patient4_Healthy!E308,Patient7_Healthy!E308,Patient32_Healthy!E308,Patient20_Healthy!E308)</f>
        <v/>
      </c>
      <c r="M326" s="19" t="s">
        <v>17</v>
      </c>
      <c r="N326">
        <f>AVERAGE(Patient3_Healthy!K308,Patient4_Healthy!K308,Patient7_Healthy!K308,Patient32_Healthy!K308,Patient20_Healthy!K308)</f>
        <v/>
      </c>
      <c r="O326" s="41">
        <f>STDEV(Patient3_Healthy!K308,Patient4_Healthy!K308,Patient7_Healthy!K308,Patient32_Healthy!K308,Patient20_Healthy!K308)</f>
        <v/>
      </c>
      <c r="P326" s="34">
        <f>AVERAGE(Patient3_Healthy!L308,Patient4_Healthy!L308,Patient7_Healthy!L308,Patient32_Healthy!L308,Patient20_Healthy!L308)</f>
        <v/>
      </c>
      <c r="Q326" s="41">
        <f>STDEV(Patient3_Healthy!L308,Patient4_Healthy!L308,Patient7_Healthy!L308,Patient32_Healthy!L308,Patient20_Healthy!L308)</f>
        <v/>
      </c>
      <c r="R326" s="34">
        <f>AVERAGE(Patient3_Healthy!M308,Patient4_Healthy!M308,Patient7_Healthy!M308,Patient32_Healthy!M308,Patient20_Healthy!M308)</f>
        <v/>
      </c>
      <c r="S326" s="41">
        <f>STDEV(Patient3_Healthy!M308,Patient4_Healthy!M308,Patient7_Healthy!M308,Patient32_Healthy!M308,Patient20_Healthy!M308)</f>
        <v/>
      </c>
      <c r="T326">
        <f>AVERAGE(Patient3_Healthy!N308,Patient4_Healthy!N308,Patient7_Healthy!N308,Patient32_Healthy!N308,Patient20_Healthy!N308)</f>
        <v/>
      </c>
      <c r="U326">
        <f>STDEV(Patient3_Healthy!N308,Patient4_Healthy!N308,Patient7_Healthy!N308,Patient32_Healthy!N308,Patient20_Healthy!N308)</f>
        <v/>
      </c>
    </row>
    <row r="327" spans="1:33">
      <c r="A327" s="16" t="s">
        <v>46</v>
      </c>
      <c r="B327">
        <f>AVERAGE(Patient3_Healthy!B309,Patient4_Healthy!B309,Patient7_Healthy!B309,Patient32_Healthy!B309,Patient20_Healthy!B309)</f>
        <v/>
      </c>
      <c r="C327">
        <f>STDEV(Patient3_Healthy!B309,Patient4_Healthy!B309,Patient7_Healthy!B309,Patient32_Healthy!B309,Patient20_Healthy!B309)</f>
        <v/>
      </c>
      <c r="D327" s="34">
        <f>AVERAGE(Patient3_Healthy!C309,Patient4_Healthy!C309,Patient7_Healthy!C309,Patient32_Healthy!C309,Patient20_Healthy!C309)</f>
        <v/>
      </c>
      <c r="E327" s="41">
        <f>STDEV(Patient3_Healthy!C309,Patient4_Healthy!C309,Patient7_Healthy!C309,Patient32_Healthy!C309,Patient20_Healthy!C309)</f>
        <v/>
      </c>
      <c r="F327" s="34">
        <f>AVERAGE(Patient3_Healthy!D309,Patient4_Healthy!D309,Patient7_Healthy!D309,Patient32_Healthy!D309,Patient20_Healthy!D309)</f>
        <v/>
      </c>
      <c r="G327" s="41">
        <f>STDEV(Patient3_Healthy!D309,Patient4_Healthy!D309,Patient7_Healthy!D309,Patient32_Healthy!D309,Patient20_Healthy!D309)</f>
        <v/>
      </c>
      <c r="H327">
        <f>AVERAGE(Patient3_Healthy!E309,Patient4_Healthy!E309,Patient7_Healthy!E309,Patient32_Healthy!E309,Patient20_Healthy!E309)</f>
        <v/>
      </c>
      <c r="I327">
        <f>STDEV(Patient3_Healthy!E309,Patient4_Healthy!E309,Patient7_Healthy!E309,Patient32_Healthy!E309,Patient20_Healthy!E309)</f>
        <v/>
      </c>
      <c r="M327" s="19" t="s">
        <v>18</v>
      </c>
      <c r="N327">
        <f>AVERAGE(Patient3_Healthy!K309,Patient4_Healthy!K309,Patient7_Healthy!K309,Patient32_Healthy!K309,Patient20_Healthy!K309)</f>
        <v/>
      </c>
      <c r="O327" s="41">
        <f>STDEV(Patient3_Healthy!K309,Patient4_Healthy!K309,Patient7_Healthy!K309,Patient32_Healthy!K309,Patient20_Healthy!K309)</f>
        <v/>
      </c>
      <c r="P327" s="34">
        <f>AVERAGE(Patient3_Healthy!L309,Patient4_Healthy!L309,Patient7_Healthy!L309,Patient32_Healthy!L309,Patient20_Healthy!L309)</f>
        <v/>
      </c>
      <c r="Q327" s="41">
        <f>STDEV(Patient3_Healthy!L309,Patient4_Healthy!L309,Patient7_Healthy!L309,Patient32_Healthy!L309,Patient20_Healthy!L309)</f>
        <v/>
      </c>
      <c r="R327" s="34">
        <f>AVERAGE(Patient3_Healthy!M309,Patient4_Healthy!M309,Patient7_Healthy!M309,Patient32_Healthy!M309,Patient20_Healthy!M309)</f>
        <v/>
      </c>
      <c r="S327" s="41">
        <f>STDEV(Patient3_Healthy!M309,Patient4_Healthy!M309,Patient7_Healthy!M309,Patient32_Healthy!M309,Patient20_Healthy!M309)</f>
        <v/>
      </c>
      <c r="T327">
        <f>AVERAGE(Patient3_Healthy!N309,Patient4_Healthy!N309,Patient7_Healthy!N309,Patient32_Healthy!N309,Patient20_Healthy!N309)</f>
        <v/>
      </c>
      <c r="U327">
        <f>STDEV(Patient3_Healthy!N309,Patient4_Healthy!N309,Patient7_Healthy!N309,Patient32_Healthy!N309,Patient20_Healthy!N309)</f>
        <v/>
      </c>
    </row>
    <row r="328" spans="1:33">
      <c r="A328" s="16" t="s">
        <v>36</v>
      </c>
      <c r="B328">
        <f>AVERAGE(Patient3_Healthy!B310,Patient4_Healthy!B310,Patient7_Healthy!B310,Patient32_Healthy!B310,Patient20_Healthy!B310)</f>
        <v/>
      </c>
      <c r="C328">
        <f>STDEV(Patient3_Healthy!B310,Patient4_Healthy!B310,Patient7_Healthy!B310,Patient32_Healthy!B310,Patient20_Healthy!B310)</f>
        <v/>
      </c>
      <c r="D328" s="34">
        <f>AVERAGE(Patient3_Healthy!C310,Patient4_Healthy!C310,Patient7_Healthy!C310,Patient32_Healthy!C310,Patient20_Healthy!C310)</f>
        <v/>
      </c>
      <c r="E328" s="41">
        <f>STDEV(Patient3_Healthy!C310,Patient4_Healthy!C310,Patient7_Healthy!C310,Patient32_Healthy!C310,Patient20_Healthy!C310)</f>
        <v/>
      </c>
      <c r="F328" s="34">
        <f>AVERAGE(Patient3_Healthy!D310,Patient4_Healthy!D310,Patient7_Healthy!D310,Patient32_Healthy!D310,Patient20_Healthy!D310)</f>
        <v/>
      </c>
      <c r="G328" s="41">
        <f>STDEV(Patient3_Healthy!D310,Patient4_Healthy!D310,Patient7_Healthy!D310,Patient32_Healthy!D310,Patient20_Healthy!D310)</f>
        <v/>
      </c>
      <c r="H328">
        <f>AVERAGE(Patient3_Healthy!E310,Patient4_Healthy!E310,Patient7_Healthy!E310,Patient32_Healthy!E310,Patient20_Healthy!E310)</f>
        <v/>
      </c>
      <c r="I328">
        <f>STDEV(Patient3_Healthy!E310,Patient4_Healthy!E310,Patient7_Healthy!E310,Patient32_Healthy!E310,Patient20_Healthy!E310)</f>
        <v/>
      </c>
    </row>
    <row r="329" spans="1:33">
      <c r="A329" s="16" t="s">
        <v>48</v>
      </c>
      <c r="B329">
        <f>AVERAGE(Patient3_Healthy!B311,Patient4_Healthy!B311,Patient7_Healthy!B311,Patient32_Healthy!B311,Patient20_Healthy!B311)</f>
        <v/>
      </c>
      <c r="C329">
        <f>STDEV(Patient3_Healthy!B311,Patient4_Healthy!B311,Patient7_Healthy!B311,Patient32_Healthy!B311,Patient20_Healthy!B311)</f>
        <v/>
      </c>
      <c r="D329" s="34">
        <f>AVERAGE(Patient3_Healthy!C311,Patient4_Healthy!C311,Patient7_Healthy!C311,Patient32_Healthy!C311,Patient20_Healthy!C311)</f>
        <v/>
      </c>
      <c r="E329" s="41">
        <f>STDEV(Patient3_Healthy!C311,Patient4_Healthy!C311,Patient7_Healthy!C311,Patient32_Healthy!C311,Patient20_Healthy!C311)</f>
        <v/>
      </c>
      <c r="F329" s="34">
        <f>AVERAGE(Patient3_Healthy!D311,Patient4_Healthy!D311,Patient7_Healthy!D311,Patient32_Healthy!D311,Patient20_Healthy!D311)</f>
        <v/>
      </c>
      <c r="G329" s="41">
        <f>STDEV(Patient3_Healthy!D311,Patient4_Healthy!D311,Patient7_Healthy!D311,Patient32_Healthy!D311,Patient20_Healthy!D311)</f>
        <v/>
      </c>
      <c r="H329">
        <f>AVERAGE(Patient3_Healthy!E311,Patient4_Healthy!E311,Patient7_Healthy!E311,Patient32_Healthy!E311,Patient20_Healthy!E311)</f>
        <v/>
      </c>
      <c r="I329">
        <f>STDEV(Patient3_Healthy!E311,Patient4_Healthy!E311,Patient7_Healthy!E311,Patient32_Healthy!E311,Patient20_Healthy!E311)</f>
        <v/>
      </c>
    </row>
    <row r="330" spans="1:33">
      <c r="A330" s="16" t="s">
        <v>40</v>
      </c>
      <c r="B330">
        <f>AVERAGE(Patient3_Healthy!B312,Patient4_Healthy!B312,Patient7_Healthy!B312,Patient32_Healthy!B312,Patient20_Healthy!B312)</f>
        <v/>
      </c>
      <c r="C330">
        <f>STDEV(Patient3_Healthy!B312,Patient4_Healthy!B312,Patient7_Healthy!B312,Patient32_Healthy!B312,Patient20_Healthy!B312)</f>
        <v/>
      </c>
      <c r="D330" s="34">
        <f>AVERAGE(Patient3_Healthy!C312,Patient4_Healthy!C312,Patient7_Healthy!C312,Patient32_Healthy!C312,Patient20_Healthy!C312)</f>
        <v/>
      </c>
      <c r="E330" s="41">
        <f>STDEV(Patient3_Healthy!C312,Patient4_Healthy!C312,Patient7_Healthy!C312,Patient32_Healthy!C312,Patient20_Healthy!C312)</f>
        <v/>
      </c>
      <c r="F330" s="34">
        <f>AVERAGE(Patient3_Healthy!D312,Patient4_Healthy!D312,Patient7_Healthy!D312,Patient32_Healthy!D312,Patient20_Healthy!D312)</f>
        <v/>
      </c>
      <c r="G330" s="41">
        <f>STDEV(Patient3_Healthy!D312,Patient4_Healthy!D312,Patient7_Healthy!D312,Patient32_Healthy!D312,Patient20_Healthy!D312)</f>
        <v/>
      </c>
      <c r="H330">
        <f>AVERAGE(Patient3_Healthy!E312,Patient4_Healthy!E312,Patient7_Healthy!E312,Patient32_Healthy!E312,Patient20_Healthy!E312)</f>
        <v/>
      </c>
      <c r="I330">
        <f>STDEV(Patient3_Healthy!E312,Patient4_Healthy!E312,Patient7_Healthy!E312,Patient32_Healthy!E312,Patient20_Healthy!E312)</f>
        <v/>
      </c>
    </row>
    <row r="331" spans="1:33">
      <c r="A331" s="16" t="s">
        <v>51</v>
      </c>
      <c r="B331">
        <f>AVERAGE(Patient3_Healthy!B313,Patient4_Healthy!B313,Patient7_Healthy!B313,Patient32_Healthy!B313,Patient20_Healthy!B313)</f>
        <v/>
      </c>
      <c r="C331">
        <f>STDEV(Patient3_Healthy!B313,Patient4_Healthy!B313,Patient7_Healthy!B313,Patient32_Healthy!B313,Patient20_Healthy!B313)</f>
        <v/>
      </c>
      <c r="D331" s="34">
        <f>AVERAGE(Patient3_Healthy!C313,Patient4_Healthy!C313,Patient7_Healthy!C313,Patient32_Healthy!C313,Patient20_Healthy!C313)</f>
        <v/>
      </c>
      <c r="E331" s="41">
        <f>STDEV(Patient3_Healthy!C313,Patient4_Healthy!C313,Patient7_Healthy!C313,Patient32_Healthy!C313,Patient20_Healthy!C313)</f>
        <v/>
      </c>
      <c r="F331" s="34">
        <f>AVERAGE(Patient3_Healthy!D313,Patient4_Healthy!D313,Patient7_Healthy!D313,Patient32_Healthy!D313,Patient20_Healthy!D313)</f>
        <v/>
      </c>
      <c r="G331" s="41">
        <f>STDEV(Patient3_Healthy!D313,Patient4_Healthy!D313,Patient7_Healthy!D313,Patient32_Healthy!D313,Patient20_Healthy!D313)</f>
        <v/>
      </c>
      <c r="H331">
        <f>AVERAGE(Patient3_Healthy!E313,Patient4_Healthy!E313,Patient7_Healthy!E313,Patient32_Healthy!E313,Patient20_Healthy!E313)</f>
        <v/>
      </c>
      <c r="I331">
        <f>STDEV(Patient3_Healthy!E313,Patient4_Healthy!E313,Patient7_Healthy!E313,Patient32_Healthy!E313,Patient20_Healthy!E313)</f>
        <v/>
      </c>
    </row>
    <row r="332" spans="1:33">
      <c r="A332" s="16" t="s">
        <v>44</v>
      </c>
      <c r="B332">
        <f>AVERAGE(Patient3_Healthy!B314,Patient4_Healthy!B314,Patient7_Healthy!B314,Patient32_Healthy!B314)</f>
        <v/>
      </c>
      <c r="C332">
        <f>STDEV(Patient3_Healthy!B314,Patient4_Healthy!B314,Patient7_Healthy!B314,Patient32_Healthy!B314)</f>
        <v/>
      </c>
      <c r="D332" s="34">
        <f>AVERAGE(Patient3_Healthy!C314,Patient4_Healthy!C314,Patient7_Healthy!C314,Patient32_Healthy!C314)</f>
        <v/>
      </c>
      <c r="E332" s="41">
        <f>STDEV(Patient3_Healthy!C314,Patient4_Healthy!C314,Patient7_Healthy!C314,Patient32_Healthy!C314)</f>
        <v/>
      </c>
      <c r="F332" s="34">
        <f>AVERAGE(Patient3_Healthy!D314,Patient4_Healthy!D314,Patient7_Healthy!D314,Patient32_Healthy!D314)</f>
        <v/>
      </c>
      <c r="G332" s="41">
        <f>STDEV(Patient3_Healthy!D314,Patient4_Healthy!D314,Patient7_Healthy!D314,Patient32_Healthy!D314)</f>
        <v/>
      </c>
      <c r="H332">
        <f>AVERAGE(Patient3_Healthy!E314,Patient4_Healthy!E314,Patient7_Healthy!E314,Patient32_Healthy!E314)</f>
        <v/>
      </c>
      <c r="I332">
        <f>STDEV(Patient3_Healthy!E314,Patient4_Healthy!E314,Patient7_Healthy!E314,Patient32_Healthy!E314)</f>
        <v/>
      </c>
    </row>
    <row r="333" spans="1:33">
      <c r="A333" s="16" t="s">
        <v>53</v>
      </c>
      <c r="B333">
        <f>AVERAGE(Patient3_Healthy!B315,Patient4_Healthy!B315,Patient7_Healthy!B315,Patient32_Healthy!B315,Patient20_Healthy!B315)</f>
        <v/>
      </c>
      <c r="C333">
        <f>STDEV(Patient3_Healthy!B315,Patient4_Healthy!B315,Patient7_Healthy!B315,Patient32_Healthy!B315,Patient20_Healthy!B315)</f>
        <v/>
      </c>
      <c r="D333" s="34">
        <f>AVERAGE(Patient3_Healthy!C315,Patient4_Healthy!C315,Patient7_Healthy!C315,Patient32_Healthy!C315,Patient20_Healthy!C315)</f>
        <v/>
      </c>
      <c r="E333" s="41">
        <f>STDEV(Patient3_Healthy!C315,Patient4_Healthy!C315,Patient7_Healthy!C315,Patient32_Healthy!C315,Patient20_Healthy!C315)</f>
        <v/>
      </c>
      <c r="F333" s="34">
        <f>AVERAGE(Patient3_Healthy!D315,Patient4_Healthy!D315,Patient7_Healthy!D315,Patient32_Healthy!D315,Patient20_Healthy!D315)</f>
        <v/>
      </c>
      <c r="G333" s="41">
        <f>STDEV(Patient3_Healthy!D315,Patient4_Healthy!D315,Patient7_Healthy!D315,Patient32_Healthy!D315,Patient20_Healthy!D315)</f>
        <v/>
      </c>
      <c r="H333">
        <f>AVERAGE(Patient3_Healthy!E315,Patient4_Healthy!E315,Patient7_Healthy!E315,Patient32_Healthy!E315,Patient20_Healthy!E315)</f>
        <v/>
      </c>
      <c r="I333">
        <f>STDEV(Patient3_Healthy!E315,Patient4_Healthy!E315,Patient7_Healthy!E315,Patient32_Healthy!E315,Patient20_Healthy!E315)</f>
        <v/>
      </c>
    </row>
    <row r="335" spans="1:33">
      <c r="A335" s="50" t="s">
        <v>210</v>
      </c>
      <c r="M335" s="50" t="s">
        <v>211</v>
      </c>
    </row>
    <row r="336" spans="1:33">
      <c r="A336" s="16" t="n"/>
      <c r="B336" s="90" t="s">
        <v>129</v>
      </c>
      <c r="C336" s="90" t="n"/>
      <c r="D336" s="91" t="s">
        <v>130</v>
      </c>
      <c r="E336" s="92" t="n"/>
      <c r="F336" s="91" t="s">
        <v>131</v>
      </c>
      <c r="G336" s="92" t="n"/>
      <c r="H336" s="90" t="s">
        <v>132</v>
      </c>
      <c r="I336" s="90" t="n"/>
      <c r="M336" s="19" t="n"/>
      <c r="N336" s="95" t="s">
        <v>129</v>
      </c>
      <c r="O336" s="94" t="n"/>
      <c r="P336" s="93" t="s">
        <v>130</v>
      </c>
      <c r="Q336" s="94" t="n"/>
      <c r="R336" s="93" t="s">
        <v>131</v>
      </c>
      <c r="S336" s="94" t="n"/>
      <c r="T336" s="95" t="s">
        <v>132</v>
      </c>
      <c r="U336" s="95" t="n"/>
    </row>
    <row r="337" spans="1:33">
      <c r="A337" s="16" t="n"/>
      <c r="B337" s="16" t="s">
        <v>198</v>
      </c>
      <c r="C337" s="16" t="s">
        <v>199</v>
      </c>
      <c r="D337" s="17" t="s">
        <v>198</v>
      </c>
      <c r="E337" s="18" t="s">
        <v>199</v>
      </c>
      <c r="F337" s="17" t="s">
        <v>198</v>
      </c>
      <c r="G337" s="18" t="s">
        <v>199</v>
      </c>
      <c r="H337" s="16" t="s">
        <v>198</v>
      </c>
      <c r="I337" s="16" t="s">
        <v>199</v>
      </c>
      <c r="M337" s="19" t="n"/>
      <c r="N337" s="19" t="s">
        <v>198</v>
      </c>
      <c r="O337" s="20" t="s">
        <v>199</v>
      </c>
      <c r="P337" s="21" t="s">
        <v>198</v>
      </c>
      <c r="Q337" s="20" t="s">
        <v>199</v>
      </c>
      <c r="R337" s="21" t="s">
        <v>198</v>
      </c>
      <c r="S337" s="20" t="s">
        <v>199</v>
      </c>
      <c r="T337" s="19" t="s">
        <v>198</v>
      </c>
      <c r="U337" s="19" t="s">
        <v>199</v>
      </c>
    </row>
    <row r="338" spans="1:33">
      <c r="A338" s="16" t="s">
        <v>30</v>
      </c>
      <c r="B338">
        <f>AVERAGE(Patient3_Healthy!B320,Patient4_Healthy!B320,Patient7_Healthy!B320,Patient32_Healthy!B320,Patient20_Healthy!B320)</f>
        <v/>
      </c>
      <c r="C338">
        <f>STDEV(Patient3_Healthy!B320,Patient4_Healthy!B320,Patient7_Healthy!B320,Patient32_Healthy!B320,Patient20_Healthy!B320)</f>
        <v/>
      </c>
      <c r="D338" s="34">
        <f>AVERAGE(Patient3_Healthy!C320,Patient4_Healthy!C320,Patient7_Healthy!C320,Patient32_Healthy!C320,Patient20_Healthy!C320)</f>
        <v/>
      </c>
      <c r="E338" s="41">
        <f>STDEV(Patient3_Healthy!C320,Patient4_Healthy!C320,Patient7_Healthy!C320,Patient32_Healthy!C320,Patient20_Healthy!C320)</f>
        <v/>
      </c>
      <c r="F338" s="34">
        <f>AVERAGE(Patient3_Healthy!D320,Patient4_Healthy!D320,Patient7_Healthy!D320,Patient32_Healthy!D320,Patient20_Healthy!D320)</f>
        <v/>
      </c>
      <c r="G338" s="41">
        <f>STDEV(Patient3_Healthy!D320,Patient4_Healthy!D320,Patient7_Healthy!D320,Patient32_Healthy!D320,Patient20_Healthy!D320)</f>
        <v/>
      </c>
      <c r="H338">
        <f>AVERAGE(Patient3_Healthy!E320,Patient4_Healthy!E320,Patient7_Healthy!E320,Patient32_Healthy!E320,Patient20_Healthy!E320)</f>
        <v/>
      </c>
      <c r="I338">
        <f>STDEV(Patient3_Healthy!E320,Patient4_Healthy!E320,Patient7_Healthy!E320,Patient32_Healthy!E320,Patient20_Healthy!E320)</f>
        <v/>
      </c>
      <c r="M338" s="19" t="s">
        <v>17</v>
      </c>
      <c r="N338">
        <f>AVERAGE(Patient3_Healthy!K320,Patient4_Healthy!K320,Patient7_Healthy!K320,Patient32_Healthy!K320,Patient20_Healthy!K320)</f>
        <v/>
      </c>
      <c r="O338" s="41">
        <f>STDEV(Patient3_Healthy!K320,Patient4_Healthy!K320,Patient7_Healthy!K320,Patient32_Healthy!K320,Patient20_Healthy!K320)</f>
        <v/>
      </c>
      <c r="P338" s="34">
        <f>AVERAGE(Patient3_Healthy!L320,Patient4_Healthy!L320,Patient7_Healthy!L320,Patient32_Healthy!L320,Patient20_Healthy!L320)</f>
        <v/>
      </c>
      <c r="Q338" s="41">
        <f>STDEV(Patient3_Healthy!L320,Patient4_Healthy!L320,Patient7_Healthy!L320,Patient32_Healthy!L320,Patient20_Healthy!L320)</f>
        <v/>
      </c>
      <c r="R338" s="34">
        <f>AVERAGE(Patient3_Healthy!M320,Patient4_Healthy!M320,Patient7_Healthy!M320,Patient32_Healthy!M320,Patient20_Healthy!M320)</f>
        <v/>
      </c>
      <c r="S338" s="41">
        <f>STDEV(Patient3_Healthy!M320,Patient4_Healthy!M320,Patient7_Healthy!M320,Patient32_Healthy!M320,Patient20_Healthy!M320)</f>
        <v/>
      </c>
      <c r="T338">
        <f>AVERAGE(Patient3_Healthy!N320,Patient4_Healthy!N320,Patient7_Healthy!N320,Patient32_Healthy!N320,Patient20_Healthy!N320)</f>
        <v/>
      </c>
      <c r="U338">
        <f>STDEV(Patient3_Healthy!N320,Patient4_Healthy!N320,Patient7_Healthy!N320,Patient32_Healthy!N320,Patient20_Healthy!N320)</f>
        <v/>
      </c>
    </row>
    <row r="339" spans="1:33">
      <c r="A339" s="16" t="s">
        <v>46</v>
      </c>
      <c r="B339">
        <f>AVERAGE(Patient3_Healthy!B321,Patient4_Healthy!B321,Patient7_Healthy!B321,Patient32_Healthy!B321,Patient20_Healthy!B321)</f>
        <v/>
      </c>
      <c r="C339">
        <f>STDEV(Patient3_Healthy!B321,Patient4_Healthy!B321,Patient7_Healthy!B321,Patient32_Healthy!B321,Patient20_Healthy!B321)</f>
        <v/>
      </c>
      <c r="D339" s="34">
        <f>AVERAGE(Patient3_Healthy!C321,Patient4_Healthy!C321,Patient7_Healthy!C321,Patient32_Healthy!C321,Patient20_Healthy!C321)</f>
        <v/>
      </c>
      <c r="E339" s="41">
        <f>STDEV(Patient3_Healthy!C321,Patient4_Healthy!C321,Patient7_Healthy!C321,Patient32_Healthy!C321,Patient20_Healthy!C321)</f>
        <v/>
      </c>
      <c r="F339" s="34">
        <f>AVERAGE(Patient3_Healthy!D321,Patient4_Healthy!D321,Patient7_Healthy!D321,Patient32_Healthy!D321,Patient20_Healthy!D321)</f>
        <v/>
      </c>
      <c r="G339" s="41">
        <f>STDEV(Patient3_Healthy!D321,Patient4_Healthy!D321,Patient7_Healthy!D321,Patient32_Healthy!D321,Patient20_Healthy!D321)</f>
        <v/>
      </c>
      <c r="H339">
        <f>AVERAGE(Patient3_Healthy!E321,Patient4_Healthy!E321,Patient7_Healthy!E321,Patient32_Healthy!E321,Patient20_Healthy!E321)</f>
        <v/>
      </c>
      <c r="I339">
        <f>STDEV(Patient3_Healthy!E321,Patient4_Healthy!E321,Patient7_Healthy!E321,Patient32_Healthy!E321,Patient20_Healthy!E321)</f>
        <v/>
      </c>
      <c r="M339" s="19" t="s">
        <v>18</v>
      </c>
      <c r="N339">
        <f>AVERAGE(Patient3_Healthy!K321,Patient4_Healthy!K321,Patient7_Healthy!K321,Patient32_Healthy!K321,Patient20_Healthy!K321)</f>
        <v/>
      </c>
      <c r="O339" s="41">
        <f>STDEV(Patient3_Healthy!K321,Patient4_Healthy!K321,Patient7_Healthy!K321,Patient32_Healthy!K321,Patient20_Healthy!K321)</f>
        <v/>
      </c>
      <c r="P339" s="34">
        <f>AVERAGE(Patient3_Healthy!L321,Patient4_Healthy!L321,Patient7_Healthy!L321,Patient32_Healthy!L321,Patient20_Healthy!L321)</f>
        <v/>
      </c>
      <c r="Q339" s="41">
        <f>STDEV(Patient3_Healthy!L321,Patient4_Healthy!L321,Patient7_Healthy!L321,Patient32_Healthy!L321,Patient20_Healthy!L321)</f>
        <v/>
      </c>
      <c r="R339" s="34">
        <f>AVERAGE(Patient3_Healthy!M321,Patient4_Healthy!M321,Patient7_Healthy!M321,Patient32_Healthy!M321,Patient20_Healthy!M321)</f>
        <v/>
      </c>
      <c r="S339" s="41">
        <f>STDEV(Patient3_Healthy!M321,Patient4_Healthy!M321,Patient7_Healthy!M321,Patient32_Healthy!M321,Patient20_Healthy!M321)</f>
        <v/>
      </c>
      <c r="T339">
        <f>AVERAGE(Patient3_Healthy!N321,Patient4_Healthy!N321,Patient7_Healthy!N321,Patient32_Healthy!N321,Patient20_Healthy!N321)</f>
        <v/>
      </c>
      <c r="U339">
        <f>STDEV(Patient3_Healthy!N321,Patient4_Healthy!N321,Patient7_Healthy!N321,Patient32_Healthy!N321,Patient20_Healthy!N321)</f>
        <v/>
      </c>
    </row>
    <row r="340" spans="1:33">
      <c r="A340" s="16" t="s">
        <v>36</v>
      </c>
      <c r="B340">
        <f>AVERAGE(Patient3_Healthy!B322,Patient4_Healthy!B322,Patient7_Healthy!B322,Patient32_Healthy!B322,Patient20_Healthy!B322)</f>
        <v/>
      </c>
      <c r="C340">
        <f>STDEV(Patient3_Healthy!B322,Patient4_Healthy!B322,Patient7_Healthy!B322,Patient32_Healthy!B322,Patient20_Healthy!B322)</f>
        <v/>
      </c>
      <c r="D340" s="34">
        <f>AVERAGE(Patient3_Healthy!C322,Patient4_Healthy!C322,Patient7_Healthy!C322,Patient32_Healthy!C322,Patient20_Healthy!C322)</f>
        <v/>
      </c>
      <c r="E340" s="41">
        <f>STDEV(Patient3_Healthy!C322,Patient4_Healthy!C322,Patient7_Healthy!C322,Patient32_Healthy!C322,Patient20_Healthy!C322)</f>
        <v/>
      </c>
      <c r="F340" s="34">
        <f>AVERAGE(Patient3_Healthy!D322,Patient4_Healthy!D322,Patient7_Healthy!D322,Patient32_Healthy!D322,Patient20_Healthy!D322)</f>
        <v/>
      </c>
      <c r="G340" s="41">
        <f>STDEV(Patient3_Healthy!D322,Patient4_Healthy!D322,Patient7_Healthy!D322,Patient32_Healthy!D322,Patient20_Healthy!D322)</f>
        <v/>
      </c>
      <c r="H340">
        <f>AVERAGE(Patient3_Healthy!E322,Patient4_Healthy!E322,Patient7_Healthy!E322,Patient32_Healthy!E322,Patient20_Healthy!E322)</f>
        <v/>
      </c>
      <c r="I340">
        <f>STDEV(Patient3_Healthy!E322,Patient4_Healthy!E322,Patient7_Healthy!E322,Patient32_Healthy!E322,Patient20_Healthy!E322)</f>
        <v/>
      </c>
    </row>
    <row r="341" spans="1:33">
      <c r="A341" s="16" t="s">
        <v>48</v>
      </c>
      <c r="B341">
        <f>AVERAGE(Patient3_Healthy!B323,Patient4_Healthy!B323,Patient7_Healthy!B323,Patient32_Healthy!B323,Patient20_Healthy!B323)</f>
        <v/>
      </c>
      <c r="C341">
        <f>STDEV(Patient3_Healthy!B323,Patient4_Healthy!B323,Patient7_Healthy!B323,Patient32_Healthy!B323,Patient20_Healthy!B323)</f>
        <v/>
      </c>
      <c r="D341" s="34">
        <f>AVERAGE(Patient3_Healthy!C323,Patient4_Healthy!C323,Patient7_Healthy!C323,Patient32_Healthy!C323,Patient20_Healthy!C323)</f>
        <v/>
      </c>
      <c r="E341" s="41">
        <f>STDEV(Patient3_Healthy!C323,Patient4_Healthy!C323,Patient7_Healthy!C323,Patient32_Healthy!C323,Patient20_Healthy!C323)</f>
        <v/>
      </c>
      <c r="F341" s="34">
        <f>AVERAGE(Patient3_Healthy!D323,Patient4_Healthy!D323,Patient7_Healthy!D323,Patient32_Healthy!D323,Patient20_Healthy!D323)</f>
        <v/>
      </c>
      <c r="G341" s="41">
        <f>STDEV(Patient3_Healthy!D323,Patient4_Healthy!D323,Patient7_Healthy!D323,Patient32_Healthy!D323,Patient20_Healthy!D323)</f>
        <v/>
      </c>
      <c r="H341">
        <f>AVERAGE(Patient3_Healthy!E323,Patient4_Healthy!E323,Patient7_Healthy!E323,Patient32_Healthy!E323,Patient20_Healthy!E323)</f>
        <v/>
      </c>
      <c r="I341">
        <f>STDEV(Patient3_Healthy!E323,Patient4_Healthy!E323,Patient7_Healthy!E323,Patient32_Healthy!E323,Patient20_Healthy!E323)</f>
        <v/>
      </c>
    </row>
    <row r="342" spans="1:33">
      <c r="A342" s="16" t="s">
        <v>40</v>
      </c>
      <c r="B342">
        <f>AVERAGE(Patient3_Healthy!B324,Patient4_Healthy!B324,Patient7_Healthy!B324,Patient32_Healthy!B324,Patient20_Healthy!B324)</f>
        <v/>
      </c>
      <c r="C342">
        <f>STDEV(Patient3_Healthy!B324,Patient4_Healthy!B324,Patient7_Healthy!B324,Patient32_Healthy!B324,Patient20_Healthy!B324)</f>
        <v/>
      </c>
      <c r="D342" s="34">
        <f>AVERAGE(Patient3_Healthy!C324,Patient4_Healthy!C324,Patient7_Healthy!C324,Patient32_Healthy!C324,Patient20_Healthy!C324)</f>
        <v/>
      </c>
      <c r="E342" s="41">
        <f>STDEV(Patient3_Healthy!C324,Patient4_Healthy!C324,Patient7_Healthy!C324,Patient32_Healthy!C324,Patient20_Healthy!C324)</f>
        <v/>
      </c>
      <c r="F342" s="34">
        <f>AVERAGE(Patient3_Healthy!D324,Patient4_Healthy!D324,Patient7_Healthy!D324,Patient32_Healthy!D324,Patient20_Healthy!D324)</f>
        <v/>
      </c>
      <c r="G342" s="41">
        <f>STDEV(Patient3_Healthy!D324,Patient4_Healthy!D324,Patient7_Healthy!D324,Patient32_Healthy!D324,Patient20_Healthy!D324)</f>
        <v/>
      </c>
      <c r="H342">
        <f>AVERAGE(Patient3_Healthy!E324,Patient4_Healthy!E324,Patient7_Healthy!E324,Patient32_Healthy!E324,Patient20_Healthy!E324)</f>
        <v/>
      </c>
      <c r="I342">
        <f>STDEV(Patient3_Healthy!E324,Patient4_Healthy!E324,Patient7_Healthy!E324,Patient32_Healthy!E324,Patient20_Healthy!E324)</f>
        <v/>
      </c>
    </row>
    <row r="343" spans="1:33">
      <c r="A343" s="16" t="s">
        <v>51</v>
      </c>
      <c r="B343">
        <f>AVERAGE(Patient3_Healthy!B325,Patient4_Healthy!B325,Patient7_Healthy!B325,Patient32_Healthy!B325,Patient20_Healthy!B325)</f>
        <v/>
      </c>
      <c r="C343">
        <f>STDEV(Patient3_Healthy!B325,Patient4_Healthy!B325,Patient7_Healthy!B325,Patient32_Healthy!B325,Patient20_Healthy!B325)</f>
        <v/>
      </c>
      <c r="D343" s="34">
        <f>AVERAGE(Patient3_Healthy!C325,Patient4_Healthy!C325,Patient7_Healthy!C325,Patient32_Healthy!C325,Patient20_Healthy!C325)</f>
        <v/>
      </c>
      <c r="E343" s="41">
        <f>STDEV(Patient3_Healthy!C325,Patient4_Healthy!C325,Patient7_Healthy!C325,Patient32_Healthy!C325,Patient20_Healthy!C325)</f>
        <v/>
      </c>
      <c r="F343" s="34">
        <f>AVERAGE(Patient3_Healthy!D325,Patient4_Healthy!D325,Patient7_Healthy!D325,Patient32_Healthy!D325,Patient20_Healthy!D325)</f>
        <v/>
      </c>
      <c r="G343" s="41">
        <f>STDEV(Patient3_Healthy!D325,Patient4_Healthy!D325,Patient7_Healthy!D325,Patient32_Healthy!D325,Patient20_Healthy!D325)</f>
        <v/>
      </c>
      <c r="H343">
        <f>AVERAGE(Patient3_Healthy!E325,Patient4_Healthy!E325,Patient7_Healthy!E325,Patient32_Healthy!E325,Patient20_Healthy!E325)</f>
        <v/>
      </c>
      <c r="I343">
        <f>STDEV(Patient3_Healthy!E325,Patient4_Healthy!E325,Patient7_Healthy!E325,Patient32_Healthy!E325,Patient20_Healthy!E325)</f>
        <v/>
      </c>
    </row>
    <row r="344" spans="1:33">
      <c r="A344" s="16" t="s">
        <v>44</v>
      </c>
      <c r="B344">
        <f>AVERAGE(Patient3_Healthy!B326,Patient4_Healthy!B326,Patient7_Healthy!B326,Patient32_Healthy!B326)</f>
        <v/>
      </c>
      <c r="C344">
        <f>STDEV(Patient3_Healthy!B326,Patient4_Healthy!B326,Patient7_Healthy!B326,Patient32_Healthy!B326)</f>
        <v/>
      </c>
      <c r="D344" s="34">
        <f>AVERAGE(Patient3_Healthy!C326,Patient4_Healthy!C326,Patient7_Healthy!C326,Patient32_Healthy!C326)</f>
        <v/>
      </c>
      <c r="E344" s="41">
        <f>STDEV(Patient3_Healthy!C326,Patient4_Healthy!C326,Patient7_Healthy!C326,Patient32_Healthy!C326)</f>
        <v/>
      </c>
      <c r="F344" s="34">
        <f>AVERAGE(Patient3_Healthy!D326,Patient4_Healthy!D326,Patient7_Healthy!D326,Patient32_Healthy!D326)</f>
        <v/>
      </c>
      <c r="G344" s="41">
        <f>STDEV(Patient3_Healthy!D326,Patient4_Healthy!D326,Patient7_Healthy!D326,Patient32_Healthy!D326)</f>
        <v/>
      </c>
      <c r="H344">
        <f>AVERAGE(Patient3_Healthy!E326,Patient4_Healthy!E326,Patient7_Healthy!E326,Patient32_Healthy!E326)</f>
        <v/>
      </c>
      <c r="I344">
        <f>STDEV(Patient3_Healthy!E326,Patient4_Healthy!E326,Patient7_Healthy!E326,Patient32_Healthy!E326)</f>
        <v/>
      </c>
    </row>
    <row r="345" spans="1:33">
      <c r="A345" s="16" t="s">
        <v>53</v>
      </c>
      <c r="B345">
        <f>AVERAGE(Patient3_Healthy!B327,Patient4_Healthy!B327,Patient7_Healthy!B327,Patient32_Healthy!B327,Patient20_Healthy!B327)</f>
        <v/>
      </c>
      <c r="C345">
        <f>STDEV(Patient3_Healthy!B327,Patient4_Healthy!B327,Patient7_Healthy!B327,Patient32_Healthy!B327,Patient20_Healthy!B327)</f>
        <v/>
      </c>
      <c r="D345" s="34">
        <f>AVERAGE(Patient3_Healthy!C327,Patient4_Healthy!C327,Patient7_Healthy!C327,Patient32_Healthy!C327,Patient20_Healthy!C327)</f>
        <v/>
      </c>
      <c r="E345" s="41">
        <f>STDEV(Patient3_Healthy!C327,Patient4_Healthy!C327,Patient7_Healthy!C327,Patient32_Healthy!C327,Patient20_Healthy!C327)</f>
        <v/>
      </c>
      <c r="F345" s="34">
        <f>AVERAGE(Patient3_Healthy!D327,Patient4_Healthy!D327,Patient7_Healthy!D327,Patient32_Healthy!D327,Patient20_Healthy!D327)</f>
        <v/>
      </c>
      <c r="G345" s="41">
        <f>STDEV(Patient3_Healthy!D327,Patient4_Healthy!D327,Patient7_Healthy!D327,Patient32_Healthy!D327,Patient20_Healthy!D327)</f>
        <v/>
      </c>
      <c r="H345">
        <f>AVERAGE(Patient3_Healthy!E327,Patient4_Healthy!E327,Patient7_Healthy!E327,Patient32_Healthy!E327,Patient20_Healthy!E327)</f>
        <v/>
      </c>
      <c r="I345">
        <f>STDEV(Patient3_Healthy!E327,Patient4_Healthy!E327,Patient7_Healthy!E327,Patient32_Healthy!E327,Patient20_Healthy!E327)</f>
        <v/>
      </c>
    </row>
    <row r="347" spans="1:33">
      <c r="A347" s="50" t="s">
        <v>212</v>
      </c>
      <c r="M347" s="50" t="s">
        <v>213</v>
      </c>
    </row>
    <row r="348" spans="1:33">
      <c r="A348" s="16" t="n"/>
      <c r="B348" s="90" t="s">
        <v>129</v>
      </c>
      <c r="C348" s="90" t="n"/>
      <c r="D348" s="91" t="s">
        <v>130</v>
      </c>
      <c r="E348" s="92" t="n"/>
      <c r="F348" s="91" t="s">
        <v>131</v>
      </c>
      <c r="G348" s="92" t="n"/>
      <c r="H348" s="90" t="s">
        <v>132</v>
      </c>
      <c r="I348" s="90" t="n"/>
      <c r="M348" s="19" t="n"/>
      <c r="N348" s="95" t="s">
        <v>129</v>
      </c>
      <c r="O348" s="94" t="n"/>
      <c r="P348" s="93" t="s">
        <v>130</v>
      </c>
      <c r="Q348" s="94" t="n"/>
      <c r="R348" s="93" t="s">
        <v>131</v>
      </c>
      <c r="S348" s="94" t="n"/>
      <c r="T348" s="95" t="s">
        <v>132</v>
      </c>
      <c r="U348" s="95" t="n"/>
    </row>
    <row r="349" spans="1:33">
      <c r="A349" s="16" t="n"/>
      <c r="B349" s="16" t="s">
        <v>198</v>
      </c>
      <c r="C349" s="16" t="s">
        <v>199</v>
      </c>
      <c r="D349" s="17" t="s">
        <v>198</v>
      </c>
      <c r="E349" s="18" t="s">
        <v>199</v>
      </c>
      <c r="F349" s="17" t="s">
        <v>198</v>
      </c>
      <c r="G349" s="18" t="s">
        <v>199</v>
      </c>
      <c r="H349" s="16" t="s">
        <v>198</v>
      </c>
      <c r="I349" s="16" t="s">
        <v>199</v>
      </c>
      <c r="M349" s="19" t="n"/>
      <c r="N349" s="19" t="s">
        <v>198</v>
      </c>
      <c r="O349" s="20" t="s">
        <v>199</v>
      </c>
      <c r="P349" s="21" t="s">
        <v>198</v>
      </c>
      <c r="Q349" s="20" t="s">
        <v>199</v>
      </c>
      <c r="R349" s="21" t="s">
        <v>198</v>
      </c>
      <c r="S349" s="20" t="s">
        <v>199</v>
      </c>
      <c r="T349" s="19" t="s">
        <v>198</v>
      </c>
      <c r="U349" s="19" t="s">
        <v>199</v>
      </c>
    </row>
    <row r="350" spans="1:33">
      <c r="A350" s="16" t="s">
        <v>30</v>
      </c>
      <c r="B350">
        <f>AVERAGE(Patient3_Healthy!B332,Patient4_Healthy!B332,Patient7_Healthy!B332,Patient32_Healthy!B332,Patient20_Healthy!B332)</f>
        <v/>
      </c>
      <c r="C350">
        <f>STDEV(Patient3_Healthy!B332,Patient4_Healthy!B332,Patient7_Healthy!B332,Patient32_Healthy!B332,Patient20_Healthy!B332)</f>
        <v/>
      </c>
      <c r="D350" s="34">
        <f>AVERAGE(Patient3_Healthy!C332,Patient4_Healthy!C332,Patient7_Healthy!C332,Patient32_Healthy!C332,Patient20_Healthy!C332)</f>
        <v/>
      </c>
      <c r="E350" s="41">
        <f>STDEV(Patient3_Healthy!C332,Patient4_Healthy!C332,Patient7_Healthy!C332,Patient32_Healthy!C332,Patient20_Healthy!C332)</f>
        <v/>
      </c>
      <c r="F350" s="34">
        <f>AVERAGE(Patient3_Healthy!D332,Patient4_Healthy!D332,Patient7_Healthy!D332,Patient32_Healthy!D332,Patient20_Healthy!D332)</f>
        <v/>
      </c>
      <c r="G350" s="41">
        <f>STDEV(Patient3_Healthy!D332,Patient4_Healthy!D332,Patient7_Healthy!D332,Patient32_Healthy!D332,Patient20_Healthy!D332)</f>
        <v/>
      </c>
      <c r="H350">
        <f>AVERAGE(Patient3_Healthy!E332,Patient4_Healthy!E332,Patient7_Healthy!E332,Patient32_Healthy!E332,Patient20_Healthy!E332)</f>
        <v/>
      </c>
      <c r="I350">
        <f>STDEV(Patient3_Healthy!E332,Patient4_Healthy!E332,Patient7_Healthy!E332,Patient32_Healthy!E332,Patient20_Healthy!E332)</f>
        <v/>
      </c>
      <c r="M350" s="19" t="s">
        <v>17</v>
      </c>
      <c r="N350">
        <f>AVERAGE(Patient3_Healthy!K332,Patient4_Healthy!K332,Patient7_Healthy!K332,Patient32_Healthy!K332,Patient20_Healthy!K332)</f>
        <v/>
      </c>
      <c r="O350" s="41">
        <f>STDEV(Patient3_Healthy!K332,Patient4_Healthy!K332,Patient7_Healthy!K332,Patient32_Healthy!K332,Patient20_Healthy!K332)</f>
        <v/>
      </c>
      <c r="P350" s="34">
        <f>AVERAGE(Patient3_Healthy!L332,Patient4_Healthy!L332,Patient7_Healthy!L332,Patient32_Healthy!L332,Patient20_Healthy!L332)</f>
        <v/>
      </c>
      <c r="Q350" s="41">
        <f>STDEV(Patient3_Healthy!L332,Patient4_Healthy!L332,Patient7_Healthy!L332,Patient32_Healthy!L332,Patient20_Healthy!L332)</f>
        <v/>
      </c>
      <c r="R350" s="34">
        <f>AVERAGE(Patient3_Healthy!M332,Patient4_Healthy!M332,Patient7_Healthy!M332,Patient32_Healthy!M332,Patient20_Healthy!M332)</f>
        <v/>
      </c>
      <c r="S350" s="41">
        <f>STDEV(Patient3_Healthy!M332,Patient4_Healthy!M332,Patient7_Healthy!M332,Patient32_Healthy!M332,Patient20_Healthy!M332)</f>
        <v/>
      </c>
      <c r="T350">
        <f>AVERAGE(Patient3_Healthy!N332,Patient4_Healthy!N332,Patient7_Healthy!N332,Patient32_Healthy!N332,Patient20_Healthy!N332)</f>
        <v/>
      </c>
      <c r="U350">
        <f>STDEV(Patient3_Healthy!N332,Patient4_Healthy!N332,Patient7_Healthy!N332,Patient32_Healthy!N332,Patient20_Healthy!N332)</f>
        <v/>
      </c>
    </row>
    <row r="351" spans="1:33">
      <c r="A351" s="16" t="s">
        <v>46</v>
      </c>
      <c r="B351">
        <f>AVERAGE(Patient3_Healthy!B333,Patient4_Healthy!B333,Patient7_Healthy!B333,Patient32_Healthy!B333,Patient20_Healthy!B333)</f>
        <v/>
      </c>
      <c r="C351">
        <f>STDEV(Patient3_Healthy!B333,Patient4_Healthy!B333,Patient7_Healthy!B333,Patient32_Healthy!B333,Patient20_Healthy!B333)</f>
        <v/>
      </c>
      <c r="D351" s="34">
        <f>AVERAGE(Patient3_Healthy!C333,Patient4_Healthy!C333,Patient7_Healthy!C333,Patient32_Healthy!C333,Patient20_Healthy!C333)</f>
        <v/>
      </c>
      <c r="E351" s="41">
        <f>STDEV(Patient3_Healthy!C333,Patient4_Healthy!C333,Patient7_Healthy!C333,Patient32_Healthy!C333,Patient20_Healthy!C333)</f>
        <v/>
      </c>
      <c r="F351" s="34">
        <f>AVERAGE(Patient3_Healthy!D333,Patient4_Healthy!D333,Patient7_Healthy!D333,Patient32_Healthy!D333,Patient20_Healthy!D333)</f>
        <v/>
      </c>
      <c r="G351" s="41">
        <f>STDEV(Patient3_Healthy!D333,Patient4_Healthy!D333,Patient7_Healthy!D333,Patient32_Healthy!D333,Patient20_Healthy!D333)</f>
        <v/>
      </c>
      <c r="H351">
        <f>AVERAGE(Patient3_Healthy!E333,Patient4_Healthy!E333,Patient7_Healthy!E333,Patient32_Healthy!E333,Patient20_Healthy!E333)</f>
        <v/>
      </c>
      <c r="I351">
        <f>STDEV(Patient3_Healthy!E333,Patient4_Healthy!E333,Patient7_Healthy!E333,Patient32_Healthy!E333,Patient20_Healthy!E333)</f>
        <v/>
      </c>
      <c r="M351" s="19" t="s">
        <v>18</v>
      </c>
      <c r="N351">
        <f>AVERAGE(Patient3_Healthy!K333,Patient4_Healthy!K333,Patient7_Healthy!K333,Patient32_Healthy!K333,Patient20_Healthy!K333)</f>
        <v/>
      </c>
      <c r="O351" s="41">
        <f>STDEV(Patient3_Healthy!K333,Patient4_Healthy!K333,Patient7_Healthy!K333,Patient32_Healthy!K333,Patient20_Healthy!K333)</f>
        <v/>
      </c>
      <c r="P351" s="34">
        <f>AVERAGE(Patient3_Healthy!L333,Patient4_Healthy!L333,Patient7_Healthy!L333,Patient32_Healthy!L333,Patient20_Healthy!L333)</f>
        <v/>
      </c>
      <c r="Q351" s="41">
        <f>STDEV(Patient3_Healthy!L333,Patient4_Healthy!L333,Patient7_Healthy!L333,Patient32_Healthy!L333,Patient20_Healthy!L333)</f>
        <v/>
      </c>
      <c r="R351" s="34">
        <f>AVERAGE(Patient3_Healthy!M333,Patient4_Healthy!M333,Patient7_Healthy!M333,Patient32_Healthy!M333,Patient20_Healthy!M333)</f>
        <v/>
      </c>
      <c r="S351" s="41">
        <f>STDEV(Patient3_Healthy!M333,Patient4_Healthy!M333,Patient7_Healthy!M333,Patient32_Healthy!M333,Patient20_Healthy!M333)</f>
        <v/>
      </c>
      <c r="T351">
        <f>AVERAGE(Patient3_Healthy!N333,Patient4_Healthy!N333,Patient7_Healthy!N333,Patient32_Healthy!N333,Patient20_Healthy!N333)</f>
        <v/>
      </c>
      <c r="U351">
        <f>STDEV(Patient3_Healthy!N333,Patient4_Healthy!N333,Patient7_Healthy!N333,Patient32_Healthy!N333,Patient20_Healthy!N333)</f>
        <v/>
      </c>
    </row>
    <row r="352" spans="1:33">
      <c r="A352" s="16" t="s">
        <v>36</v>
      </c>
      <c r="B352">
        <f>AVERAGE(Patient3_Healthy!B334,Patient4_Healthy!B334,Patient7_Healthy!B334,Patient32_Healthy!B334,Patient20_Healthy!B334)</f>
        <v/>
      </c>
      <c r="C352">
        <f>STDEV(Patient3_Healthy!B334,Patient4_Healthy!B334,Patient7_Healthy!B334,Patient32_Healthy!B334,Patient20_Healthy!B334)</f>
        <v/>
      </c>
      <c r="D352" s="34">
        <f>AVERAGE(Patient3_Healthy!C334,Patient4_Healthy!C334,Patient7_Healthy!C334,Patient32_Healthy!C334,Patient20_Healthy!C334)</f>
        <v/>
      </c>
      <c r="E352" s="41">
        <f>STDEV(Patient3_Healthy!C334,Patient4_Healthy!C334,Patient7_Healthy!C334,Patient32_Healthy!C334,Patient20_Healthy!C334)</f>
        <v/>
      </c>
      <c r="F352" s="34">
        <f>AVERAGE(Patient3_Healthy!D334,Patient4_Healthy!D334,Patient7_Healthy!D334,Patient32_Healthy!D334,Patient20_Healthy!D334)</f>
        <v/>
      </c>
      <c r="G352" s="41">
        <f>STDEV(Patient3_Healthy!D334,Patient4_Healthy!D334,Patient7_Healthy!D334,Patient32_Healthy!D334,Patient20_Healthy!D334)</f>
        <v/>
      </c>
      <c r="H352">
        <f>AVERAGE(Patient3_Healthy!E334,Patient4_Healthy!E334,Patient7_Healthy!E334,Patient32_Healthy!E334,Patient20_Healthy!E334)</f>
        <v/>
      </c>
      <c r="I352">
        <f>STDEV(Patient3_Healthy!E334,Patient4_Healthy!E334,Patient7_Healthy!E334,Patient32_Healthy!E334,Patient20_Healthy!E334)</f>
        <v/>
      </c>
    </row>
    <row r="353" spans="1:33">
      <c r="A353" s="16" t="s">
        <v>48</v>
      </c>
      <c r="B353">
        <f>AVERAGE(Patient3_Healthy!B335,Patient4_Healthy!B335,Patient7_Healthy!B335,Patient32_Healthy!B335,Patient20_Healthy!B335)</f>
        <v/>
      </c>
      <c r="C353">
        <f>STDEV(Patient3_Healthy!B335,Patient4_Healthy!B335,Patient7_Healthy!B335,Patient32_Healthy!B335,Patient20_Healthy!B335)</f>
        <v/>
      </c>
      <c r="D353" s="34">
        <f>AVERAGE(Patient3_Healthy!C335,Patient4_Healthy!C335,Patient7_Healthy!C335,Patient32_Healthy!C335,Patient20_Healthy!C335)</f>
        <v/>
      </c>
      <c r="E353" s="41">
        <f>STDEV(Patient3_Healthy!C335,Patient4_Healthy!C335,Patient7_Healthy!C335,Patient32_Healthy!C335,Patient20_Healthy!C335)</f>
        <v/>
      </c>
      <c r="F353" s="34">
        <f>AVERAGE(Patient3_Healthy!D335,Patient4_Healthy!D335,Patient7_Healthy!D335,Patient32_Healthy!D335,Patient20_Healthy!D335)</f>
        <v/>
      </c>
      <c r="G353" s="41">
        <f>STDEV(Patient3_Healthy!D335,Patient4_Healthy!D335,Patient7_Healthy!D335,Patient32_Healthy!D335,Patient20_Healthy!D335)</f>
        <v/>
      </c>
      <c r="H353">
        <f>AVERAGE(Patient3_Healthy!E335,Patient4_Healthy!E335,Patient7_Healthy!E335,Patient32_Healthy!E335,Patient20_Healthy!E335)</f>
        <v/>
      </c>
      <c r="I353">
        <f>STDEV(Patient3_Healthy!E335,Patient4_Healthy!E335,Patient7_Healthy!E335,Patient32_Healthy!E335,Patient20_Healthy!E335)</f>
        <v/>
      </c>
    </row>
    <row r="354" spans="1:33">
      <c r="A354" s="16" t="s">
        <v>40</v>
      </c>
      <c r="B354">
        <f>AVERAGE(Patient3_Healthy!B336,Patient4_Healthy!B336,Patient7_Healthy!B336,Patient32_Healthy!B336,Patient20_Healthy!B336)</f>
        <v/>
      </c>
      <c r="C354">
        <f>STDEV(Patient3_Healthy!B336,Patient4_Healthy!B336,Patient7_Healthy!B336,Patient32_Healthy!B336,Patient20_Healthy!B336)</f>
        <v/>
      </c>
      <c r="D354" s="34">
        <f>AVERAGE(Patient3_Healthy!C336,Patient4_Healthy!C336,Patient7_Healthy!C336,Patient32_Healthy!C336,Patient20_Healthy!C336)</f>
        <v/>
      </c>
      <c r="E354" s="41">
        <f>STDEV(Patient3_Healthy!C336,Patient4_Healthy!C336,Patient7_Healthy!C336,Patient32_Healthy!C336,Patient20_Healthy!C336)</f>
        <v/>
      </c>
      <c r="F354" s="34">
        <f>AVERAGE(Patient3_Healthy!D336,Patient4_Healthy!D336,Patient7_Healthy!D336,Patient32_Healthy!D336,Patient20_Healthy!D336)</f>
        <v/>
      </c>
      <c r="G354" s="41">
        <f>STDEV(Patient3_Healthy!D336,Patient4_Healthy!D336,Patient7_Healthy!D336,Patient32_Healthy!D336,Patient20_Healthy!D336)</f>
        <v/>
      </c>
      <c r="H354">
        <f>AVERAGE(Patient3_Healthy!E336,Patient4_Healthy!E336,Patient7_Healthy!E336,Patient32_Healthy!E336,Patient20_Healthy!E336)</f>
        <v/>
      </c>
      <c r="I354">
        <f>STDEV(Patient3_Healthy!E336,Patient4_Healthy!E336,Patient7_Healthy!E336,Patient32_Healthy!E336,Patient20_Healthy!E336)</f>
        <v/>
      </c>
    </row>
    <row r="355" spans="1:33">
      <c r="A355" s="16" t="s">
        <v>51</v>
      </c>
      <c r="B355">
        <f>AVERAGE(Patient3_Healthy!B337,Patient4_Healthy!B337,Patient7_Healthy!B337,Patient32_Healthy!B337,Patient20_Healthy!B337)</f>
        <v/>
      </c>
      <c r="C355">
        <f>STDEV(Patient3_Healthy!B337,Patient4_Healthy!B337,Patient7_Healthy!B337,Patient32_Healthy!B337,Patient20_Healthy!B337)</f>
        <v/>
      </c>
      <c r="D355" s="34">
        <f>AVERAGE(Patient3_Healthy!C337,Patient4_Healthy!C337,Patient7_Healthy!C337,Patient32_Healthy!C337,Patient20_Healthy!C337)</f>
        <v/>
      </c>
      <c r="E355" s="41">
        <f>STDEV(Patient3_Healthy!C337,Patient4_Healthy!C337,Patient7_Healthy!C337,Patient32_Healthy!C337,Patient20_Healthy!C337)</f>
        <v/>
      </c>
      <c r="F355" s="34">
        <f>AVERAGE(Patient3_Healthy!D337,Patient4_Healthy!D337,Patient7_Healthy!D337,Patient32_Healthy!D337,Patient20_Healthy!D337)</f>
        <v/>
      </c>
      <c r="G355" s="41">
        <f>STDEV(Patient3_Healthy!D337,Patient4_Healthy!D337,Patient7_Healthy!D337,Patient32_Healthy!D337,Patient20_Healthy!D337)</f>
        <v/>
      </c>
      <c r="H355">
        <f>AVERAGE(Patient3_Healthy!E337,Patient4_Healthy!E337,Patient7_Healthy!E337,Patient32_Healthy!E337,Patient20_Healthy!E337)</f>
        <v/>
      </c>
      <c r="I355">
        <f>STDEV(Patient3_Healthy!E337,Patient4_Healthy!E337,Patient7_Healthy!E337,Patient32_Healthy!E337,Patient20_Healthy!E337)</f>
        <v/>
      </c>
    </row>
    <row r="356" spans="1:33">
      <c r="A356" s="16" t="s">
        <v>44</v>
      </c>
      <c r="B356">
        <f>AVERAGE(Patient3_Healthy!B338,Patient4_Healthy!B338,Patient7_Healthy!B338,Patient32_Healthy!B338)</f>
        <v/>
      </c>
      <c r="C356">
        <f>STDEV(Patient3_Healthy!B338,Patient4_Healthy!B338,Patient7_Healthy!B338,Patient32_Healthy!B338)</f>
        <v/>
      </c>
      <c r="D356" s="34">
        <f>AVERAGE(Patient3_Healthy!C338,Patient4_Healthy!C338,Patient7_Healthy!C338,Patient32_Healthy!C338)</f>
        <v/>
      </c>
      <c r="E356" s="41">
        <f>STDEV(Patient3_Healthy!C338,Patient4_Healthy!C338,Patient7_Healthy!C338,Patient32_Healthy!C338)</f>
        <v/>
      </c>
      <c r="F356" s="34">
        <f>AVERAGE(Patient3_Healthy!D338,Patient4_Healthy!D338,Patient7_Healthy!D338,Patient32_Healthy!D338)</f>
        <v/>
      </c>
      <c r="G356" s="41">
        <f>STDEV(Patient3_Healthy!D338,Patient4_Healthy!D338,Patient7_Healthy!D338,Patient32_Healthy!D338)</f>
        <v/>
      </c>
      <c r="H356">
        <f>AVERAGE(Patient3_Healthy!E338,Patient4_Healthy!E338,Patient7_Healthy!E338,Patient32_Healthy!E338)</f>
        <v/>
      </c>
      <c r="I356">
        <f>STDEV(Patient3_Healthy!E338,Patient4_Healthy!E338,Patient7_Healthy!E338,Patient32_Healthy!E338)</f>
        <v/>
      </c>
    </row>
    <row r="357" spans="1:33">
      <c r="A357" s="16" t="s">
        <v>53</v>
      </c>
      <c r="B357">
        <f>AVERAGE(Patient3_Healthy!B339,Patient4_Healthy!B339,Patient7_Healthy!B339,Patient32_Healthy!B339,Patient20_Healthy!B339)</f>
        <v/>
      </c>
      <c r="C357">
        <f>STDEV(Patient3_Healthy!B339,Patient4_Healthy!B339,Patient7_Healthy!B339,Patient32_Healthy!B339,Patient20_Healthy!B339)</f>
        <v/>
      </c>
      <c r="D357" s="34">
        <f>AVERAGE(Patient3_Healthy!C339,Patient4_Healthy!C339,Patient7_Healthy!C339,Patient32_Healthy!C339,Patient20_Healthy!C339)</f>
        <v/>
      </c>
      <c r="E357" s="41">
        <f>STDEV(Patient3_Healthy!C339,Patient4_Healthy!C339,Patient7_Healthy!C339,Patient32_Healthy!C339,Patient20_Healthy!C339)</f>
        <v/>
      </c>
      <c r="F357" s="34">
        <f>AVERAGE(Patient3_Healthy!D339,Patient4_Healthy!D339,Patient7_Healthy!D339,Patient32_Healthy!D339,Patient20_Healthy!D339)</f>
        <v/>
      </c>
      <c r="G357" s="41">
        <f>STDEV(Patient3_Healthy!D339,Patient4_Healthy!D339,Patient7_Healthy!D339,Patient32_Healthy!D339,Patient20_Healthy!D339)</f>
        <v/>
      </c>
      <c r="H357">
        <f>AVERAGE(Patient3_Healthy!E339,Patient4_Healthy!E339,Patient7_Healthy!E339,Patient32_Healthy!E339,Patient20_Healthy!E339)</f>
        <v/>
      </c>
      <c r="I357">
        <f>STDEV(Patient3_Healthy!E339,Patient4_Healthy!E339,Patient7_Healthy!E339,Patient32_Healthy!E339,Patient20_Healthy!E339)</f>
        <v/>
      </c>
    </row>
    <row r="359" spans="1:33">
      <c r="A359" s="50" t="s">
        <v>214</v>
      </c>
      <c r="M359" s="50" t="s">
        <v>215</v>
      </c>
    </row>
    <row r="360" spans="1:33">
      <c r="A360" s="16" t="n"/>
      <c r="B360" s="90" t="s">
        <v>129</v>
      </c>
      <c r="C360" s="90" t="n"/>
      <c r="D360" s="91" t="s">
        <v>130</v>
      </c>
      <c r="E360" s="92" t="n"/>
      <c r="F360" s="91" t="s">
        <v>131</v>
      </c>
      <c r="G360" s="92" t="n"/>
      <c r="H360" s="90" t="s">
        <v>132</v>
      </c>
      <c r="I360" s="90" t="n"/>
      <c r="M360" s="19" t="n"/>
      <c r="N360" s="95" t="s">
        <v>129</v>
      </c>
      <c r="O360" s="94" t="n"/>
      <c r="P360" s="93" t="s">
        <v>130</v>
      </c>
      <c r="Q360" s="94" t="n"/>
      <c r="R360" s="93" t="s">
        <v>131</v>
      </c>
      <c r="S360" s="94" t="n"/>
      <c r="T360" s="95" t="s">
        <v>132</v>
      </c>
      <c r="U360" s="95" t="n"/>
    </row>
    <row r="361" spans="1:33">
      <c r="A361" s="16" t="n"/>
      <c r="B361" s="16" t="s">
        <v>198</v>
      </c>
      <c r="C361" s="16" t="s">
        <v>199</v>
      </c>
      <c r="D361" s="17" t="s">
        <v>198</v>
      </c>
      <c r="E361" s="18" t="s">
        <v>199</v>
      </c>
      <c r="F361" s="17" t="s">
        <v>198</v>
      </c>
      <c r="G361" s="18" t="s">
        <v>199</v>
      </c>
      <c r="H361" s="16" t="s">
        <v>198</v>
      </c>
      <c r="I361" s="16" t="s">
        <v>199</v>
      </c>
      <c r="M361" s="19" t="n"/>
      <c r="N361" s="19" t="s">
        <v>198</v>
      </c>
      <c r="O361" s="20" t="s">
        <v>199</v>
      </c>
      <c r="P361" s="21" t="s">
        <v>198</v>
      </c>
      <c r="Q361" s="20" t="s">
        <v>199</v>
      </c>
      <c r="R361" s="21" t="s">
        <v>198</v>
      </c>
      <c r="S361" s="20" t="s">
        <v>199</v>
      </c>
      <c r="T361" s="19" t="s">
        <v>198</v>
      </c>
      <c r="U361" s="19" t="s">
        <v>199</v>
      </c>
    </row>
    <row r="362" spans="1:33">
      <c r="A362" s="16" t="s">
        <v>30</v>
      </c>
      <c r="B362">
        <f>AVERAGE(Patient3_Healthy!B344,Patient4_Healthy!B344,Patient7_Healthy!B344,Patient32_Healthy!B344,Patient20_Healthy!B344)</f>
        <v/>
      </c>
      <c r="C362">
        <f>STDEV(Patient3_Healthy!B344,Patient4_Healthy!B344,Patient7_Healthy!B344,Patient32_Healthy!B344,Patient20_Healthy!B344)</f>
        <v/>
      </c>
      <c r="D362" s="34">
        <f>AVERAGE(Patient3_Healthy!C344,Patient4_Healthy!C344,Patient7_Healthy!C344,Patient32_Healthy!C344,Patient20_Healthy!C344)</f>
        <v/>
      </c>
      <c r="E362" s="41">
        <f>STDEV(Patient3_Healthy!C344,Patient4_Healthy!C344,Patient7_Healthy!C344,Patient32_Healthy!C344,Patient20_Healthy!C344)</f>
        <v/>
      </c>
      <c r="F362" s="34">
        <f>AVERAGE(Patient3_Healthy!D344,Patient4_Healthy!D344,Patient7_Healthy!D344,Patient32_Healthy!D344,Patient20_Healthy!D344)</f>
        <v/>
      </c>
      <c r="G362" s="41">
        <f>STDEV(Patient3_Healthy!D344,Patient4_Healthy!D344,Patient7_Healthy!D344,Patient32_Healthy!D344,Patient20_Healthy!D344)</f>
        <v/>
      </c>
      <c r="H362">
        <f>AVERAGE(Patient3_Healthy!E344,Patient4_Healthy!E344,Patient7_Healthy!E344,Patient32_Healthy!E344,Patient20_Healthy!E344)</f>
        <v/>
      </c>
      <c r="I362">
        <f>STDEV(Patient3_Healthy!E344,Patient4_Healthy!E344,Patient7_Healthy!E344,Patient32_Healthy!E344,Patient20_Healthy!E344)</f>
        <v/>
      </c>
      <c r="M362" s="19" t="s">
        <v>17</v>
      </c>
      <c r="N362">
        <f>AVERAGE(Patient3_Healthy!K344,Patient4_Healthy!K344,Patient7_Healthy!K344,Patient32_Healthy!K344,Patient20_Healthy!K344)</f>
        <v/>
      </c>
      <c r="O362" s="41">
        <f>STDEV(Patient3_Healthy!K344,Patient4_Healthy!K344,Patient7_Healthy!K344,Patient32_Healthy!K344,Patient20_Healthy!K344)</f>
        <v/>
      </c>
      <c r="P362" s="34">
        <f>AVERAGE(Patient3_Healthy!L344,Patient4_Healthy!L344,Patient7_Healthy!L344,Patient32_Healthy!L344,Patient20_Healthy!L344)</f>
        <v/>
      </c>
      <c r="Q362" s="41">
        <f>STDEV(Patient3_Healthy!L344,Patient4_Healthy!L344,Patient7_Healthy!L344,Patient32_Healthy!L344,Patient20_Healthy!L344)</f>
        <v/>
      </c>
      <c r="R362" s="34">
        <f>AVERAGE(Patient3_Healthy!M344,Patient4_Healthy!M344,Patient7_Healthy!M344,Patient32_Healthy!M344,Patient20_Healthy!M344)</f>
        <v/>
      </c>
      <c r="S362" s="41">
        <f>STDEV(Patient3_Healthy!M344,Patient4_Healthy!M344,Patient7_Healthy!M344,Patient32_Healthy!M344,Patient20_Healthy!M344)</f>
        <v/>
      </c>
      <c r="T362">
        <f>AVERAGE(Patient3_Healthy!N344,Patient4_Healthy!N344,Patient7_Healthy!N344,Patient32_Healthy!N344,Patient20_Healthy!N344)</f>
        <v/>
      </c>
      <c r="U362">
        <f>STDEV(Patient3_Healthy!N344,Patient4_Healthy!N344,Patient7_Healthy!N344,Patient32_Healthy!N344,Patient20_Healthy!N344)</f>
        <v/>
      </c>
    </row>
    <row r="363" spans="1:33">
      <c r="A363" s="16" t="s">
        <v>46</v>
      </c>
      <c r="B363">
        <f>AVERAGE(Patient3_Healthy!B345,Patient4_Healthy!B345,Patient7_Healthy!B345,Patient32_Healthy!B345,Patient20_Healthy!B345)</f>
        <v/>
      </c>
      <c r="C363">
        <f>STDEV(Patient3_Healthy!B345,Patient4_Healthy!B345,Patient7_Healthy!B345,Patient32_Healthy!B345,Patient20_Healthy!B345)</f>
        <v/>
      </c>
      <c r="D363" s="34">
        <f>AVERAGE(Patient3_Healthy!C345,Patient4_Healthy!C345,Patient7_Healthy!C345,Patient32_Healthy!C345,Patient20_Healthy!C345)</f>
        <v/>
      </c>
      <c r="E363" s="41">
        <f>STDEV(Patient3_Healthy!C345,Patient4_Healthy!C345,Patient7_Healthy!C345,Patient32_Healthy!C345,Patient20_Healthy!C345)</f>
        <v/>
      </c>
      <c r="F363" s="34">
        <f>AVERAGE(Patient3_Healthy!D345,Patient4_Healthy!D345,Patient7_Healthy!D345,Patient32_Healthy!D345,Patient20_Healthy!D345)</f>
        <v/>
      </c>
      <c r="G363" s="41">
        <f>STDEV(Patient3_Healthy!D345,Patient4_Healthy!D345,Patient7_Healthy!D345,Patient32_Healthy!D345,Patient20_Healthy!D345)</f>
        <v/>
      </c>
      <c r="H363">
        <f>AVERAGE(Patient3_Healthy!E345,Patient4_Healthy!E345,Patient7_Healthy!E345,Patient32_Healthy!E345,Patient20_Healthy!E345)</f>
        <v/>
      </c>
      <c r="I363">
        <f>STDEV(Patient3_Healthy!E345,Patient4_Healthy!E345,Patient7_Healthy!E345,Patient32_Healthy!E345,Patient20_Healthy!E345)</f>
        <v/>
      </c>
      <c r="M363" s="19" t="s">
        <v>18</v>
      </c>
      <c r="N363">
        <f>AVERAGE(Patient3_Healthy!K345,Patient4_Healthy!K345,Patient7_Healthy!K345,Patient32_Healthy!K345,Patient20_Healthy!K345)</f>
        <v/>
      </c>
      <c r="O363" s="41">
        <f>STDEV(Patient3_Healthy!K345,Patient4_Healthy!K345,Patient7_Healthy!K345,Patient32_Healthy!K345,Patient20_Healthy!K345)</f>
        <v/>
      </c>
      <c r="P363" s="34">
        <f>AVERAGE(Patient3_Healthy!L345,Patient4_Healthy!L345,Patient7_Healthy!L345,Patient32_Healthy!L345,Patient20_Healthy!L345)</f>
        <v/>
      </c>
      <c r="Q363" s="41">
        <f>STDEV(Patient3_Healthy!L345,Patient4_Healthy!L345,Patient7_Healthy!L345,Patient32_Healthy!L345,Patient20_Healthy!L345)</f>
        <v/>
      </c>
      <c r="R363" s="34">
        <f>AVERAGE(Patient3_Healthy!M345,Patient4_Healthy!M345,Patient7_Healthy!M345,Patient32_Healthy!M345,Patient20_Healthy!M345)</f>
        <v/>
      </c>
      <c r="S363" s="41">
        <f>STDEV(Patient3_Healthy!M345,Patient4_Healthy!M345,Patient7_Healthy!M345,Patient32_Healthy!M345,Patient20_Healthy!M345)</f>
        <v/>
      </c>
      <c r="T363">
        <f>AVERAGE(Patient3_Healthy!N345,Patient4_Healthy!N345,Patient7_Healthy!N345,Patient32_Healthy!N345,Patient20_Healthy!N345)</f>
        <v/>
      </c>
      <c r="U363">
        <f>STDEV(Patient3_Healthy!N345,Patient4_Healthy!N345,Patient7_Healthy!N345,Patient32_Healthy!N345,Patient20_Healthy!N345)</f>
        <v/>
      </c>
    </row>
    <row r="364" spans="1:33">
      <c r="A364" s="16" t="s">
        <v>36</v>
      </c>
      <c r="B364">
        <f>AVERAGE(Patient3_Healthy!B346,Patient4_Healthy!B346,Patient7_Healthy!B346,Patient32_Healthy!B346,Patient20_Healthy!B346)</f>
        <v/>
      </c>
      <c r="C364">
        <f>STDEV(Patient3_Healthy!B346,Patient4_Healthy!B346,Patient7_Healthy!B346,Patient32_Healthy!B346,Patient20_Healthy!B346)</f>
        <v/>
      </c>
      <c r="D364" s="34">
        <f>AVERAGE(Patient3_Healthy!C346,Patient4_Healthy!C346,Patient7_Healthy!C346,Patient32_Healthy!C346,Patient20_Healthy!C346)</f>
        <v/>
      </c>
      <c r="E364" s="41">
        <f>STDEV(Patient3_Healthy!C346,Patient4_Healthy!C346,Patient7_Healthy!C346,Patient32_Healthy!C346,Patient20_Healthy!C346)</f>
        <v/>
      </c>
      <c r="F364" s="34">
        <f>AVERAGE(Patient3_Healthy!D346,Patient4_Healthy!D346,Patient7_Healthy!D346,Patient32_Healthy!D346,Patient20_Healthy!D346)</f>
        <v/>
      </c>
      <c r="G364" s="41">
        <f>STDEV(Patient3_Healthy!D346,Patient4_Healthy!D346,Patient7_Healthy!D346,Patient32_Healthy!D346,Patient20_Healthy!D346)</f>
        <v/>
      </c>
      <c r="H364">
        <f>AVERAGE(Patient3_Healthy!E346,Patient4_Healthy!E346,Patient7_Healthy!E346,Patient32_Healthy!E346,Patient20_Healthy!E346)</f>
        <v/>
      </c>
      <c r="I364">
        <f>STDEV(Patient3_Healthy!E346,Patient4_Healthy!E346,Patient7_Healthy!E346,Patient32_Healthy!E346,Patient20_Healthy!E346)</f>
        <v/>
      </c>
    </row>
    <row r="365" spans="1:33">
      <c r="A365" s="16" t="s">
        <v>48</v>
      </c>
      <c r="B365">
        <f>AVERAGE(Patient3_Healthy!B347,Patient4_Healthy!B347,Patient7_Healthy!B347,Patient32_Healthy!B347,Patient20_Healthy!B347)</f>
        <v/>
      </c>
      <c r="C365">
        <f>STDEV(Patient3_Healthy!B347,Patient4_Healthy!B347,Patient7_Healthy!B347,Patient32_Healthy!B347,Patient20_Healthy!B347)</f>
        <v/>
      </c>
      <c r="D365" s="34">
        <f>AVERAGE(Patient3_Healthy!C347,Patient4_Healthy!C347,Patient7_Healthy!C347,Patient32_Healthy!C347,Patient20_Healthy!C347)</f>
        <v/>
      </c>
      <c r="E365" s="41">
        <f>STDEV(Patient3_Healthy!C347,Patient4_Healthy!C347,Patient7_Healthy!C347,Patient32_Healthy!C347,Patient20_Healthy!C347)</f>
        <v/>
      </c>
      <c r="F365" s="34">
        <f>AVERAGE(Patient3_Healthy!D347,Patient4_Healthy!D347,Patient7_Healthy!D347,Patient32_Healthy!D347,Patient20_Healthy!D347)</f>
        <v/>
      </c>
      <c r="G365" s="41">
        <f>STDEV(Patient3_Healthy!D347,Patient4_Healthy!D347,Patient7_Healthy!D347,Patient32_Healthy!D347,Patient20_Healthy!D347)</f>
        <v/>
      </c>
      <c r="H365">
        <f>AVERAGE(Patient3_Healthy!E347,Patient4_Healthy!E347,Patient7_Healthy!E347,Patient32_Healthy!E347,Patient20_Healthy!E347)</f>
        <v/>
      </c>
      <c r="I365">
        <f>STDEV(Patient3_Healthy!E347,Patient4_Healthy!E347,Patient7_Healthy!E347,Patient32_Healthy!E347,Patient20_Healthy!E347)</f>
        <v/>
      </c>
    </row>
    <row r="366" spans="1:33">
      <c r="A366" s="16" t="s">
        <v>40</v>
      </c>
      <c r="B366">
        <f>AVERAGE(Patient3_Healthy!B348,Patient4_Healthy!B348,Patient7_Healthy!B348,Patient32_Healthy!B348,Patient20_Healthy!B348)</f>
        <v/>
      </c>
      <c r="C366">
        <f>STDEV(Patient3_Healthy!B348,Patient4_Healthy!B348,Patient7_Healthy!B348,Patient32_Healthy!B348,Patient20_Healthy!B348)</f>
        <v/>
      </c>
      <c r="D366" s="34">
        <f>AVERAGE(Patient3_Healthy!C348,Patient4_Healthy!C348,Patient7_Healthy!C348,Patient32_Healthy!C348,Patient20_Healthy!C348)</f>
        <v/>
      </c>
      <c r="E366" s="41">
        <f>STDEV(Patient3_Healthy!C348,Patient4_Healthy!C348,Patient7_Healthy!C348,Patient32_Healthy!C348,Patient20_Healthy!C348)</f>
        <v/>
      </c>
      <c r="F366" s="34">
        <f>AVERAGE(Patient3_Healthy!D348,Patient4_Healthy!D348,Patient7_Healthy!D348,Patient32_Healthy!D348,Patient20_Healthy!D348)</f>
        <v/>
      </c>
      <c r="G366" s="41">
        <f>STDEV(Patient3_Healthy!D348,Patient4_Healthy!D348,Patient7_Healthy!D348,Patient32_Healthy!D348,Patient20_Healthy!D348)</f>
        <v/>
      </c>
      <c r="H366">
        <f>AVERAGE(Patient3_Healthy!E348,Patient4_Healthy!E348,Patient7_Healthy!E348,Patient32_Healthy!E348,Patient20_Healthy!E348)</f>
        <v/>
      </c>
      <c r="I366">
        <f>STDEV(Patient3_Healthy!E348,Patient4_Healthy!E348,Patient7_Healthy!E348,Patient32_Healthy!E348,Patient20_Healthy!E348)</f>
        <v/>
      </c>
    </row>
    <row r="367" spans="1:33">
      <c r="A367" s="16" t="s">
        <v>51</v>
      </c>
      <c r="B367">
        <f>AVERAGE(Patient3_Healthy!B349,Patient4_Healthy!B349,Patient7_Healthy!B349,Patient32_Healthy!B349,Patient20_Healthy!B349)</f>
        <v/>
      </c>
      <c r="C367">
        <f>STDEV(Patient3_Healthy!B349,Patient4_Healthy!B349,Patient7_Healthy!B349,Patient32_Healthy!B349,Patient20_Healthy!B349)</f>
        <v/>
      </c>
      <c r="D367" s="34">
        <f>AVERAGE(Patient3_Healthy!C349,Patient4_Healthy!C349,Patient7_Healthy!C349,Patient32_Healthy!C349,Patient20_Healthy!C349)</f>
        <v/>
      </c>
      <c r="E367" s="41">
        <f>STDEV(Patient3_Healthy!C349,Patient4_Healthy!C349,Patient7_Healthy!C349,Patient32_Healthy!C349,Patient20_Healthy!C349)</f>
        <v/>
      </c>
      <c r="F367" s="34">
        <f>AVERAGE(Patient3_Healthy!D349,Patient4_Healthy!D349,Patient7_Healthy!D349,Patient32_Healthy!D349,Patient20_Healthy!D349)</f>
        <v/>
      </c>
      <c r="G367" s="41">
        <f>STDEV(Patient3_Healthy!D349,Patient4_Healthy!D349,Patient7_Healthy!D349,Patient32_Healthy!D349,Patient20_Healthy!D349)</f>
        <v/>
      </c>
      <c r="H367">
        <f>AVERAGE(Patient3_Healthy!E349,Patient4_Healthy!E349,Patient7_Healthy!E349,Patient32_Healthy!E349,Patient20_Healthy!E349)</f>
        <v/>
      </c>
      <c r="I367">
        <f>STDEV(Patient3_Healthy!E349,Patient4_Healthy!E349,Patient7_Healthy!E349,Patient32_Healthy!E349,Patient20_Healthy!E349)</f>
        <v/>
      </c>
    </row>
    <row r="368" spans="1:33">
      <c r="A368" s="16" t="s">
        <v>44</v>
      </c>
      <c r="B368">
        <f>AVERAGE(Patient3_Healthy!B350,Patient4_Healthy!B350,Patient7_Healthy!B350,Patient32_Healthy!B350)</f>
        <v/>
      </c>
      <c r="C368">
        <f>STDEV(Patient3_Healthy!B350,Patient4_Healthy!B350,Patient7_Healthy!B350,Patient32_Healthy!B350)</f>
        <v/>
      </c>
      <c r="D368" s="34">
        <f>AVERAGE(Patient3_Healthy!C350,Patient4_Healthy!C350,Patient7_Healthy!C350,Patient32_Healthy!C350)</f>
        <v/>
      </c>
      <c r="E368" s="41">
        <f>STDEV(Patient3_Healthy!C350,Patient4_Healthy!C350,Patient7_Healthy!C350,Patient32_Healthy!C350)</f>
        <v/>
      </c>
      <c r="F368" s="34">
        <f>AVERAGE(Patient3_Healthy!D350,Patient4_Healthy!D350,Patient7_Healthy!D350,Patient32_Healthy!D350)</f>
        <v/>
      </c>
      <c r="G368" s="41">
        <f>STDEV(Patient3_Healthy!D350,Patient4_Healthy!D350,Patient7_Healthy!D350,Patient32_Healthy!D350)</f>
        <v/>
      </c>
      <c r="H368">
        <f>AVERAGE(Patient3_Healthy!E350,Patient4_Healthy!E350,Patient7_Healthy!E350,Patient32_Healthy!E350)</f>
        <v/>
      </c>
      <c r="I368">
        <f>STDEV(Patient3_Healthy!E350,Patient4_Healthy!E350,Patient7_Healthy!E350,Patient32_Healthy!E350)</f>
        <v/>
      </c>
    </row>
    <row r="369" spans="1:33">
      <c r="A369" s="16" t="s">
        <v>53</v>
      </c>
      <c r="B369">
        <f>AVERAGE(Patient3_Healthy!B351,Patient4_Healthy!B351,Patient7_Healthy!B351,Patient32_Healthy!B351,Patient20_Healthy!B351)</f>
        <v/>
      </c>
      <c r="C369">
        <f>STDEV(Patient3_Healthy!B351,Patient4_Healthy!B351,Patient7_Healthy!B351,Patient32_Healthy!B351,Patient20_Healthy!B351)</f>
        <v/>
      </c>
      <c r="D369" s="34">
        <f>AVERAGE(Patient3_Healthy!C351,Patient4_Healthy!C351,Patient7_Healthy!C351,Patient32_Healthy!C351,Patient20_Healthy!C351)</f>
        <v/>
      </c>
      <c r="E369" s="41">
        <f>STDEV(Patient3_Healthy!C351,Patient4_Healthy!C351,Patient7_Healthy!C351,Patient32_Healthy!C351,Patient20_Healthy!C351)</f>
        <v/>
      </c>
      <c r="F369" s="34">
        <f>AVERAGE(Patient3_Healthy!D351,Patient4_Healthy!D351,Patient7_Healthy!D351,Patient32_Healthy!D351,Patient20_Healthy!D351)</f>
        <v/>
      </c>
      <c r="G369" s="41">
        <f>STDEV(Patient3_Healthy!D351,Patient4_Healthy!D351,Patient7_Healthy!D351,Patient32_Healthy!D351,Patient20_Healthy!D351)</f>
        <v/>
      </c>
      <c r="H369">
        <f>AVERAGE(Patient3_Healthy!E351,Patient4_Healthy!E351,Patient7_Healthy!E351,Patient32_Healthy!E351,Patient20_Healthy!E351)</f>
        <v/>
      </c>
      <c r="I369">
        <f>STDEV(Patient3_Healthy!E351,Patient4_Healthy!E351,Patient7_Healthy!E351,Patient32_Healthy!E351,Patient20_Healthy!E351)</f>
        <v/>
      </c>
    </row>
    <row r="371" spans="1:33">
      <c r="A371" s="50" t="s">
        <v>216</v>
      </c>
      <c r="M371" s="50" t="s">
        <v>217</v>
      </c>
    </row>
    <row r="372" spans="1:33">
      <c r="A372" s="16" t="n"/>
      <c r="B372" s="90" t="s">
        <v>129</v>
      </c>
      <c r="C372" s="90" t="n"/>
      <c r="D372" s="91" t="s">
        <v>130</v>
      </c>
      <c r="E372" s="92" t="n"/>
      <c r="F372" s="91" t="s">
        <v>131</v>
      </c>
      <c r="G372" s="92" t="n"/>
      <c r="H372" s="90" t="s">
        <v>132</v>
      </c>
      <c r="I372" s="90" t="n"/>
      <c r="M372" s="19" t="n"/>
      <c r="N372" s="95" t="s">
        <v>129</v>
      </c>
      <c r="O372" s="94" t="n"/>
      <c r="P372" s="93" t="s">
        <v>130</v>
      </c>
      <c r="Q372" s="94" t="n"/>
      <c r="R372" s="93" t="s">
        <v>131</v>
      </c>
      <c r="S372" s="94" t="n"/>
      <c r="T372" s="95" t="s">
        <v>132</v>
      </c>
      <c r="U372" s="95" t="n"/>
    </row>
    <row r="373" spans="1:33">
      <c r="A373" s="16" t="n"/>
      <c r="B373" s="16" t="s">
        <v>198</v>
      </c>
      <c r="C373" s="16" t="s">
        <v>199</v>
      </c>
      <c r="D373" s="17" t="s">
        <v>198</v>
      </c>
      <c r="E373" s="18" t="s">
        <v>199</v>
      </c>
      <c r="F373" s="17" t="s">
        <v>198</v>
      </c>
      <c r="G373" s="18" t="s">
        <v>199</v>
      </c>
      <c r="H373" s="16" t="s">
        <v>198</v>
      </c>
      <c r="I373" s="16" t="s">
        <v>199</v>
      </c>
      <c r="M373" s="19" t="n"/>
      <c r="N373" s="19" t="s">
        <v>198</v>
      </c>
      <c r="O373" s="20" t="s">
        <v>199</v>
      </c>
      <c r="P373" s="21" t="s">
        <v>198</v>
      </c>
      <c r="Q373" s="20" t="s">
        <v>199</v>
      </c>
      <c r="R373" s="21" t="s">
        <v>198</v>
      </c>
      <c r="S373" s="20" t="s">
        <v>199</v>
      </c>
      <c r="T373" s="19" t="s">
        <v>198</v>
      </c>
      <c r="U373" s="19" t="s">
        <v>199</v>
      </c>
    </row>
    <row r="374" spans="1:33">
      <c r="A374" s="16" t="s">
        <v>30</v>
      </c>
      <c r="B374">
        <f>AVERAGE(Patient3_Healthy!B356,Patient4_Healthy!B356,Patient7_Healthy!B356,Patient32_Healthy!B356,Patient20_Healthy!B356)</f>
        <v/>
      </c>
      <c r="C374">
        <f>STDEV(Patient3_Healthy!B356,Patient4_Healthy!B356,Patient7_Healthy!B356,Patient32_Healthy!B356,Patient20_Healthy!B356)</f>
        <v/>
      </c>
      <c r="D374" s="34">
        <f>AVERAGE(Patient3_Healthy!C356,Patient4_Healthy!C356,Patient7_Healthy!C356,Patient32_Healthy!C356,Patient20_Healthy!C356)</f>
        <v/>
      </c>
      <c r="E374" s="41">
        <f>STDEV(Patient3_Healthy!C356,Patient4_Healthy!C356,Patient7_Healthy!C356,Patient32_Healthy!C356,Patient20_Healthy!C356)</f>
        <v/>
      </c>
      <c r="F374" s="34">
        <f>AVERAGE(Patient3_Healthy!D356,Patient4_Healthy!D356,Patient7_Healthy!D356,Patient32_Healthy!D356,Patient20_Healthy!D356)</f>
        <v/>
      </c>
      <c r="G374" s="41">
        <f>STDEV(Patient3_Healthy!D356,Patient4_Healthy!D356,Patient7_Healthy!D356,Patient32_Healthy!D356,Patient20_Healthy!D356)</f>
        <v/>
      </c>
      <c r="H374">
        <f>AVERAGE(Patient3_Healthy!E356,Patient4_Healthy!E356,Patient7_Healthy!E356,Patient32_Healthy!E356,Patient20_Healthy!E356)</f>
        <v/>
      </c>
      <c r="I374">
        <f>STDEV(Patient3_Healthy!E356,Patient4_Healthy!E356,Patient7_Healthy!E356,Patient32_Healthy!E356,Patient20_Healthy!E356)</f>
        <v/>
      </c>
      <c r="M374" s="19" t="s">
        <v>17</v>
      </c>
      <c r="N374">
        <f>AVERAGE(Patient3_Healthy!K356,Patient4_Healthy!K356,Patient7_Healthy!K356,Patient32_Healthy!K356,Patient20_Healthy!K356)</f>
        <v/>
      </c>
      <c r="O374" s="41">
        <f>STDEV(Patient3_Healthy!K356,Patient4_Healthy!K356,Patient7_Healthy!K356,Patient32_Healthy!K356,Patient20_Healthy!K356)</f>
        <v/>
      </c>
      <c r="P374" s="34">
        <f>AVERAGE(Patient3_Healthy!L356,Patient4_Healthy!L356,Patient7_Healthy!L356,Patient32_Healthy!L356,Patient20_Healthy!L356)</f>
        <v/>
      </c>
      <c r="Q374" s="41">
        <f>STDEV(Patient3_Healthy!L356,Patient4_Healthy!L356,Patient7_Healthy!L356,Patient32_Healthy!L356,Patient20_Healthy!L356)</f>
        <v/>
      </c>
      <c r="R374" s="34">
        <f>AVERAGE(Patient3_Healthy!M356,Patient4_Healthy!M356,Patient7_Healthy!M356,Patient32_Healthy!M356,Patient20_Healthy!M356)</f>
        <v/>
      </c>
      <c r="S374" s="41">
        <f>STDEV(Patient3_Healthy!M356,Patient4_Healthy!M356,Patient7_Healthy!M356,Patient32_Healthy!M356,Patient20_Healthy!M356)</f>
        <v/>
      </c>
      <c r="T374">
        <f>AVERAGE(Patient3_Healthy!N356,Patient4_Healthy!N356,Patient7_Healthy!N356,Patient32_Healthy!N356,Patient20_Healthy!N356)</f>
        <v/>
      </c>
      <c r="U374">
        <f>STDEV(Patient3_Healthy!N356,Patient4_Healthy!N356,Patient7_Healthy!N356,Patient32_Healthy!N356,Patient20_Healthy!N356)</f>
        <v/>
      </c>
    </row>
    <row r="375" spans="1:33">
      <c r="A375" s="16" t="s">
        <v>46</v>
      </c>
      <c r="B375">
        <f>AVERAGE(Patient3_Healthy!B357,Patient4_Healthy!B357,Patient7_Healthy!B357,Patient32_Healthy!B357,Patient20_Healthy!B357)</f>
        <v/>
      </c>
      <c r="C375">
        <f>STDEV(Patient3_Healthy!B357,Patient4_Healthy!B357,Patient7_Healthy!B357,Patient32_Healthy!B357,Patient20_Healthy!B357)</f>
        <v/>
      </c>
      <c r="D375" s="34">
        <f>AVERAGE(Patient3_Healthy!C357,Patient4_Healthy!C357,Patient7_Healthy!C357,Patient32_Healthy!C357,Patient20_Healthy!C357)</f>
        <v/>
      </c>
      <c r="E375" s="41">
        <f>STDEV(Patient3_Healthy!C357,Patient4_Healthy!C357,Patient7_Healthy!C357,Patient32_Healthy!C357,Patient20_Healthy!C357)</f>
        <v/>
      </c>
      <c r="F375" s="34">
        <f>AVERAGE(Patient3_Healthy!D357,Patient4_Healthy!D357,Patient7_Healthy!D357,Patient32_Healthy!D357,Patient20_Healthy!D357)</f>
        <v/>
      </c>
      <c r="G375" s="41">
        <f>STDEV(Patient3_Healthy!D357,Patient4_Healthy!D357,Patient7_Healthy!D357,Patient32_Healthy!D357,Patient20_Healthy!D357)</f>
        <v/>
      </c>
      <c r="H375">
        <f>AVERAGE(Patient3_Healthy!E357,Patient4_Healthy!E357,Patient7_Healthy!E357,Patient32_Healthy!E357,Patient20_Healthy!E357)</f>
        <v/>
      </c>
      <c r="I375">
        <f>STDEV(Patient3_Healthy!E357,Patient4_Healthy!E357,Patient7_Healthy!E357,Patient32_Healthy!E357,Patient20_Healthy!E357)</f>
        <v/>
      </c>
      <c r="M375" s="19" t="s">
        <v>18</v>
      </c>
      <c r="N375">
        <f>AVERAGE(Patient3_Healthy!K357,Patient4_Healthy!K357,Patient7_Healthy!K357,Patient32_Healthy!K357,Patient20_Healthy!K357)</f>
        <v/>
      </c>
      <c r="O375" s="41">
        <f>STDEV(Patient3_Healthy!K357,Patient4_Healthy!K357,Patient7_Healthy!K357,Patient32_Healthy!K357,Patient20_Healthy!K357)</f>
        <v/>
      </c>
      <c r="P375" s="34">
        <f>AVERAGE(Patient3_Healthy!L357,Patient4_Healthy!L357,Patient7_Healthy!L357,Patient32_Healthy!L357,Patient20_Healthy!L357)</f>
        <v/>
      </c>
      <c r="Q375" s="41">
        <f>STDEV(Patient3_Healthy!L357,Patient4_Healthy!L357,Patient7_Healthy!L357,Patient32_Healthy!L357,Patient20_Healthy!L357)</f>
        <v/>
      </c>
      <c r="R375" s="34">
        <f>AVERAGE(Patient3_Healthy!M357,Patient4_Healthy!M357,Patient7_Healthy!M357,Patient32_Healthy!M357,Patient20_Healthy!M357)</f>
        <v/>
      </c>
      <c r="S375" s="41">
        <f>STDEV(Patient3_Healthy!M357,Patient4_Healthy!M357,Patient7_Healthy!M357,Patient32_Healthy!M357,Patient20_Healthy!M357)</f>
        <v/>
      </c>
      <c r="T375">
        <f>AVERAGE(Patient3_Healthy!N357,Patient4_Healthy!N357,Patient7_Healthy!N357,Patient32_Healthy!N357,Patient20_Healthy!N357)</f>
        <v/>
      </c>
      <c r="U375">
        <f>STDEV(Patient3_Healthy!N357,Patient4_Healthy!N357,Patient7_Healthy!N357,Patient32_Healthy!N357,Patient20_Healthy!N357)</f>
        <v/>
      </c>
    </row>
    <row r="376" spans="1:33">
      <c r="A376" s="16" t="s">
        <v>36</v>
      </c>
      <c r="B376">
        <f>AVERAGE(Patient3_Healthy!B358,Patient4_Healthy!B358,Patient7_Healthy!B358,Patient32_Healthy!B358,Patient20_Healthy!B358)</f>
        <v/>
      </c>
      <c r="C376">
        <f>STDEV(Patient3_Healthy!B358,Patient4_Healthy!B358,Patient7_Healthy!B358,Patient32_Healthy!B358,Patient20_Healthy!B358)</f>
        <v/>
      </c>
      <c r="D376" s="34">
        <f>AVERAGE(Patient3_Healthy!C358,Patient4_Healthy!C358,Patient7_Healthy!C358,Patient32_Healthy!C358,Patient20_Healthy!C358)</f>
        <v/>
      </c>
      <c r="E376" s="41">
        <f>STDEV(Patient3_Healthy!C358,Patient4_Healthy!C358,Patient7_Healthy!C358,Patient32_Healthy!C358,Patient20_Healthy!C358)</f>
        <v/>
      </c>
      <c r="F376" s="34">
        <f>AVERAGE(Patient3_Healthy!D358,Patient4_Healthy!D358,Patient7_Healthy!D358,Patient32_Healthy!D358,Patient20_Healthy!D358)</f>
        <v/>
      </c>
      <c r="G376" s="41">
        <f>STDEV(Patient3_Healthy!D358,Patient4_Healthy!D358,Patient7_Healthy!D358,Patient32_Healthy!D358,Patient20_Healthy!D358)</f>
        <v/>
      </c>
      <c r="H376">
        <f>AVERAGE(Patient3_Healthy!E358,Patient4_Healthy!E358,Patient7_Healthy!E358,Patient32_Healthy!E358,Patient20_Healthy!E358)</f>
        <v/>
      </c>
      <c r="I376">
        <f>STDEV(Patient3_Healthy!E358,Patient4_Healthy!E358,Patient7_Healthy!E358,Patient32_Healthy!E358,Patient20_Healthy!E358)</f>
        <v/>
      </c>
    </row>
    <row r="377" spans="1:33">
      <c r="A377" s="16" t="s">
        <v>48</v>
      </c>
      <c r="B377">
        <f>AVERAGE(Patient3_Healthy!B359,Patient4_Healthy!B359,Patient7_Healthy!B359,Patient32_Healthy!B359,Patient20_Healthy!B359)</f>
        <v/>
      </c>
      <c r="C377">
        <f>STDEV(Patient3_Healthy!B359,Patient4_Healthy!B359,Patient7_Healthy!B359,Patient32_Healthy!B359,Patient20_Healthy!B359)</f>
        <v/>
      </c>
      <c r="D377" s="34">
        <f>AVERAGE(Patient3_Healthy!C359,Patient4_Healthy!C359,Patient7_Healthy!C359,Patient32_Healthy!C359,Patient20_Healthy!C359)</f>
        <v/>
      </c>
      <c r="E377" s="41">
        <f>STDEV(Patient3_Healthy!C359,Patient4_Healthy!C359,Patient7_Healthy!C359,Patient32_Healthy!C359,Patient20_Healthy!C359)</f>
        <v/>
      </c>
      <c r="F377" s="34">
        <f>AVERAGE(Patient3_Healthy!D359,Patient4_Healthy!D359,Patient7_Healthy!D359,Patient32_Healthy!D359,Patient20_Healthy!D359)</f>
        <v/>
      </c>
      <c r="G377" s="41">
        <f>STDEV(Patient3_Healthy!D359,Patient4_Healthy!D359,Patient7_Healthy!D359,Patient32_Healthy!D359,Patient20_Healthy!D359)</f>
        <v/>
      </c>
      <c r="H377">
        <f>AVERAGE(Patient3_Healthy!E359,Patient4_Healthy!E359,Patient7_Healthy!E359,Patient32_Healthy!E359,Patient20_Healthy!E359)</f>
        <v/>
      </c>
      <c r="I377">
        <f>STDEV(Patient3_Healthy!E359,Patient4_Healthy!E359,Patient7_Healthy!E359,Patient32_Healthy!E359,Patient20_Healthy!E359)</f>
        <v/>
      </c>
    </row>
    <row r="378" spans="1:33">
      <c r="A378" s="16" t="s">
        <v>40</v>
      </c>
      <c r="B378">
        <f>AVERAGE(Patient3_Healthy!B360,Patient4_Healthy!B360,Patient7_Healthy!B360,Patient32_Healthy!B360,Patient20_Healthy!B360)</f>
        <v/>
      </c>
      <c r="C378">
        <f>STDEV(Patient3_Healthy!B360,Patient4_Healthy!B360,Patient7_Healthy!B360,Patient32_Healthy!B360,Patient20_Healthy!B360)</f>
        <v/>
      </c>
      <c r="D378" s="34">
        <f>AVERAGE(Patient3_Healthy!C360,Patient4_Healthy!C360,Patient7_Healthy!C360,Patient32_Healthy!C360,Patient20_Healthy!C360)</f>
        <v/>
      </c>
      <c r="E378" s="41">
        <f>STDEV(Patient3_Healthy!C360,Patient4_Healthy!C360,Patient7_Healthy!C360,Patient32_Healthy!C360,Patient20_Healthy!C360)</f>
        <v/>
      </c>
      <c r="F378" s="34">
        <f>AVERAGE(Patient3_Healthy!D360,Patient4_Healthy!D360,Patient7_Healthy!D360,Patient32_Healthy!D360,Patient20_Healthy!D360)</f>
        <v/>
      </c>
      <c r="G378" s="41">
        <f>STDEV(Patient3_Healthy!D360,Patient4_Healthy!D360,Patient7_Healthy!D360,Patient32_Healthy!D360,Patient20_Healthy!D360)</f>
        <v/>
      </c>
      <c r="H378">
        <f>AVERAGE(Patient3_Healthy!E360,Patient4_Healthy!E360,Patient7_Healthy!E360,Patient32_Healthy!E360,Patient20_Healthy!E360)</f>
        <v/>
      </c>
      <c r="I378">
        <f>STDEV(Patient3_Healthy!E360,Patient4_Healthy!E360,Patient7_Healthy!E360,Patient32_Healthy!E360,Patient20_Healthy!E360)</f>
        <v/>
      </c>
    </row>
    <row r="379" spans="1:33">
      <c r="A379" s="16" t="s">
        <v>51</v>
      </c>
      <c r="B379">
        <f>AVERAGE(Patient3_Healthy!B361,Patient4_Healthy!B361,Patient7_Healthy!B361,Patient32_Healthy!B361,Patient20_Healthy!B361)</f>
        <v/>
      </c>
      <c r="C379">
        <f>STDEV(Patient3_Healthy!B361,Patient4_Healthy!B361,Patient7_Healthy!B361,Patient32_Healthy!B361,Patient20_Healthy!B361)</f>
        <v/>
      </c>
      <c r="D379" s="34">
        <f>AVERAGE(Patient3_Healthy!C361,Patient4_Healthy!C361,Patient7_Healthy!C361,Patient32_Healthy!C361,Patient20_Healthy!C361)</f>
        <v/>
      </c>
      <c r="E379" s="41">
        <f>STDEV(Patient3_Healthy!C361,Patient4_Healthy!C361,Patient7_Healthy!C361,Patient32_Healthy!C361,Patient20_Healthy!C361)</f>
        <v/>
      </c>
      <c r="F379" s="34">
        <f>AVERAGE(Patient3_Healthy!D361,Patient4_Healthy!D361,Patient7_Healthy!D361,Patient32_Healthy!D361,Patient20_Healthy!D361)</f>
        <v/>
      </c>
      <c r="G379" s="41">
        <f>STDEV(Patient3_Healthy!D361,Patient4_Healthy!D361,Patient7_Healthy!D361,Patient32_Healthy!D361,Patient20_Healthy!D361)</f>
        <v/>
      </c>
      <c r="H379">
        <f>AVERAGE(Patient3_Healthy!E361,Patient4_Healthy!E361,Patient7_Healthy!E361,Patient32_Healthy!E361,Patient20_Healthy!E361)</f>
        <v/>
      </c>
      <c r="I379">
        <f>STDEV(Patient3_Healthy!E361,Patient4_Healthy!E361,Patient7_Healthy!E361,Patient32_Healthy!E361,Patient20_Healthy!E361)</f>
        <v/>
      </c>
    </row>
    <row r="380" spans="1:33">
      <c r="A380" s="16" t="s">
        <v>44</v>
      </c>
      <c r="B380">
        <f>AVERAGE(Patient3_Healthy!B362,Patient4_Healthy!B362,Patient7_Healthy!B362,Patient32_Healthy!B362)</f>
        <v/>
      </c>
      <c r="C380">
        <f>STDEV(Patient3_Healthy!B362,Patient4_Healthy!B362,Patient7_Healthy!B362,Patient32_Healthy!B362)</f>
        <v/>
      </c>
      <c r="D380" s="34">
        <f>AVERAGE(Patient3_Healthy!C362,Patient4_Healthy!C362,Patient7_Healthy!C362,Patient32_Healthy!C362)</f>
        <v/>
      </c>
      <c r="E380" s="41">
        <f>STDEV(Patient3_Healthy!C362,Patient4_Healthy!C362,Patient7_Healthy!C362,Patient32_Healthy!C362)</f>
        <v/>
      </c>
      <c r="F380" s="34">
        <f>AVERAGE(Patient3_Healthy!D362,Patient4_Healthy!D362,Patient7_Healthy!D362,Patient32_Healthy!D362)</f>
        <v/>
      </c>
      <c r="G380" s="41">
        <f>STDEV(Patient3_Healthy!D362,Patient4_Healthy!D362,Patient7_Healthy!D362,Patient32_Healthy!D362)</f>
        <v/>
      </c>
      <c r="H380">
        <f>AVERAGE(Patient3_Healthy!E362,Patient4_Healthy!E362,Patient7_Healthy!E362,Patient32_Healthy!E362)</f>
        <v/>
      </c>
      <c r="I380">
        <f>STDEV(Patient3_Healthy!E362,Patient4_Healthy!E362,Patient7_Healthy!E362,Patient32_Healthy!E362)</f>
        <v/>
      </c>
    </row>
    <row r="381" spans="1:33">
      <c r="A381" s="16" t="s">
        <v>53</v>
      </c>
      <c r="B381">
        <f>AVERAGE(Patient3_Healthy!B363,Patient4_Healthy!B363,Patient7_Healthy!B363,Patient32_Healthy!B363,Patient20_Healthy!B363)</f>
        <v/>
      </c>
      <c r="C381">
        <f>STDEV(Patient3_Healthy!B363,Patient4_Healthy!B363,Patient7_Healthy!B363,Patient32_Healthy!B363,Patient20_Healthy!B363)</f>
        <v/>
      </c>
      <c r="D381" s="34">
        <f>AVERAGE(Patient3_Healthy!C363,Patient4_Healthy!C363,Patient7_Healthy!C363,Patient32_Healthy!C363,Patient20_Healthy!C363)</f>
        <v/>
      </c>
      <c r="E381" s="41">
        <f>STDEV(Patient3_Healthy!C363,Patient4_Healthy!C363,Patient7_Healthy!C363,Patient32_Healthy!C363,Patient20_Healthy!C363)</f>
        <v/>
      </c>
      <c r="F381" s="34">
        <f>AVERAGE(Patient3_Healthy!D363,Patient4_Healthy!D363,Patient7_Healthy!D363,Patient32_Healthy!D363,Patient20_Healthy!D363)</f>
        <v/>
      </c>
      <c r="G381" s="41">
        <f>STDEV(Patient3_Healthy!D363,Patient4_Healthy!D363,Patient7_Healthy!D363,Patient32_Healthy!D363,Patient20_Healthy!D363)</f>
        <v/>
      </c>
      <c r="H381">
        <f>AVERAGE(Patient3_Healthy!E363,Patient4_Healthy!E363,Patient7_Healthy!E363,Patient32_Healthy!E363,Patient20_Healthy!E363)</f>
        <v/>
      </c>
      <c r="I381">
        <f>STDEV(Patient3_Healthy!E363,Patient4_Healthy!E363,Patient7_Healthy!E363,Patient32_Healthy!E363,Patient20_Healthy!E363)</f>
        <v/>
      </c>
    </row>
    <row r="407" spans="1:33">
      <c r="A407" s="50" t="s">
        <v>218</v>
      </c>
    </row>
    <row r="408" spans="1:33">
      <c r="A408" s="16" t="n"/>
      <c r="B408" s="90" t="s">
        <v>129</v>
      </c>
      <c r="C408" s="90" t="n"/>
      <c r="D408" s="91" t="s">
        <v>130</v>
      </c>
      <c r="E408" s="92" t="n"/>
      <c r="F408" s="91" t="s">
        <v>131</v>
      </c>
      <c r="G408" s="92" t="n"/>
      <c r="H408" s="90" t="s">
        <v>132</v>
      </c>
      <c r="I408" s="90" t="n"/>
    </row>
    <row r="409" spans="1:33">
      <c r="A409" s="16" t="n"/>
      <c r="B409" s="16" t="s">
        <v>198</v>
      </c>
      <c r="C409" s="16" t="s">
        <v>199</v>
      </c>
      <c r="D409" s="17" t="s">
        <v>198</v>
      </c>
      <c r="E409" s="18" t="s">
        <v>199</v>
      </c>
      <c r="F409" s="17" t="s">
        <v>198</v>
      </c>
      <c r="G409" s="18" t="s">
        <v>199</v>
      </c>
      <c r="H409" s="16" t="s">
        <v>198</v>
      </c>
      <c r="I409" s="16" t="s">
        <v>199</v>
      </c>
    </row>
    <row r="410" spans="1:33">
      <c r="A410" s="16" t="s">
        <v>30</v>
      </c>
      <c r="B410">
        <f>AVERAGE(Patient3_Healthy!B392,Patient4_Healthy!B392,Patient7_Healthy!B392,Patient32_Healthy!B392)</f>
        <v/>
      </c>
      <c r="C410">
        <f>STDEV(Patient3_Healthy!B392,Patient4_Healthy!B392,Patient7_Healthy!B392,Patient32_Healthy!B392)</f>
        <v/>
      </c>
      <c r="D410" s="34">
        <f>AVERAGE(Patient3_Healthy!C392,Patient4_Healthy!C392,Patient7_Healthy!C392,Patient32_Healthy!C392)</f>
        <v/>
      </c>
      <c r="E410" s="41">
        <f>STDEV(Patient3_Healthy!C392,Patient4_Healthy!C392,Patient7_Healthy!C392,Patient32_Healthy!C392)</f>
        <v/>
      </c>
      <c r="F410" s="34">
        <f>AVERAGE(Patient3_Healthy!D392,Patient4_Healthy!D392,Patient7_Healthy!D392,Patient32_Healthy!D392)</f>
        <v/>
      </c>
      <c r="G410" s="41">
        <f>STDEV(Patient3_Healthy!D392,Patient4_Healthy!D392,Patient7_Healthy!D392,Patient32_Healthy!D392)</f>
        <v/>
      </c>
      <c r="H410">
        <f>AVERAGE(Patient3_Healthy!E392,Patient4_Healthy!E392,Patient7_Healthy!E392,Patient32_Healthy!E392)</f>
        <v/>
      </c>
      <c r="I410">
        <f>STDEV(Patient3_Healthy!E392,Patient4_Healthy!E392,Patient7_Healthy!E392,Patient32_Healthy!E392)</f>
        <v/>
      </c>
    </row>
    <row r="411" spans="1:33">
      <c r="A411" s="16" t="s">
        <v>46</v>
      </c>
      <c r="B411">
        <f>AVERAGE(Patient3_Healthy!B393,Patient4_Healthy!B393,Patient7_Healthy!B393,Patient32_Healthy!B393)</f>
        <v/>
      </c>
      <c r="C411">
        <f>STDEV(Patient3_Healthy!B393,Patient4_Healthy!B393,Patient7_Healthy!B393,Patient32_Healthy!B393)</f>
        <v/>
      </c>
      <c r="D411" s="34">
        <f>AVERAGE(Patient3_Healthy!C393,Patient4_Healthy!C393,Patient7_Healthy!C393,Patient32_Healthy!C393)</f>
        <v/>
      </c>
      <c r="E411" s="41">
        <f>STDEV(Patient3_Healthy!C393,Patient4_Healthy!C393,Patient7_Healthy!C393,Patient32_Healthy!C393)</f>
        <v/>
      </c>
      <c r="F411" s="34">
        <f>AVERAGE(Patient3_Healthy!D393,Patient4_Healthy!D393,Patient7_Healthy!D393,Patient32_Healthy!D393)</f>
        <v/>
      </c>
      <c r="G411" s="41">
        <f>STDEV(Patient3_Healthy!D393,Patient4_Healthy!D393,Patient7_Healthy!D393,Patient32_Healthy!D393)</f>
        <v/>
      </c>
      <c r="H411">
        <f>AVERAGE(Patient3_Healthy!E393,Patient4_Healthy!E393,Patient7_Healthy!E393,Patient32_Healthy!E393)</f>
        <v/>
      </c>
      <c r="I411">
        <f>STDEV(Patient3_Healthy!E393,Patient4_Healthy!E393,Patient7_Healthy!E393,Patient32_Healthy!E393)</f>
        <v/>
      </c>
    </row>
    <row r="412" spans="1:33">
      <c r="A412" s="16" t="s">
        <v>36</v>
      </c>
      <c r="B412">
        <f>AVERAGE(Patient3_Healthy!B394,Patient4_Healthy!B394,Patient7_Healthy!B394,Patient32_Healthy!B394)</f>
        <v/>
      </c>
      <c r="C412">
        <f>STDEV(Patient3_Healthy!B394,Patient4_Healthy!B394,Patient7_Healthy!B394,Patient32_Healthy!B394)</f>
        <v/>
      </c>
      <c r="D412" s="34">
        <f>AVERAGE(Patient3_Healthy!C394,Patient4_Healthy!C394,Patient7_Healthy!C394,Patient32_Healthy!C394)</f>
        <v/>
      </c>
      <c r="E412" s="41">
        <f>STDEV(Patient3_Healthy!C394,Patient4_Healthy!C394,Patient7_Healthy!C394,Patient32_Healthy!C394)</f>
        <v/>
      </c>
      <c r="F412" s="34">
        <f>AVERAGE(Patient3_Healthy!D394,Patient4_Healthy!D394,Patient7_Healthy!D394,Patient32_Healthy!D394)</f>
        <v/>
      </c>
      <c r="G412" s="41">
        <f>STDEV(Patient3_Healthy!D394,Patient4_Healthy!D394,Patient7_Healthy!D394,Patient32_Healthy!D394)</f>
        <v/>
      </c>
      <c r="H412">
        <f>AVERAGE(Patient3_Healthy!E394,Patient4_Healthy!E394,Patient7_Healthy!E394,Patient32_Healthy!E394)</f>
        <v/>
      </c>
      <c r="I412">
        <f>STDEV(Patient3_Healthy!E394,Patient4_Healthy!E394,Patient7_Healthy!E394,Patient32_Healthy!E394)</f>
        <v/>
      </c>
    </row>
    <row r="413" spans="1:33">
      <c r="A413" s="16" t="s">
        <v>48</v>
      </c>
      <c r="B413">
        <f>AVERAGE(Patient3_Healthy!B395,Patient4_Healthy!B395,Patient7_Healthy!B395,Patient32_Healthy!B395)</f>
        <v/>
      </c>
      <c r="C413">
        <f>STDEV(Patient3_Healthy!B395,Patient4_Healthy!B395,Patient7_Healthy!B395,Patient32_Healthy!B395)</f>
        <v/>
      </c>
      <c r="D413" s="34">
        <f>AVERAGE(Patient3_Healthy!C395,Patient4_Healthy!C395,Patient7_Healthy!C395,Patient32_Healthy!C395)</f>
        <v/>
      </c>
      <c r="E413" s="41">
        <f>STDEV(Patient3_Healthy!C395,Patient4_Healthy!C395,Patient7_Healthy!C395,Patient32_Healthy!C395)</f>
        <v/>
      </c>
      <c r="F413" s="34">
        <f>AVERAGE(Patient3_Healthy!D395,Patient4_Healthy!D395,Patient7_Healthy!D395,Patient32_Healthy!D395)</f>
        <v/>
      </c>
      <c r="G413" s="41">
        <f>STDEV(Patient3_Healthy!D395,Patient4_Healthy!D395,Patient7_Healthy!D395,Patient32_Healthy!D395)</f>
        <v/>
      </c>
      <c r="H413">
        <f>AVERAGE(Patient3_Healthy!E395,Patient4_Healthy!E395,Patient7_Healthy!E395,Patient32_Healthy!E395)</f>
        <v/>
      </c>
      <c r="I413">
        <f>STDEV(Patient3_Healthy!E395,Patient4_Healthy!E395,Patient7_Healthy!E395,Patient32_Healthy!E395)</f>
        <v/>
      </c>
    </row>
    <row r="414" spans="1:33">
      <c r="A414" s="16" t="s">
        <v>40</v>
      </c>
      <c r="B414">
        <f>AVERAGE(Patient3_Healthy!B396,Patient4_Healthy!B396,Patient7_Healthy!B396,Patient32_Healthy!B396)</f>
        <v/>
      </c>
      <c r="C414">
        <f>STDEV(Patient3_Healthy!B396,Patient4_Healthy!B396,Patient7_Healthy!B396,Patient32_Healthy!B396)</f>
        <v/>
      </c>
      <c r="D414" s="34">
        <f>AVERAGE(Patient3_Healthy!C396,Patient4_Healthy!C396,Patient7_Healthy!C396,Patient32_Healthy!C396)</f>
        <v/>
      </c>
      <c r="E414" s="41">
        <f>STDEV(Patient3_Healthy!C396,Patient4_Healthy!C396,Patient7_Healthy!C396,Patient32_Healthy!C396)</f>
        <v/>
      </c>
      <c r="F414" s="34">
        <f>AVERAGE(Patient3_Healthy!D396,Patient4_Healthy!D396,Patient7_Healthy!D396,Patient32_Healthy!D396)</f>
        <v/>
      </c>
      <c r="G414" s="41">
        <f>STDEV(Patient3_Healthy!D396,Patient4_Healthy!D396,Patient7_Healthy!D396,Patient32_Healthy!D396)</f>
        <v/>
      </c>
      <c r="H414">
        <f>AVERAGE(Patient3_Healthy!E396,Patient4_Healthy!E396,Patient7_Healthy!E396,Patient32_Healthy!E396)</f>
        <v/>
      </c>
      <c r="I414">
        <f>STDEV(Patient3_Healthy!E396,Patient4_Healthy!E396,Patient7_Healthy!E396,Patient32_Healthy!E396)</f>
        <v/>
      </c>
    </row>
    <row r="415" spans="1:33">
      <c r="A415" s="16" t="s">
        <v>51</v>
      </c>
      <c r="B415">
        <f>AVERAGE(Patient3_Healthy!B397,Patient4_Healthy!B397,Patient7_Healthy!B397,Patient32_Healthy!B397)</f>
        <v/>
      </c>
      <c r="C415">
        <f>STDEV(Patient3_Healthy!B397,Patient4_Healthy!B397,Patient7_Healthy!B397,Patient32_Healthy!B397)</f>
        <v/>
      </c>
      <c r="D415" s="34">
        <f>AVERAGE(Patient3_Healthy!C397,Patient4_Healthy!C397,Patient7_Healthy!C397,Patient32_Healthy!C397)</f>
        <v/>
      </c>
      <c r="E415" s="41">
        <f>STDEV(Patient3_Healthy!C397,Patient4_Healthy!C397,Patient7_Healthy!C397,Patient32_Healthy!C397)</f>
        <v/>
      </c>
      <c r="F415" s="34">
        <f>AVERAGE(Patient3_Healthy!D397,Patient4_Healthy!D397,Patient7_Healthy!D397,Patient32_Healthy!D397)</f>
        <v/>
      </c>
      <c r="G415" s="41">
        <f>STDEV(Patient3_Healthy!D397,Patient4_Healthy!D397,Patient7_Healthy!D397,Patient32_Healthy!D397)</f>
        <v/>
      </c>
      <c r="H415">
        <f>AVERAGE(Patient3_Healthy!E397,Patient4_Healthy!E397,Patient7_Healthy!E397,Patient32_Healthy!E397)</f>
        <v/>
      </c>
      <c r="I415">
        <f>STDEV(Patient3_Healthy!E397,Patient4_Healthy!E397,Patient7_Healthy!E397,Patient32_Healthy!E397)</f>
        <v/>
      </c>
    </row>
    <row r="416" spans="1:33">
      <c r="A416" s="16" t="s">
        <v>44</v>
      </c>
      <c r="B416">
        <f>AVERAGE(Patient3_Healthy!B398,Patient4_Healthy!B398,Patient7_Healthy!B398,Patient32_Healthy!B398)</f>
        <v/>
      </c>
      <c r="C416">
        <f>STDEV(Patient3_Healthy!B398,Patient4_Healthy!B398,Patient7_Healthy!B398,Patient32_Healthy!B398)</f>
        <v/>
      </c>
      <c r="D416" s="34">
        <f>AVERAGE(Patient3_Healthy!C398,Patient4_Healthy!C398,Patient7_Healthy!C398,Patient32_Healthy!C398)</f>
        <v/>
      </c>
      <c r="E416" s="41">
        <f>STDEV(Patient3_Healthy!C398,Patient4_Healthy!C398,Patient7_Healthy!C398,Patient32_Healthy!C398)</f>
        <v/>
      </c>
      <c r="F416" s="34">
        <f>AVERAGE(Patient3_Healthy!D398,Patient4_Healthy!D398,Patient7_Healthy!D398,Patient32_Healthy!D398)</f>
        <v/>
      </c>
      <c r="G416" s="41">
        <f>STDEV(Patient3_Healthy!D398,Patient4_Healthy!D398,Patient7_Healthy!D398,Patient32_Healthy!D398)</f>
        <v/>
      </c>
      <c r="H416">
        <f>AVERAGE(Patient3_Healthy!E398,Patient4_Healthy!E398,Patient7_Healthy!E398,Patient32_Healthy!E398)</f>
        <v/>
      </c>
      <c r="I416">
        <f>STDEV(Patient3_Healthy!E398,Patient4_Healthy!E398,Patient7_Healthy!E398,Patient32_Healthy!E398)</f>
        <v/>
      </c>
    </row>
    <row r="417" spans="1:33">
      <c r="A417" s="16" t="s">
        <v>53</v>
      </c>
      <c r="B417">
        <f>AVERAGE(Patient3_Healthy!B399,Patient4_Healthy!B399,Patient7_Healthy!B399,Patient32_Healthy!B399)</f>
        <v/>
      </c>
      <c r="C417">
        <f>STDEV(Patient3_Healthy!B399,Patient4_Healthy!B399,Patient7_Healthy!B399,Patient32_Healthy!B399)</f>
        <v/>
      </c>
      <c r="D417" s="34">
        <f>AVERAGE(Patient3_Healthy!C399,Patient4_Healthy!C399,Patient7_Healthy!C399,Patient32_Healthy!C399)</f>
        <v/>
      </c>
      <c r="E417" s="41">
        <f>STDEV(Patient3_Healthy!C399,Patient4_Healthy!C399,Patient7_Healthy!C399,Patient32_Healthy!C399)</f>
        <v/>
      </c>
      <c r="F417" s="34">
        <f>AVERAGE(Patient3_Healthy!D399,Patient4_Healthy!D399,Patient7_Healthy!D399,Patient32_Healthy!D399)</f>
        <v/>
      </c>
      <c r="G417" s="41">
        <f>STDEV(Patient3_Healthy!D399,Patient4_Healthy!D399,Patient7_Healthy!D399,Patient32_Healthy!D399)</f>
        <v/>
      </c>
      <c r="H417">
        <f>AVERAGE(Patient3_Healthy!E399,Patient4_Healthy!E399,Patient7_Healthy!E399,Patient32_Healthy!E399)</f>
        <v/>
      </c>
      <c r="I417">
        <f>STDEV(Patient3_Healthy!E399,Patient4_Healthy!E399,Patient7_Healthy!E399,Patient32_Healthy!E399)</f>
        <v/>
      </c>
    </row>
    <row r="427" spans="1:33">
      <c r="A427" s="50" t="s">
        <v>14</v>
      </c>
      <c r="Q427" s="50" t="s">
        <v>15</v>
      </c>
    </row>
    <row r="428" spans="1:33">
      <c r="A428" s="82" t="n"/>
      <c r="B428" s="84" t="s">
        <v>17</v>
      </c>
      <c r="C428" s="85" t="n"/>
      <c r="D428" s="85" t="n"/>
      <c r="E428" s="86" t="n"/>
      <c r="F428" s="87" t="s">
        <v>19</v>
      </c>
      <c r="G428" s="85" t="n"/>
      <c r="H428" s="85" t="n"/>
      <c r="I428" s="85" t="n"/>
      <c r="L428" s="76" t="n"/>
      <c r="M428" s="77" t="s">
        <v>20</v>
      </c>
      <c r="N428" s="77" t="n"/>
      <c r="Q428" s="37" t="n"/>
      <c r="R428" s="73" t="s">
        <v>21</v>
      </c>
      <c r="S428" s="74" t="n"/>
      <c r="T428" s="73" t="s">
        <v>22</v>
      </c>
      <c r="U428" s="74" t="n"/>
      <c r="V428" s="73" t="s">
        <v>23</v>
      </c>
      <c r="W428" s="74" t="n"/>
      <c r="X428" s="73" t="s">
        <v>24</v>
      </c>
      <c r="Y428" s="74" t="n"/>
      <c r="Z428" s="73" t="s">
        <v>25</v>
      </c>
      <c r="AA428" s="74" t="n"/>
      <c r="AB428" s="73" t="s">
        <v>26</v>
      </c>
      <c r="AC428" s="74" t="n"/>
      <c r="AD428" s="73" t="s">
        <v>27</v>
      </c>
      <c r="AE428" s="74" t="n"/>
      <c r="AF428" s="75" t="s">
        <v>28</v>
      </c>
      <c r="AG428" s="75" t="n"/>
    </row>
    <row r="429" spans="1:33">
      <c r="A429" s="82" t="n"/>
      <c r="B429" s="78" t="s">
        <v>32</v>
      </c>
      <c r="C429" s="79" t="n"/>
      <c r="D429" s="80" t="s">
        <v>33</v>
      </c>
      <c r="E429" s="79" t="n"/>
      <c r="F429" s="78" t="s">
        <v>32</v>
      </c>
      <c r="G429" s="79" t="n"/>
      <c r="H429" s="80" t="s">
        <v>33</v>
      </c>
      <c r="I429" s="81" t="n"/>
      <c r="L429" s="76" t="n"/>
      <c r="M429" s="35" t="s">
        <v>219</v>
      </c>
      <c r="N429" s="35" t="s">
        <v>37</v>
      </c>
      <c r="Q429" s="37" t="n"/>
      <c r="R429" s="36" t="s">
        <v>219</v>
      </c>
      <c r="S429" s="38" t="s">
        <v>37</v>
      </c>
      <c r="T429" s="37" t="s">
        <v>219</v>
      </c>
      <c r="U429" s="37" t="s">
        <v>37</v>
      </c>
      <c r="V429" s="36" t="s">
        <v>219</v>
      </c>
      <c r="W429" s="38" t="s">
        <v>37</v>
      </c>
      <c r="X429" s="36" t="s">
        <v>219</v>
      </c>
      <c r="Y429" s="38" t="s">
        <v>37</v>
      </c>
      <c r="Z429" s="36" t="s">
        <v>219</v>
      </c>
      <c r="AA429" s="38" t="s">
        <v>37</v>
      </c>
      <c r="AB429" s="36" t="s">
        <v>219</v>
      </c>
      <c r="AC429" s="38" t="s">
        <v>37</v>
      </c>
      <c r="AD429" s="36" t="s">
        <v>219</v>
      </c>
      <c r="AE429" s="38" t="s">
        <v>37</v>
      </c>
      <c r="AF429" s="37" t="s">
        <v>219</v>
      </c>
      <c r="AG429" s="37" t="s">
        <v>37</v>
      </c>
    </row>
    <row r="430" spans="1:33">
      <c r="A430" s="83" t="n"/>
      <c r="B430" s="31" t="s">
        <v>219</v>
      </c>
      <c r="C430" s="32" t="s">
        <v>37</v>
      </c>
      <c r="D430" s="33" t="s">
        <v>219</v>
      </c>
      <c r="E430" s="32" t="s">
        <v>37</v>
      </c>
      <c r="F430" s="31" t="s">
        <v>219</v>
      </c>
      <c r="G430" s="32" t="s">
        <v>37</v>
      </c>
      <c r="H430" s="33" t="s">
        <v>219</v>
      </c>
      <c r="I430" s="33" t="s">
        <v>37</v>
      </c>
      <c r="L430" s="35" t="s">
        <v>34</v>
      </c>
      <c r="M430" t="n">
        <v>838.4539359948569</v>
      </c>
      <c r="N430" t="n">
        <v>1246.981087495815</v>
      </c>
      <c r="Q430" s="37" t="s">
        <v>34</v>
      </c>
      <c r="R430" s="34" t="n">
        <v>0.7611841943345746</v>
      </c>
      <c r="S430" s="41" t="n">
        <v>0.3227203128174901</v>
      </c>
      <c r="T430" t="n">
        <v>0.7617941588718754</v>
      </c>
      <c r="U430" t="n">
        <v>0.2729484760735773</v>
      </c>
      <c r="V430" s="34" t="n">
        <v>0.8102171358852306</v>
      </c>
      <c r="W430" s="41" t="n">
        <v>0.2224243570853521</v>
      </c>
      <c r="X430" s="34" t="n">
        <v>0.8105825926674139</v>
      </c>
      <c r="Y430" s="41" t="n">
        <v>0.1505675647703579</v>
      </c>
      <c r="Z430" s="34" t="n">
        <v>0.9174842241984106</v>
      </c>
      <c r="AA430" s="41" t="n">
        <v>0.1845108839084866</v>
      </c>
      <c r="AB430" s="34" t="n">
        <v>0.8886810131414359</v>
      </c>
      <c r="AC430" s="41" t="n">
        <v>0.1747873705690448</v>
      </c>
      <c r="AD430" s="34" t="n">
        <v>0.8061511524060951</v>
      </c>
      <c r="AE430" s="41" t="n">
        <v>0.3876976951878098</v>
      </c>
      <c r="AF430" t="n">
        <v>0.6712529255796832</v>
      </c>
      <c r="AG430" t="n">
        <v>0.4155977025180597</v>
      </c>
    </row>
    <row r="431" spans="1:33">
      <c r="A431" s="33" t="s">
        <v>34</v>
      </c>
      <c r="B431" s="34" t="n">
        <v>8.348708628019942</v>
      </c>
      <c r="C431" s="41" t="n">
        <v>7.025212520964128</v>
      </c>
      <c r="D431" t="n">
        <v>1.693846588909966</v>
      </c>
      <c r="E431" s="41" t="n">
        <v>1.440434430949811</v>
      </c>
      <c r="F431" s="34" t="n">
        <v>10.74860496527627</v>
      </c>
      <c r="G431" s="41" t="n">
        <v>6.993779070967403</v>
      </c>
      <c r="H431" t="n">
        <v>-1.596339991958417</v>
      </c>
      <c r="I431" t="n">
        <v>4.939971190379288</v>
      </c>
      <c r="L431" s="35" t="s">
        <v>38</v>
      </c>
      <c r="M431" t="n">
        <v>220.9025998165544</v>
      </c>
      <c r="N431" t="n">
        <v>88.37261390431769</v>
      </c>
      <c r="Q431" s="37" t="s">
        <v>38</v>
      </c>
      <c r="R431" s="34" t="n">
        <v>0.7070038244987741</v>
      </c>
      <c r="S431" s="41" t="n">
        <v>0.2978020415530443</v>
      </c>
      <c r="T431" t="n">
        <v>0.7748202233231358</v>
      </c>
      <c r="U431" t="n">
        <v>0.2715035519373436</v>
      </c>
      <c r="V431" s="34" t="n">
        <v>0.7933134246575057</v>
      </c>
      <c r="W431" s="41" t="n">
        <v>0.2338731401117703</v>
      </c>
      <c r="X431" s="34" t="n">
        <v>0.759066285216253</v>
      </c>
      <c r="Y431" s="41" t="n">
        <v>0.191543275191969</v>
      </c>
      <c r="Z431" s="34" t="n">
        <v>0.5849780841961951</v>
      </c>
      <c r="AA431" s="41" t="n">
        <v>0.1393817138349643</v>
      </c>
      <c r="AB431" s="34" t="n">
        <v>0.7584657401086666</v>
      </c>
      <c r="AC431" s="41" t="n">
        <v>0.2719723937939251</v>
      </c>
      <c r="AD431" s="34" t="n">
        <v>0.6323533342974463</v>
      </c>
      <c r="AE431" s="41" t="n">
        <v>0.3210376787797845</v>
      </c>
      <c r="AF431" t="n">
        <v>0.6066489687401122</v>
      </c>
      <c r="AG431" t="n">
        <v>0.3613096259333341</v>
      </c>
    </row>
    <row r="432" spans="1:33">
      <c r="A432" s="33" t="s">
        <v>38</v>
      </c>
      <c r="B432" s="34" t="n">
        <v>4.543760113818529</v>
      </c>
      <c r="C432" s="41" t="n">
        <v>1.002242562140516</v>
      </c>
      <c r="D432" t="n">
        <v>0.04032231351227979</v>
      </c>
      <c r="E432" s="41" t="n">
        <v>2.338006625131306</v>
      </c>
      <c r="F432" s="34" t="n">
        <v>5.761873117473222</v>
      </c>
      <c r="G432" s="41" t="n">
        <v>2.5006462854204</v>
      </c>
      <c r="H432" t="n">
        <v>0.06139181977133917</v>
      </c>
      <c r="I432" t="n">
        <v>5.551639494697916</v>
      </c>
      <c r="L432" s="35" t="s">
        <v>42</v>
      </c>
      <c r="M432" t="n">
        <v>172.9844576570085</v>
      </c>
      <c r="N432" t="n">
        <v>127.7225679693444</v>
      </c>
      <c r="Q432" s="37" t="s">
        <v>42</v>
      </c>
      <c r="R432" s="34" t="n">
        <v>0.7418730988666773</v>
      </c>
      <c r="S432" s="41" t="n">
        <v>0.3094368177623867</v>
      </c>
      <c r="T432" t="n">
        <v>0.7735090530745512</v>
      </c>
      <c r="U432" t="n">
        <v>0.2759876028337779</v>
      </c>
      <c r="V432" s="34" t="n">
        <v>0.831326765373413</v>
      </c>
      <c r="W432" s="41" t="n">
        <v>0.2090046724216813</v>
      </c>
      <c r="X432" s="34" t="n">
        <v>0.8446498410057665</v>
      </c>
      <c r="Y432" s="41" t="n">
        <v>0.1288244598060437</v>
      </c>
      <c r="Z432" s="34" t="n">
        <v>0.5620657257234135</v>
      </c>
      <c r="AA432" s="41" t="n">
        <v>0.1367978996671469</v>
      </c>
      <c r="AB432" s="34" t="n">
        <v>0.708548309830408</v>
      </c>
      <c r="AC432" s="41" t="n">
        <v>0.1614779890846311</v>
      </c>
      <c r="AD432" s="34" t="n">
        <v>0.6536585925837156</v>
      </c>
      <c r="AE432" s="41" t="n">
        <v>0.2851744280200743</v>
      </c>
      <c r="AF432" t="n">
        <v>0.5875247652080775</v>
      </c>
      <c r="AG432" t="n">
        <v>0.3282595541903941</v>
      </c>
    </row>
    <row r="433" spans="1:33">
      <c r="A433" s="33" t="s">
        <v>42</v>
      </c>
      <c r="B433" s="34" t="n">
        <v>4.845192091945438</v>
      </c>
      <c r="C433" s="41" t="n">
        <v>1.576724999152989</v>
      </c>
      <c r="D433" t="n">
        <v>-0.8551875108005771</v>
      </c>
      <c r="E433" s="41" t="n">
        <v>2.777468278197524</v>
      </c>
      <c r="F433" s="34" t="n">
        <v>5.930499354135348</v>
      </c>
      <c r="G433" s="41" t="n">
        <v>2.136984493833149</v>
      </c>
      <c r="H433" t="n">
        <v>0.8723593706811232</v>
      </c>
      <c r="I433" t="n">
        <v>5.667008818197032</v>
      </c>
      <c r="L433" s="35" t="s">
        <v>45</v>
      </c>
      <c r="M433" t="n">
        <v>153.2131701554855</v>
      </c>
      <c r="N433" t="n">
        <v>49.16577625502467</v>
      </c>
      <c r="Q433" s="37" t="s">
        <v>45</v>
      </c>
      <c r="R433" s="34" t="n">
        <v>0.7047602724586268</v>
      </c>
      <c r="S433" s="41" t="n">
        <v>0.2962045701352128</v>
      </c>
      <c r="T433" t="n">
        <v>0.773482447833004</v>
      </c>
      <c r="U433" t="n">
        <v>0.2727166512159812</v>
      </c>
      <c r="V433" s="34" t="n">
        <v>0.7498984363254737</v>
      </c>
      <c r="W433" s="41" t="n">
        <v>0.1968869524146305</v>
      </c>
      <c r="X433" s="34" t="n">
        <v>0.7767205677347586</v>
      </c>
      <c r="Y433" s="41" t="n">
        <v>0.1358745507870457</v>
      </c>
      <c r="Z433" s="34" t="n">
        <v>0.5122556909700833</v>
      </c>
      <c r="AA433" s="41" t="n">
        <v>0.1439270850615871</v>
      </c>
      <c r="AB433" s="34" t="n">
        <v>0.7462411489590417</v>
      </c>
      <c r="AC433" s="41" t="n">
        <v>0.2753340148075674</v>
      </c>
      <c r="AD433" s="34" t="n">
        <v>0.6245837164445999</v>
      </c>
      <c r="AE433" s="41" t="n">
        <v>0.3072362021399773</v>
      </c>
      <c r="AF433" t="n">
        <v>0.5516024094593418</v>
      </c>
      <c r="AG433" t="n">
        <v>0.3137153994273093</v>
      </c>
    </row>
    <row r="434" spans="1:33">
      <c r="A434" s="33" t="s">
        <v>45</v>
      </c>
      <c r="B434" s="34" t="n">
        <v>3.395433154047186</v>
      </c>
      <c r="C434" s="41" t="n">
        <v>0.4540386469533852</v>
      </c>
      <c r="D434" t="n">
        <v>1.4835213050896</v>
      </c>
      <c r="E434" s="41" t="n">
        <v>2.18190371357781</v>
      </c>
      <c r="F434" s="34" t="n">
        <v>4.209272756550824</v>
      </c>
      <c r="G434" s="41" t="n">
        <v>0.9396908970112124</v>
      </c>
      <c r="H434" t="n">
        <v>-1.340545110176163</v>
      </c>
      <c r="I434" t="n">
        <v>5.25632089195955</v>
      </c>
      <c r="L434" s="35" t="s">
        <v>47</v>
      </c>
      <c r="M434" t="n">
        <v>169.6425881245682</v>
      </c>
      <c r="N434" t="n">
        <v>27.09994514654628</v>
      </c>
      <c r="Q434" s="37" t="s">
        <v>47</v>
      </c>
      <c r="R434" s="34" t="n">
        <v>0.7460715009011814</v>
      </c>
      <c r="S434" s="41" t="n">
        <v>0.2730725500249976</v>
      </c>
      <c r="T434" t="n">
        <v>0.7733415449449911</v>
      </c>
      <c r="U434" t="n">
        <v>0.2823188454061504</v>
      </c>
      <c r="V434" s="34" t="n">
        <v>0.8162718081788866</v>
      </c>
      <c r="W434" s="41" t="n">
        <v>0.1050261600198852</v>
      </c>
      <c r="X434" s="34" t="n">
        <v>0.794461758346759</v>
      </c>
      <c r="Y434" s="41" t="n">
        <v>0.09494305059460895</v>
      </c>
      <c r="Z434" s="34" t="n">
        <v>0.5036232515433958</v>
      </c>
      <c r="AA434" s="41" t="n">
        <v>0.107236724339138</v>
      </c>
      <c r="AB434" s="34" t="n">
        <v>0.7325732775786017</v>
      </c>
      <c r="AC434" s="41" t="n">
        <v>0.1942843793605412</v>
      </c>
      <c r="AD434" s="34" t="n">
        <v>0.5936614495597622</v>
      </c>
      <c r="AE434" s="41" t="n">
        <v>0.2863956897180577</v>
      </c>
      <c r="AF434" t="n">
        <v>0.6694184915699553</v>
      </c>
      <c r="AG434" t="n">
        <v>0.2909167522436015</v>
      </c>
    </row>
    <row r="435" spans="1:33">
      <c r="A435" s="33" t="s">
        <v>47</v>
      </c>
      <c r="B435" s="34" t="n">
        <v>4.913130482099088</v>
      </c>
      <c r="C435" s="41" t="n">
        <v>1.024645132622551</v>
      </c>
      <c r="D435" t="n">
        <v>-1.7007921007549</v>
      </c>
      <c r="E435" s="41" t="n">
        <v>2.653768467284672</v>
      </c>
      <c r="F435" s="34" t="n">
        <v>5.376725342326961</v>
      </c>
      <c r="G435" s="41" t="n">
        <v>0.835820554574347</v>
      </c>
      <c r="H435" t="n">
        <v>-0.730710258068427</v>
      </c>
      <c r="I435" t="n">
        <v>2.965490914409294</v>
      </c>
      <c r="L435" s="35" t="s">
        <v>50</v>
      </c>
      <c r="M435" t="n">
        <v>122.7796289874789</v>
      </c>
      <c r="N435" t="n">
        <v>49.05899837250177</v>
      </c>
      <c r="Q435" s="37" t="s">
        <v>50</v>
      </c>
      <c r="R435" s="34" t="n">
        <v>0.7371525372039116</v>
      </c>
      <c r="S435" s="41" t="n">
        <v>0.3137695504187177</v>
      </c>
      <c r="T435" t="n">
        <v>0.7728419391402086</v>
      </c>
      <c r="U435" t="n">
        <v>0.251881324248743</v>
      </c>
      <c r="V435" s="34" t="n">
        <v>0.7370785277599502</v>
      </c>
      <c r="W435" s="41" t="n">
        <v>0.1315848803067586</v>
      </c>
      <c r="X435" s="34" t="n">
        <v>0.7098057155942764</v>
      </c>
      <c r="Y435" s="41" t="n">
        <v>0.09861872344973807</v>
      </c>
      <c r="Z435" s="34" t="n">
        <v>0.4999998024852099</v>
      </c>
      <c r="AA435" s="41" t="n">
        <v>0.1127335589948686</v>
      </c>
      <c r="AB435" s="34" t="n">
        <v>0.6952666763407718</v>
      </c>
      <c r="AC435" s="41" t="n">
        <v>0.1911530949015122</v>
      </c>
      <c r="AD435" s="34" t="n">
        <v>0.6389476882844241</v>
      </c>
      <c r="AE435" s="41" t="n">
        <v>0.2155640899232512</v>
      </c>
      <c r="AF435" t="n">
        <v>0.5785340590371602</v>
      </c>
      <c r="AG435" t="n">
        <v>0.2700343251241715</v>
      </c>
    </row>
    <row r="436" spans="1:33">
      <c r="A436" s="33" t="s">
        <v>50</v>
      </c>
      <c r="B436" s="34" t="n">
        <v>3.832015955663023</v>
      </c>
      <c r="C436" s="41" t="n">
        <v>1.417319384305592</v>
      </c>
      <c r="D436" t="n">
        <v>-1.646664543409926</v>
      </c>
      <c r="E436" s="41" t="n">
        <v>4.851433571562569</v>
      </c>
      <c r="F436" s="34" t="n">
        <v>4.818538550122531</v>
      </c>
      <c r="G436" s="41" t="n">
        <v>1.172775516378612</v>
      </c>
      <c r="H436" t="n">
        <v>3.789802284356329</v>
      </c>
      <c r="I436" t="n">
        <v>4.882770552049138</v>
      </c>
      <c r="L436" s="35" t="s">
        <v>52</v>
      </c>
      <c r="M436" t="n">
        <v>110.5449856939178</v>
      </c>
      <c r="N436" t="n">
        <v>38.17399038042271</v>
      </c>
      <c r="Q436" s="37" t="s">
        <v>52</v>
      </c>
      <c r="R436" s="34" t="n">
        <v>0.7033598670582158</v>
      </c>
      <c r="S436" s="41" t="n">
        <v>0.3008318876572811</v>
      </c>
      <c r="T436" t="n">
        <v>0.7915900557568232</v>
      </c>
      <c r="U436" t="n">
        <v>0.2696003495176879</v>
      </c>
      <c r="V436" s="34" t="n">
        <v>0.7331492194146405</v>
      </c>
      <c r="W436" s="41" t="n">
        <v>0.2085484139156083</v>
      </c>
      <c r="X436" s="34" t="n">
        <v>0.7642872872676669</v>
      </c>
      <c r="Y436" s="41" t="n">
        <v>0.1391184177611031</v>
      </c>
      <c r="Z436" s="34" t="n">
        <v>0.4327120667143854</v>
      </c>
      <c r="AA436" s="41" t="n">
        <v>0.08921394937309544</v>
      </c>
      <c r="AB436" s="34" t="n">
        <v>0.6872140649892871</v>
      </c>
      <c r="AC436" s="41" t="n">
        <v>0.2089560456398649</v>
      </c>
      <c r="AD436" s="34" t="n">
        <v>0.6200851264424793</v>
      </c>
      <c r="AE436" s="41" t="n">
        <v>0.2740078685281014</v>
      </c>
      <c r="AF436" t="n">
        <v>0.6124283880840053</v>
      </c>
      <c r="AG436" t="n">
        <v>0.2898279320520643</v>
      </c>
    </row>
    <row r="437" spans="1:33">
      <c r="A437" s="33" t="s">
        <v>52</v>
      </c>
      <c r="B437" s="34" t="n">
        <v>3.47521443224307</v>
      </c>
      <c r="C437" s="41" t="n">
        <v>1.128719600087349</v>
      </c>
      <c r="D437" t="n">
        <v>0.9208690623719086</v>
      </c>
      <c r="E437" s="41" t="n">
        <v>1.84093625395018</v>
      </c>
      <c r="F437" s="34" t="n">
        <v>4.34580738793486</v>
      </c>
      <c r="G437" s="41" t="n">
        <v>1.620492327594756</v>
      </c>
      <c r="H437" t="n">
        <v>-1.191213777140153</v>
      </c>
      <c r="I437" t="n">
        <v>1.773482660505519</v>
      </c>
      <c r="L437" s="35" t="s">
        <v>54</v>
      </c>
      <c r="M437" t="n">
        <v>129.5993289608873</v>
      </c>
      <c r="N437" t="n">
        <v>43.27137714649805</v>
      </c>
      <c r="Q437" s="37" t="s">
        <v>54</v>
      </c>
      <c r="R437" s="34" t="n">
        <v>0.7179236566080173</v>
      </c>
      <c r="S437" s="41" t="n">
        <v>0.3129568000293588</v>
      </c>
      <c r="T437" t="n">
        <v>0.8075866708064531</v>
      </c>
      <c r="U437" t="n">
        <v>0.2769402929172718</v>
      </c>
      <c r="V437" s="34" t="n">
        <v>0.7798194846622526</v>
      </c>
      <c r="W437" s="41" t="n">
        <v>0.1487568030170201</v>
      </c>
      <c r="X437" s="34" t="n">
        <v>0.7231821967545787</v>
      </c>
      <c r="Y437" s="41" t="n">
        <v>0.1731015978996034</v>
      </c>
      <c r="Z437" s="34" t="n">
        <v>0.5271072688354345</v>
      </c>
      <c r="AA437" s="41" t="n">
        <v>0.1130126407831802</v>
      </c>
      <c r="AB437" s="34" t="n">
        <v>0.7536636491472385</v>
      </c>
      <c r="AC437" s="41" t="n">
        <v>0.2302592907329076</v>
      </c>
      <c r="AD437" s="34" t="n">
        <v>0.5720027138231956</v>
      </c>
      <c r="AE437" s="41" t="n">
        <v>0.2721325399298971</v>
      </c>
      <c r="AF437" t="n">
        <v>0.6058329325841048</v>
      </c>
      <c r="AG437" t="n">
        <v>0.2750562210845241</v>
      </c>
    </row>
    <row r="438" spans="1:33">
      <c r="A438" s="33" t="s">
        <v>54</v>
      </c>
      <c r="B438" s="34" t="n">
        <v>3.909111330271744</v>
      </c>
      <c r="C438" s="41" t="n">
        <v>1.580868904902566</v>
      </c>
      <c r="D438" t="n">
        <v>-1.067215812408469</v>
      </c>
      <c r="E438" s="41" t="n">
        <v>1.807083349444278</v>
      </c>
      <c r="F438" s="34" t="n">
        <v>4.312501347891786</v>
      </c>
      <c r="G438" s="41" t="n">
        <v>1.678284917336068</v>
      </c>
      <c r="H438" t="n">
        <v>1.625630244387176</v>
      </c>
      <c r="I438" t="n">
        <v>2.929763808186724</v>
      </c>
      <c r="L438" s="35" t="s">
        <v>55</v>
      </c>
      <c r="M438" t="n">
        <v>138.1357430467112</v>
      </c>
      <c r="N438" t="n">
        <v>48.00046568945755</v>
      </c>
      <c r="Q438" s="37" t="s">
        <v>55</v>
      </c>
      <c r="R438" s="34" t="n">
        <v>0.7254789376460066</v>
      </c>
      <c r="S438" s="41" t="n">
        <v>0.3171517094027479</v>
      </c>
      <c r="T438" t="n">
        <v>0.8143273055620803</v>
      </c>
      <c r="U438" t="n">
        <v>0.2659389829962885</v>
      </c>
      <c r="V438" s="34" t="n">
        <v>0.7903634168045514</v>
      </c>
      <c r="W438" s="41" t="n">
        <v>0.2496674477687828</v>
      </c>
      <c r="X438" s="34" t="n">
        <v>0.8143334214492477</v>
      </c>
      <c r="Y438" s="41" t="n">
        <v>0.175121551306307</v>
      </c>
      <c r="Z438" s="34" t="n">
        <v>0.5144922893169991</v>
      </c>
      <c r="AA438" s="41" t="n">
        <v>0.1453786904083489</v>
      </c>
      <c r="AB438" s="34" t="n">
        <v>0.752043964954378</v>
      </c>
      <c r="AC438" s="41" t="n">
        <v>0.2563451936461013</v>
      </c>
      <c r="AD438" s="34" t="n">
        <v>0.5999154140924546</v>
      </c>
      <c r="AE438" s="41" t="n">
        <v>0.2755176539035147</v>
      </c>
      <c r="AF438" t="n">
        <v>0.6756120103978509</v>
      </c>
      <c r="AG438" t="n">
        <v>0.2934825799458256</v>
      </c>
    </row>
    <row r="439" spans="1:33">
      <c r="A439" s="33" t="s">
        <v>55</v>
      </c>
      <c r="B439" s="34" t="n">
        <v>4.232337492427223</v>
      </c>
      <c r="C439" s="41" t="n">
        <v>0.5001109189657512</v>
      </c>
      <c r="D439" t="n">
        <v>0.5576092565210147</v>
      </c>
      <c r="E439" s="41" t="n">
        <v>2.258861661563622</v>
      </c>
      <c r="F439" s="34" t="n">
        <v>5.416560378713754</v>
      </c>
      <c r="G439" s="41" t="n">
        <v>1.418574877240295</v>
      </c>
      <c r="H439" t="n">
        <v>0.1345018619276573</v>
      </c>
      <c r="I439" t="n">
        <v>3.576005400145578</v>
      </c>
      <c r="L439" s="35" t="s">
        <v>56</v>
      </c>
      <c r="M439" t="n">
        <v>170.5678698598243</v>
      </c>
      <c r="N439" t="n">
        <v>130.1179493078619</v>
      </c>
      <c r="Q439" s="37" t="s">
        <v>56</v>
      </c>
      <c r="R439" s="34" t="n">
        <v>0.7766099509722413</v>
      </c>
      <c r="S439" s="41" t="n">
        <v>0.2387124904756872</v>
      </c>
      <c r="T439" t="n">
        <v>0.8723698371027332</v>
      </c>
      <c r="U439" t="n">
        <v>0.189671985262671</v>
      </c>
      <c r="V439" s="34" t="n">
        <v>0.8700541122483578</v>
      </c>
      <c r="W439" s="41" t="n">
        <v>0.1061485891761458</v>
      </c>
      <c r="X439" s="34" t="n">
        <v>0.8048803354855592</v>
      </c>
      <c r="Y439" s="41" t="n">
        <v>0.1577379598488644</v>
      </c>
      <c r="Z439" s="34" t="n">
        <v>0.6531368973400389</v>
      </c>
      <c r="AA439" s="41" t="n">
        <v>0.2088676817614073</v>
      </c>
      <c r="AB439" s="34" t="n">
        <v>0.8622097590885158</v>
      </c>
      <c r="AC439" s="41" t="n">
        <v>0.0811249673001352</v>
      </c>
      <c r="AD439" s="34" t="n">
        <v>0.7040554837547905</v>
      </c>
      <c r="AE439" s="41" t="n">
        <v>0.07439990345382295</v>
      </c>
      <c r="AF439" t="n">
        <v>0.7660238302551938</v>
      </c>
      <c r="AG439" t="n">
        <v>0.1839121786357271</v>
      </c>
    </row>
    <row r="440" spans="1:33">
      <c r="A440" s="33" t="s">
        <v>56</v>
      </c>
      <c r="B440" s="34" t="n">
        <v>4.384307082676365</v>
      </c>
      <c r="C440" s="41" t="n">
        <v>2.20389347610844</v>
      </c>
      <c r="D440" t="n">
        <v>0.9724952279115936</v>
      </c>
      <c r="E440" s="41" t="n">
        <v>3.179317552873044</v>
      </c>
      <c r="F440" s="34" t="n">
        <v>6.02222117293879</v>
      </c>
      <c r="G440" s="41" t="n">
        <v>2.3695597587799</v>
      </c>
      <c r="H440" t="n">
        <v>-3.772453794600293</v>
      </c>
      <c r="I440" t="n">
        <v>5.116145814806315</v>
      </c>
      <c r="L440" s="35" t="s">
        <v>57</v>
      </c>
      <c r="M440" t="n">
        <v>137.9132116058653</v>
      </c>
      <c r="N440" t="n">
        <v>61.73949224129365</v>
      </c>
      <c r="Q440" s="37" t="s">
        <v>57</v>
      </c>
      <c r="R440" s="34" t="n">
        <v>0.8816737543717384</v>
      </c>
      <c r="S440" s="41" t="n">
        <v>0.09537117846259774</v>
      </c>
      <c r="T440" t="n">
        <v>0.9315310922404981</v>
      </c>
      <c r="U440" t="n">
        <v>0.03980365538924881</v>
      </c>
      <c r="V440" s="34" t="n">
        <v>0.8912458590065353</v>
      </c>
      <c r="W440" s="41" t="n">
        <v>0.1335077901518882</v>
      </c>
      <c r="X440" s="34" t="n">
        <v>0.8409206269689204</v>
      </c>
      <c r="Y440" s="41" t="n">
        <v>0.1461623804814544</v>
      </c>
      <c r="Z440" s="34" t="n">
        <v>0.5369829586511703</v>
      </c>
      <c r="AA440" s="41" t="n">
        <v>0.04412618343284505</v>
      </c>
      <c r="AB440" s="34" t="n">
        <v>0.8019136118105772</v>
      </c>
      <c r="AC440" s="41" t="n">
        <v>0.09283356675234258</v>
      </c>
      <c r="AD440" s="34" t="n">
        <v>0.7140278460915531</v>
      </c>
      <c r="AE440" s="41" t="n">
        <v>0.09914216457816268</v>
      </c>
      <c r="AF440" t="n">
        <v>0.7859735825076944</v>
      </c>
      <c r="AG440" t="n">
        <v>0.1603656833187065</v>
      </c>
    </row>
    <row r="441" spans="1:33">
      <c r="A441" s="33" t="s">
        <v>57</v>
      </c>
      <c r="B441" s="34" t="n">
        <v>4.1348675194002</v>
      </c>
      <c r="C441" s="41" t="n">
        <v>1.167436149356143</v>
      </c>
      <c r="D441" t="n">
        <v>1.097133984986986</v>
      </c>
      <c r="E441" s="41" t="n">
        <v>2.524178882480175</v>
      </c>
      <c r="F441" s="34" t="n">
        <v>4.417776696431294</v>
      </c>
      <c r="G441" s="41" t="n">
        <v>1.46141218830391</v>
      </c>
      <c r="H441" t="n">
        <v>0.2077319221249194</v>
      </c>
      <c r="I441" t="n">
        <v>1.714103075008087</v>
      </c>
      <c r="L441" s="35" t="s">
        <v>61</v>
      </c>
      <c r="M441" t="n">
        <v>89.42433793569359</v>
      </c>
      <c r="N441" t="n">
        <v>31.4533958877876</v>
      </c>
      <c r="Q441" s="37" t="s">
        <v>61</v>
      </c>
      <c r="R441" s="34" t="n">
        <v>0.9032655621710114</v>
      </c>
      <c r="S441" s="41" t="n">
        <v>0.1249340519016993</v>
      </c>
      <c r="T441" t="n">
        <v>0.9384935312838596</v>
      </c>
      <c r="U441" t="n">
        <v>0.08085940248111267</v>
      </c>
      <c r="V441" s="34" t="n">
        <v>0.8575882468077796</v>
      </c>
      <c r="W441" s="41" t="n">
        <v>0.08662255999201052</v>
      </c>
      <c r="X441" s="34" t="n">
        <v>0.7956562612949695</v>
      </c>
      <c r="Y441" s="41" t="n">
        <v>0.1552019609413221</v>
      </c>
      <c r="Z441" s="34" t="n">
        <v>0.6113060803589725</v>
      </c>
      <c r="AA441" s="41" t="n">
        <v>0.06302585051248556</v>
      </c>
      <c r="AB441" s="34" t="n">
        <v>0.8139117651875714</v>
      </c>
      <c r="AC441" s="41" t="n">
        <v>0.09500237558429964</v>
      </c>
      <c r="AD441" s="34" t="n">
        <v>0.7333626990404225</v>
      </c>
      <c r="AE441" s="41" t="n">
        <v>0.08039237967832506</v>
      </c>
      <c r="AF441" t="n">
        <v>0.8546271596653733</v>
      </c>
      <c r="AG441" t="n">
        <v>0.1636928021593729</v>
      </c>
    </row>
    <row r="442" spans="1:33">
      <c r="A442" s="33" t="s">
        <v>61</v>
      </c>
      <c r="B442" s="34" t="n">
        <v>4.516214720284264</v>
      </c>
      <c r="C442" s="41" t="n">
        <v>1.381989439746247</v>
      </c>
      <c r="D442" t="n">
        <v>-1.271539860160663</v>
      </c>
      <c r="E442" s="41" t="n">
        <v>1.133001533368074</v>
      </c>
      <c r="F442" s="34" t="n">
        <v>5.167458105382337</v>
      </c>
      <c r="G442" s="41" t="n">
        <v>2.247020374868521</v>
      </c>
      <c r="H442" t="n">
        <v>2.392575917690306</v>
      </c>
      <c r="I442" t="n">
        <v>1.806454788050146</v>
      </c>
    </row>
    <row r="443" spans="1:33">
      <c r="A443" s="50" t="n"/>
    </row>
    <row r="444" spans="1:33">
      <c r="A444" s="50" t="n"/>
    </row>
    <row r="445" spans="1:33">
      <c r="A445" s="50" t="n"/>
    </row>
    <row r="446" spans="1:33">
      <c r="A446" s="50" t="n"/>
    </row>
    <row r="447" spans="1:33">
      <c r="A447" s="50" t="n"/>
    </row>
    <row r="448" spans="1:33">
      <c r="A448" s="50" t="n"/>
    </row>
    <row r="450" spans="1:33">
      <c r="A450" s="50" t="s">
        <v>64</v>
      </c>
      <c r="Q450" s="50" t="s">
        <v>65</v>
      </c>
    </row>
    <row r="451" spans="1:33">
      <c r="A451" s="82" t="n"/>
      <c r="B451" s="84" t="s">
        <v>17</v>
      </c>
      <c r="C451" s="85" t="n"/>
      <c r="D451" s="85" t="n"/>
      <c r="E451" s="86" t="n"/>
      <c r="F451" s="87" t="s">
        <v>19</v>
      </c>
      <c r="G451" s="85" t="n"/>
      <c r="H451" s="85" t="n"/>
      <c r="I451" s="85" t="n"/>
      <c r="L451" s="76" t="n"/>
      <c r="M451" s="77" t="s">
        <v>20</v>
      </c>
      <c r="N451" s="77" t="n"/>
      <c r="Q451" s="37" t="n"/>
      <c r="R451" s="73" t="s">
        <v>21</v>
      </c>
      <c r="S451" s="74" t="n"/>
      <c r="T451" s="73" t="s">
        <v>22</v>
      </c>
      <c r="U451" s="74" t="n"/>
      <c r="V451" s="73" t="s">
        <v>23</v>
      </c>
      <c r="W451" s="74" t="n"/>
      <c r="X451" s="73" t="s">
        <v>24</v>
      </c>
      <c r="Y451" s="74" t="n"/>
      <c r="Z451" s="73" t="s">
        <v>25</v>
      </c>
      <c r="AA451" s="74" t="n"/>
      <c r="AB451" s="73" t="s">
        <v>26</v>
      </c>
      <c r="AC451" s="74" t="n"/>
      <c r="AD451" s="73" t="s">
        <v>27</v>
      </c>
      <c r="AE451" s="74" t="n"/>
      <c r="AF451" s="75" t="s">
        <v>28</v>
      </c>
      <c r="AG451" s="75" t="n"/>
    </row>
    <row r="452" spans="1:33">
      <c r="A452" s="82" t="n"/>
      <c r="B452" s="78" t="s">
        <v>32</v>
      </c>
      <c r="C452" s="79" t="n"/>
      <c r="D452" s="80" t="s">
        <v>33</v>
      </c>
      <c r="E452" s="79" t="n"/>
      <c r="F452" s="78" t="s">
        <v>32</v>
      </c>
      <c r="G452" s="79" t="n"/>
      <c r="H452" s="80" t="s">
        <v>33</v>
      </c>
      <c r="I452" s="81" t="n"/>
      <c r="L452" s="76" t="n"/>
      <c r="M452" s="35" t="s">
        <v>219</v>
      </c>
      <c r="N452" s="35" t="s">
        <v>37</v>
      </c>
      <c r="Q452" s="37" t="n"/>
      <c r="R452" s="36" t="s">
        <v>219</v>
      </c>
      <c r="S452" s="38" t="s">
        <v>37</v>
      </c>
      <c r="T452" s="37" t="s">
        <v>219</v>
      </c>
      <c r="U452" s="37" t="s">
        <v>37</v>
      </c>
      <c r="V452" s="36" t="s">
        <v>219</v>
      </c>
      <c r="W452" s="38" t="s">
        <v>37</v>
      </c>
      <c r="X452" s="36" t="s">
        <v>219</v>
      </c>
      <c r="Y452" s="38" t="s">
        <v>37</v>
      </c>
      <c r="Z452" s="36" t="s">
        <v>219</v>
      </c>
      <c r="AA452" s="38" t="s">
        <v>37</v>
      </c>
      <c r="AB452" s="36" t="s">
        <v>219</v>
      </c>
      <c r="AC452" s="38" t="s">
        <v>37</v>
      </c>
      <c r="AD452" s="36" t="s">
        <v>219</v>
      </c>
      <c r="AE452" s="38" t="s">
        <v>37</v>
      </c>
      <c r="AF452" s="37" t="s">
        <v>219</v>
      </c>
      <c r="AG452" s="37" t="s">
        <v>37</v>
      </c>
    </row>
    <row r="453" spans="1:33">
      <c r="A453" s="83" t="n"/>
      <c r="B453" s="31" t="s">
        <v>219</v>
      </c>
      <c r="C453" s="32" t="s">
        <v>37</v>
      </c>
      <c r="D453" s="33" t="s">
        <v>219</v>
      </c>
      <c r="E453" s="32" t="s">
        <v>37</v>
      </c>
      <c r="F453" s="31" t="s">
        <v>219</v>
      </c>
      <c r="G453" s="32" t="s">
        <v>37</v>
      </c>
      <c r="H453" s="33" t="s">
        <v>219</v>
      </c>
      <c r="I453" s="33" t="s">
        <v>37</v>
      </c>
      <c r="L453" s="35" t="s">
        <v>34</v>
      </c>
      <c r="M453" t="n">
        <v>1453.559488347734</v>
      </c>
      <c r="N453" t="n">
        <v>2528.03457841313</v>
      </c>
      <c r="Q453" s="47" t="s">
        <v>150</v>
      </c>
      <c r="R453" s="34" t="n">
        <v>0.7867064832576418</v>
      </c>
      <c r="S453" s="41" t="n">
        <v>0.263114467005549</v>
      </c>
      <c r="T453" t="n">
        <v>0.8449950811988959</v>
      </c>
      <c r="U453" t="n">
        <v>0.15391673381367</v>
      </c>
      <c r="V453" s="34" t="n">
        <v>0.7831216992103578</v>
      </c>
      <c r="W453" s="41" t="n">
        <v>0.2362910375903437</v>
      </c>
      <c r="X453" s="34" t="n">
        <v>0.5800470139931186</v>
      </c>
      <c r="Y453" s="41" t="n">
        <v>0.3268987555832067</v>
      </c>
      <c r="Z453" s="34" t="n">
        <v>0.4888374205956422</v>
      </c>
      <c r="AA453" s="41" t="n">
        <v>0.4410828889851514</v>
      </c>
      <c r="AB453" s="34" t="n">
        <v>0.5926476723398675</v>
      </c>
      <c r="AC453" s="41" t="n">
        <v>0.4051317654168264</v>
      </c>
      <c r="AD453" s="34" t="n">
        <v>0.7008058080904596</v>
      </c>
      <c r="AE453" s="41" t="n">
        <v>0.3720222925098586</v>
      </c>
      <c r="AF453" t="n">
        <v>0.5425201713582937</v>
      </c>
      <c r="AG453" t="n">
        <v>0.3848193067641613</v>
      </c>
    </row>
    <row r="454" spans="1:33">
      <c r="A454" s="33" t="s">
        <v>34</v>
      </c>
      <c r="B454" s="34" t="n">
        <v>9.066114599471016</v>
      </c>
      <c r="C454" s="41" t="n">
        <v>12.2774752604063</v>
      </c>
      <c r="D454" t="n">
        <v>-4.977222804924775</v>
      </c>
      <c r="E454" s="41" t="n">
        <v>8.866021325813817</v>
      </c>
      <c r="F454" s="34" t="n">
        <v>11.79997089850333</v>
      </c>
      <c r="G454" s="41" t="n">
        <v>15.74254559765458</v>
      </c>
      <c r="H454" t="n">
        <v>4.664563709467386</v>
      </c>
      <c r="I454" t="n">
        <v>10.7456584139608</v>
      </c>
      <c r="L454" s="35" t="s">
        <v>38</v>
      </c>
      <c r="M454" t="n">
        <v>102.891164193321</v>
      </c>
      <c r="N454" t="n">
        <v>115.4324270903521</v>
      </c>
      <c r="Q454" s="47" t="s">
        <v>151</v>
      </c>
      <c r="R454" s="34" t="n">
        <v>0.651855491422227</v>
      </c>
      <c r="S454" s="41" t="n">
        <v>0.2356424647460218</v>
      </c>
      <c r="T454" t="n">
        <v>0.7785144554132397</v>
      </c>
      <c r="U454" t="n">
        <v>0.2071583499175267</v>
      </c>
      <c r="V454" s="34" t="n">
        <v>0.8432799445388948</v>
      </c>
      <c r="W454" s="41" t="n">
        <v>0.2487248442427663</v>
      </c>
      <c r="X454" s="34" t="n">
        <v>0.7841355522410143</v>
      </c>
      <c r="Y454" s="41" t="n">
        <v>0.29926751374557</v>
      </c>
      <c r="Z454" s="34" t="n">
        <v>0.574362274071307</v>
      </c>
      <c r="AA454" s="41" t="n">
        <v>0.3864602644855449</v>
      </c>
      <c r="AB454" s="34" t="n">
        <v>0.7362216781775258</v>
      </c>
      <c r="AC454" s="41" t="n">
        <v>0.250621333817935</v>
      </c>
      <c r="AD454" s="34" t="n">
        <v>0.8552374386053117</v>
      </c>
      <c r="AE454" s="41" t="n">
        <v>0.2479425086859547</v>
      </c>
      <c r="AF454" t="n">
        <v>0.7637088630830284</v>
      </c>
      <c r="AG454" t="n">
        <v>0.2270397154375412</v>
      </c>
    </row>
    <row r="455" spans="1:33">
      <c r="A455" s="33" t="s">
        <v>38</v>
      </c>
      <c r="B455" s="34" t="n">
        <v>2.892309074533936</v>
      </c>
      <c r="C455" s="41" t="n">
        <v>1.932134426432987</v>
      </c>
      <c r="D455" t="n">
        <v>1.843723906175396</v>
      </c>
      <c r="E455" s="41" t="n">
        <v>2.23595861979636</v>
      </c>
      <c r="F455" s="34" t="n">
        <v>5.045897503797623</v>
      </c>
      <c r="G455" s="41" t="n">
        <v>3.72938334958945</v>
      </c>
      <c r="H455" t="n">
        <v>-4.722563141842483</v>
      </c>
      <c r="I455" t="n">
        <v>5.317828521240534</v>
      </c>
      <c r="L455" s="35" t="s">
        <v>42</v>
      </c>
      <c r="M455" t="n">
        <v>41.41296328724894</v>
      </c>
      <c r="N455" t="n">
        <v>29.12867453940082</v>
      </c>
      <c r="Q455" s="47" t="s">
        <v>152</v>
      </c>
      <c r="R455" s="34" t="n">
        <v>0.7553707896727146</v>
      </c>
      <c r="S455" s="41" t="n">
        <v>0.3168531277008335</v>
      </c>
      <c r="T455" t="n">
        <v>0.8065473406775682</v>
      </c>
      <c r="U455" t="n">
        <v>0.2333521385146981</v>
      </c>
      <c r="V455" s="34" t="n">
        <v>0.7422655090537349</v>
      </c>
      <c r="W455" s="41" t="n">
        <v>0.2631277294650605</v>
      </c>
      <c r="X455" s="34" t="n">
        <v>0.5370799202302747</v>
      </c>
      <c r="Y455" s="41" t="n">
        <v>0.1426138975144682</v>
      </c>
      <c r="Z455" s="34" t="n">
        <v>0.8486213444986379</v>
      </c>
      <c r="AA455" s="41" t="n">
        <v>0.3027573110027241</v>
      </c>
      <c r="AB455" s="34" t="n">
        <v>0.7636656316058944</v>
      </c>
      <c r="AC455" s="41" t="n">
        <v>0.2986389236637716</v>
      </c>
      <c r="AD455" s="34" t="n">
        <v>0.4396610439338928</v>
      </c>
      <c r="AE455" s="41" t="n">
        <v>0.5030194902715711</v>
      </c>
      <c r="AF455" t="n">
        <v>0.6423581034660847</v>
      </c>
      <c r="AG455" t="n">
        <v>0.3875550139168427</v>
      </c>
    </row>
    <row r="456" spans="1:33">
      <c r="A456" s="33" t="s">
        <v>42</v>
      </c>
      <c r="B456" s="34" t="n">
        <v>2.829037331704783</v>
      </c>
      <c r="C456" s="41" t="n">
        <v>1.503574078954764</v>
      </c>
      <c r="D456" t="n">
        <v>-0.2505244555255497</v>
      </c>
      <c r="E456" s="41" t="n">
        <v>3.159240747012683</v>
      </c>
      <c r="F456" s="34" t="n">
        <v>4.391573091910446</v>
      </c>
      <c r="G456" s="41" t="n">
        <v>2.733350827879652</v>
      </c>
      <c r="H456" t="n">
        <v>0.1412063001820927</v>
      </c>
      <c r="I456" t="n">
        <v>5.792311197739721</v>
      </c>
      <c r="L456" s="35" t="s">
        <v>45</v>
      </c>
      <c r="M456" t="n">
        <v>43.05502965399833</v>
      </c>
      <c r="N456" t="n">
        <v>41.64978742535689</v>
      </c>
      <c r="Q456" s="47" t="s">
        <v>153</v>
      </c>
      <c r="R456" s="34" t="n">
        <v>0.5639371129826135</v>
      </c>
      <c r="S456" s="41" t="n">
        <v>0.1957524589771167</v>
      </c>
      <c r="T456" t="n">
        <v>0.741326289838724</v>
      </c>
      <c r="U456" t="n">
        <v>0.05719992071686121</v>
      </c>
      <c r="V456" s="34" t="n">
        <v>0.7557442766619303</v>
      </c>
      <c r="W456" s="41" t="n">
        <v>0.2550533566075606</v>
      </c>
      <c r="X456" s="34" t="n">
        <v>0.3542060759523866</v>
      </c>
      <c r="Y456" s="41" t="n">
        <v>0.1473734800741016</v>
      </c>
      <c r="Z456" s="34" t="n">
        <v>0.3544230966532342</v>
      </c>
      <c r="AA456" s="41" t="n">
        <v>0.2051049318256989</v>
      </c>
      <c r="AB456" s="34" t="n">
        <v>0.6539749671594987</v>
      </c>
      <c r="AC456" s="41" t="n">
        <v>0.19379971926458</v>
      </c>
      <c r="AD456" s="34" t="n">
        <v>0.4322989269549943</v>
      </c>
      <c r="AE456" s="41" t="n">
        <v>0.2173953470003505</v>
      </c>
      <c r="AF456" t="n">
        <v>0.5704315660567738</v>
      </c>
      <c r="AG456" t="n">
        <v>0.4054304663671626</v>
      </c>
    </row>
    <row r="457" spans="1:33">
      <c r="A457" s="33" t="s">
        <v>45</v>
      </c>
      <c r="B457" s="34" t="n">
        <v>2.292168091236117</v>
      </c>
      <c r="C457" s="41" t="n">
        <v>1.471385080473767</v>
      </c>
      <c r="D457" t="n">
        <v>0.02828861426712675</v>
      </c>
      <c r="E457" s="41" t="n">
        <v>1.775079297212756</v>
      </c>
      <c r="F457" s="34" t="n">
        <v>3.152007994496912</v>
      </c>
      <c r="G457" s="41" t="n">
        <v>1.342944194353846</v>
      </c>
      <c r="H457" t="n">
        <v>0.5063195734928847</v>
      </c>
      <c r="I457" t="n">
        <v>2.659893306755316</v>
      </c>
      <c r="L457" s="35" t="s">
        <v>47</v>
      </c>
      <c r="M457" t="n">
        <v>56.78019951282815</v>
      </c>
      <c r="N457" t="n">
        <v>72.6785671710077</v>
      </c>
      <c r="Q457" s="47" t="s">
        <v>154</v>
      </c>
      <c r="R457" s="34" t="n">
        <v>0.7094991778356414</v>
      </c>
      <c r="S457" s="41" t="n">
        <v>0.0139654377617475</v>
      </c>
      <c r="T457" t="n">
        <v>0.7488348290810016</v>
      </c>
      <c r="U457" t="n">
        <v>0.04266832300666443</v>
      </c>
      <c r="V457" s="34" t="n">
        <v>0.6478494693584516</v>
      </c>
      <c r="W457" s="41" t="n">
        <v>0.1999366249747445</v>
      </c>
      <c r="X457" s="34" t="n">
        <v>0.4880780912800915</v>
      </c>
      <c r="Y457" s="41" t="n">
        <v>0.3873970127233967</v>
      </c>
      <c r="Z457" s="34" t="n">
        <v>0.2271313932641048</v>
      </c>
      <c r="AA457" s="41" t="n">
        <v>0.1415183826620458</v>
      </c>
      <c r="AB457" s="34" t="n">
        <v>0.4441083609100587</v>
      </c>
      <c r="AC457" s="41" t="n">
        <v>0.3080475975885349</v>
      </c>
      <c r="AD457" s="34" t="n">
        <v>0.4241930633698427</v>
      </c>
      <c r="AE457" s="43" t="n"/>
      <c r="AF457" t="n">
        <v>0.3205766709839434</v>
      </c>
      <c r="AG457" t="n">
        <v>0.1262800611969463</v>
      </c>
    </row>
    <row r="458" spans="1:33">
      <c r="A458" s="33" t="s">
        <v>47</v>
      </c>
      <c r="B458" s="34" t="n">
        <v>2.068911055957358</v>
      </c>
      <c r="C458" s="41" t="n">
        <v>1.541364562336746</v>
      </c>
      <c r="D458" t="n">
        <v>1.271595760142576</v>
      </c>
      <c r="E458" s="41" t="n">
        <v>1.879417478699154</v>
      </c>
      <c r="F458" s="34" t="n">
        <v>3.493218480870996</v>
      </c>
      <c r="G458" s="41" t="n">
        <v>1.724526495002813</v>
      </c>
      <c r="H458" t="n">
        <v>-1.651544507625854</v>
      </c>
      <c r="I458" t="n">
        <v>2.693391380118129</v>
      </c>
      <c r="L458" s="35" t="s">
        <v>50</v>
      </c>
      <c r="M458" t="n">
        <v>65.32015137590614</v>
      </c>
      <c r="N458" t="n">
        <v>89.1787387529627</v>
      </c>
      <c r="Q458" s="47" t="s">
        <v>155</v>
      </c>
      <c r="R458" s="34" t="n">
        <v>0.7155345893564458</v>
      </c>
      <c r="S458" s="41" t="n">
        <v>0.007643004818739366</v>
      </c>
      <c r="T458" t="n">
        <v>0.655732937625225</v>
      </c>
      <c r="U458" t="n">
        <v>0.006882140719368945</v>
      </c>
      <c r="V458" s="34" t="n">
        <v>0.705251041635145</v>
      </c>
      <c r="W458" s="41" t="n">
        <v>0.2965037251496166</v>
      </c>
      <c r="X458" s="34" t="n">
        <v>0.4839972515214899</v>
      </c>
      <c r="Y458" s="41" t="n">
        <v>0.3893101276571813</v>
      </c>
      <c r="Z458" s="34" t="n">
        <v>0.4173084946664265</v>
      </c>
      <c r="AA458" s="41" t="n">
        <v>0.4082324392770816</v>
      </c>
      <c r="AB458" s="34" t="n">
        <v>0.4978625489323352</v>
      </c>
      <c r="AC458" s="41" t="n">
        <v>0.3751787842263541</v>
      </c>
      <c r="AD458" s="34" t="n">
        <v>0.6192468979903754</v>
      </c>
      <c r="AE458" s="43" t="n"/>
      <c r="AF458" t="n">
        <v>0.5143968402894746</v>
      </c>
      <c r="AG458" t="n">
        <v>0.06697303119863472</v>
      </c>
    </row>
    <row r="459" spans="1:33">
      <c r="A459" s="33" t="s">
        <v>50</v>
      </c>
      <c r="B459" s="34" t="n">
        <v>2.139008282186802</v>
      </c>
      <c r="C459" s="41" t="n">
        <v>1.316264210393793</v>
      </c>
      <c r="D459" t="n">
        <v>-1.501199586383253</v>
      </c>
      <c r="E459" s="41" t="n">
        <v>2.595209233024638</v>
      </c>
      <c r="F459" s="34" t="n">
        <v>3.736299126535575</v>
      </c>
      <c r="G459" s="41" t="n">
        <v>2.20946719406281</v>
      </c>
      <c r="H459" t="n">
        <v>1.098098602114632</v>
      </c>
      <c r="I459" t="n">
        <v>3.663301587252524</v>
      </c>
      <c r="L459" s="35" t="s">
        <v>52</v>
      </c>
      <c r="M459" t="n">
        <v>45.04204965693552</v>
      </c>
      <c r="N459" t="n">
        <v>60.86818824667424</v>
      </c>
      <c r="Q459" s="47" t="s">
        <v>180</v>
      </c>
      <c r="R459" s="34" t="n">
        <v>0.7085197049372445</v>
      </c>
      <c r="S459" s="41" t="n">
        <v>0.02001071557371013</v>
      </c>
      <c r="T459" t="n">
        <v>0.7364303419803475</v>
      </c>
      <c r="U459" t="n">
        <v>0.0409310259629467</v>
      </c>
      <c r="V459" s="34" t="n">
        <v>0.6649276225174328</v>
      </c>
      <c r="W459" s="41" t="n">
        <v>0.3475473672934083</v>
      </c>
      <c r="X459" s="34" t="n">
        <v>0.596510522696271</v>
      </c>
      <c r="Y459" s="41" t="n">
        <v>0.5706202910777646</v>
      </c>
      <c r="Z459" s="34" t="n">
        <v>0.3222689728521625</v>
      </c>
      <c r="AA459" s="41" t="n">
        <v>0.2719260625213083</v>
      </c>
      <c r="AB459" s="34" t="n">
        <v>0.5533856114833486</v>
      </c>
      <c r="AC459" s="41" t="n">
        <v>0.4439105674076442</v>
      </c>
      <c r="AD459" s="34" t="n">
        <v>0.7100160139263458</v>
      </c>
      <c r="AE459" s="43" t="n"/>
      <c r="AF459" t="n">
        <v>0.6323813307086665</v>
      </c>
      <c r="AG459" t="n">
        <v>0.2535372146293692</v>
      </c>
    </row>
    <row r="460" spans="1:33">
      <c r="A460" s="33" t="s">
        <v>52</v>
      </c>
      <c r="B460" s="34" t="n">
        <v>2.127444274007002</v>
      </c>
      <c r="C460" s="41" t="n">
        <v>1.478099306305513</v>
      </c>
      <c r="D460" t="n">
        <v>0.01246320329468289</v>
      </c>
      <c r="E460" s="41" t="n">
        <v>2.692443597598621</v>
      </c>
      <c r="F460" s="34" t="n">
        <v>2.309337085602472</v>
      </c>
      <c r="G460" s="41" t="n">
        <v>0.9522416099221389</v>
      </c>
      <c r="H460" t="n">
        <v>1.627490832125094</v>
      </c>
      <c r="I460" t="n">
        <v>1.501733844105992</v>
      </c>
      <c r="L460" s="35" t="s">
        <v>54</v>
      </c>
      <c r="M460" t="n">
        <v>34.86246274836413</v>
      </c>
      <c r="N460" t="n">
        <v>27.73450571513802</v>
      </c>
      <c r="Q460" s="47" t="s">
        <v>181</v>
      </c>
      <c r="R460" s="34" t="n">
        <v>0.6802963492147484</v>
      </c>
      <c r="S460" s="43" t="n"/>
      <c r="T460" t="n">
        <v>0.7373012448141176</v>
      </c>
      <c r="U460" s="43" t="n"/>
      <c r="V460" s="34" t="n">
        <v>1</v>
      </c>
      <c r="W460" s="43" t="n"/>
      <c r="X460" s="34" t="n">
        <v>0.4117098541595524</v>
      </c>
      <c r="Y460" s="43" t="n"/>
      <c r="Z460" s="34" t="n">
        <v>0.4664059070537397</v>
      </c>
      <c r="AA460" s="43" t="n"/>
      <c r="AB460" s="34" t="n">
        <v>0.72475344188734</v>
      </c>
      <c r="AC460" s="43" t="n"/>
      <c r="AD460" s="34" t="n">
        <v>0.3494132423782583</v>
      </c>
      <c r="AE460" s="43" t="n"/>
      <c r="AF460" t="n">
        <v>0.2876029855436326</v>
      </c>
      <c r="AG460" s="43" t="n"/>
    </row>
    <row r="461" spans="1:33">
      <c r="A461" s="33" t="s">
        <v>54</v>
      </c>
      <c r="B461" s="34" t="n">
        <v>1.568581358147056</v>
      </c>
      <c r="C461" s="41" t="n">
        <v>0.8699449875460316</v>
      </c>
      <c r="D461" t="n">
        <v>1.125172608473972</v>
      </c>
      <c r="E461" s="41" t="n">
        <v>1.499359273649267</v>
      </c>
      <c r="F461" s="34" t="n">
        <v>2.687738668615003</v>
      </c>
      <c r="G461" s="41" t="n">
        <v>1.581988315572002</v>
      </c>
      <c r="H461" t="n">
        <v>-1.773338309843426</v>
      </c>
      <c r="I461" t="n">
        <v>1.88697852004103</v>
      </c>
      <c r="L461" s="35" t="s">
        <v>55</v>
      </c>
      <c r="M461" t="n">
        <v>28.57563495207705</v>
      </c>
      <c r="N461" t="n">
        <v>16.69528716465854</v>
      </c>
      <c r="Q461" s="50" t="n"/>
    </row>
    <row r="462" spans="1:33">
      <c r="A462" s="33" t="s">
        <v>55</v>
      </c>
      <c r="B462" s="34" t="n">
        <v>1.63230042971508</v>
      </c>
      <c r="C462" s="41" t="n">
        <v>0.568265702730024</v>
      </c>
      <c r="D462" t="n">
        <v>0.451472827347592</v>
      </c>
      <c r="E462" s="41" t="n">
        <v>0.8758691320205211</v>
      </c>
      <c r="F462" s="34" t="n">
        <v>2.49988540578591</v>
      </c>
      <c r="G462" s="41" t="n">
        <v>0.4964946247021052</v>
      </c>
      <c r="H462" t="n">
        <v>-1.193214745804025</v>
      </c>
      <c r="I462" t="n">
        <v>1.731771838976264</v>
      </c>
      <c r="L462" s="35" t="s">
        <v>56</v>
      </c>
      <c r="M462" t="n">
        <v>17.65013836323079</v>
      </c>
      <c r="N462" t="n">
        <v>11.56149906904586</v>
      </c>
      <c r="Q462" s="50" t="n"/>
    </row>
    <row r="463" spans="1:33">
      <c r="A463" s="33" t="s">
        <v>56</v>
      </c>
      <c r="B463" s="34" t="n">
        <v>1.05754084658211</v>
      </c>
      <c r="C463" s="41" t="n">
        <v>0.463698097398384</v>
      </c>
      <c r="D463" t="n">
        <v>0.2417779414468224</v>
      </c>
      <c r="E463" s="41" t="n">
        <v>0.9912907088867879</v>
      </c>
      <c r="F463" s="34" t="n">
        <v>1.422656559605139</v>
      </c>
      <c r="G463" s="41" t="n">
        <v>0.3818481248885693</v>
      </c>
      <c r="H463" t="n">
        <v>-0.4340534553772435</v>
      </c>
      <c r="I463" t="n">
        <v>1.528991275466226</v>
      </c>
      <c r="L463" s="35" t="s">
        <v>57</v>
      </c>
      <c r="M463" t="n">
        <v>23.42025631194036</v>
      </c>
      <c r="N463" t="n">
        <v>13.5977759286908</v>
      </c>
      <c r="Q463" s="50" t="n"/>
    </row>
    <row r="464" spans="1:33">
      <c r="A464" s="33" t="s">
        <v>57</v>
      </c>
      <c r="B464" s="34" t="n">
        <v>1.480066431779391</v>
      </c>
      <c r="C464" s="41" t="n">
        <v>0.681709543669572</v>
      </c>
      <c r="D464" t="n">
        <v>-0.6062288985217974</v>
      </c>
      <c r="E464" s="41" t="n">
        <v>1.290836457061658</v>
      </c>
      <c r="F464" s="34" t="n">
        <v>2.099933640921853</v>
      </c>
      <c r="G464" s="41" t="n">
        <v>0.7198698373679937</v>
      </c>
      <c r="H464" t="n">
        <v>0.337377833991001</v>
      </c>
      <c r="I464" t="n">
        <v>1.975684700193841</v>
      </c>
      <c r="L464" s="35" t="s">
        <v>61</v>
      </c>
      <c r="M464" t="n">
        <v>23.53557005272948</v>
      </c>
      <c r="N464" t="n">
        <v>21.37133236341161</v>
      </c>
      <c r="Q464" s="50" t="n"/>
    </row>
    <row r="465" spans="1:33">
      <c r="A465" s="33" t="s">
        <v>61</v>
      </c>
      <c r="B465" s="34" t="n">
        <v>1.296820987711387</v>
      </c>
      <c r="C465" s="41" t="n">
        <v>0.3682600985155854</v>
      </c>
      <c r="D465" t="n">
        <v>0.411957823291254</v>
      </c>
      <c r="E465" s="41" t="n">
        <v>1.60153861104743</v>
      </c>
      <c r="F465" s="34" t="n">
        <v>1.953418716017945</v>
      </c>
      <c r="G465" s="41" t="n">
        <v>0.5532675575109741</v>
      </c>
      <c r="H465" t="n">
        <v>0.1592164575758645</v>
      </c>
      <c r="I465" t="n">
        <v>1.915192454441269</v>
      </c>
    </row>
    <row r="466" spans="1:33">
      <c r="A466" s="50" t="n"/>
    </row>
    <row r="467" spans="1:33">
      <c r="A467" s="50" t="n"/>
    </row>
    <row r="468" spans="1:33">
      <c r="A468" s="50" t="n"/>
    </row>
    <row r="469" spans="1:33">
      <c r="A469" s="50" t="n"/>
    </row>
    <row r="470" spans="1:33">
      <c r="A470" s="50" t="n"/>
    </row>
    <row r="471" spans="1:33">
      <c r="A471" s="50" t="n"/>
    </row>
    <row r="473" spans="1:33">
      <c r="A473" s="50" t="s">
        <v>69</v>
      </c>
      <c r="Q473" s="50" t="s">
        <v>70</v>
      </c>
    </row>
    <row r="474" spans="1:33">
      <c r="A474" s="33" t="n"/>
      <c r="B474" s="84" t="s">
        <v>17</v>
      </c>
      <c r="C474" s="87" t="n"/>
      <c r="D474" s="87" t="n"/>
      <c r="E474" s="88" t="n"/>
      <c r="F474" s="87" t="s">
        <v>19</v>
      </c>
      <c r="G474" s="87" t="n"/>
      <c r="H474" s="87" t="n"/>
      <c r="I474" s="87" t="n"/>
      <c r="L474" s="76" t="n"/>
      <c r="M474" s="77" t="s">
        <v>20</v>
      </c>
      <c r="N474" s="77" t="n"/>
      <c r="Q474" s="37" t="n"/>
      <c r="R474" s="73" t="s">
        <v>21</v>
      </c>
      <c r="S474" s="74" t="n"/>
      <c r="T474" s="73" t="s">
        <v>22</v>
      </c>
      <c r="U474" s="74" t="n"/>
      <c r="V474" s="73" t="s">
        <v>23</v>
      </c>
      <c r="W474" s="74" t="n"/>
      <c r="X474" s="73" t="s">
        <v>24</v>
      </c>
      <c r="Y474" s="74" t="n"/>
      <c r="Z474" s="73" t="s">
        <v>25</v>
      </c>
      <c r="AA474" s="74" t="n"/>
      <c r="AB474" s="73" t="s">
        <v>26</v>
      </c>
      <c r="AC474" s="74" t="n"/>
      <c r="AD474" s="73" t="s">
        <v>27</v>
      </c>
      <c r="AE474" s="74" t="n"/>
      <c r="AF474" s="75" t="s">
        <v>28</v>
      </c>
      <c r="AG474" s="75" t="n"/>
    </row>
    <row r="475" spans="1:33">
      <c r="A475" s="33" t="n"/>
      <c r="B475" s="78" t="s">
        <v>32</v>
      </c>
      <c r="C475" s="89" t="n"/>
      <c r="D475" s="80" t="s">
        <v>33</v>
      </c>
      <c r="E475" s="89" t="n"/>
      <c r="F475" s="78" t="s">
        <v>32</v>
      </c>
      <c r="G475" s="89" t="n"/>
      <c r="H475" s="80" t="s">
        <v>33</v>
      </c>
      <c r="I475" s="80" t="n"/>
      <c r="L475" s="76" t="n"/>
      <c r="M475" s="35" t="s">
        <v>219</v>
      </c>
      <c r="N475" s="35" t="s">
        <v>37</v>
      </c>
      <c r="Q475" s="37" t="n"/>
      <c r="R475" s="36" t="s">
        <v>219</v>
      </c>
      <c r="S475" s="38" t="s">
        <v>37</v>
      </c>
      <c r="T475" s="37" t="s">
        <v>219</v>
      </c>
      <c r="U475" s="37" t="s">
        <v>37</v>
      </c>
      <c r="V475" s="36" t="s">
        <v>219</v>
      </c>
      <c r="W475" s="38" t="s">
        <v>37</v>
      </c>
      <c r="X475" s="36" t="s">
        <v>219</v>
      </c>
      <c r="Y475" s="38" t="s">
        <v>37</v>
      </c>
      <c r="Z475" s="36" t="s">
        <v>219</v>
      </c>
      <c r="AA475" s="38" t="s">
        <v>37</v>
      </c>
      <c r="AB475" s="36" t="s">
        <v>219</v>
      </c>
      <c r="AC475" s="38" t="s">
        <v>37</v>
      </c>
      <c r="AD475" s="36" t="s">
        <v>219</v>
      </c>
      <c r="AE475" s="38" t="s">
        <v>37</v>
      </c>
      <c r="AF475" s="37" t="s">
        <v>219</v>
      </c>
      <c r="AG475" s="37" t="s">
        <v>37</v>
      </c>
    </row>
    <row r="476" spans="1:33">
      <c r="A476" s="30" t="n"/>
      <c r="B476" s="31" t="s">
        <v>219</v>
      </c>
      <c r="C476" s="32" t="s">
        <v>37</v>
      </c>
      <c r="D476" s="33" t="s">
        <v>219</v>
      </c>
      <c r="E476" s="32" t="s">
        <v>37</v>
      </c>
      <c r="F476" s="31" t="s">
        <v>219</v>
      </c>
      <c r="G476" s="32" t="s">
        <v>37</v>
      </c>
      <c r="H476" s="33" t="s">
        <v>219</v>
      </c>
      <c r="I476" s="33" t="s">
        <v>37</v>
      </c>
      <c r="L476" s="42" t="s">
        <v>150</v>
      </c>
      <c r="M476" t="n">
        <v>327.9397347360359</v>
      </c>
      <c r="N476" t="n">
        <v>342.6743680686283</v>
      </c>
      <c r="Q476" s="47" t="s">
        <v>150</v>
      </c>
      <c r="R476" s="34" t="n">
        <v>0.9509185791493552</v>
      </c>
      <c r="S476" s="41" t="n">
        <v>0.07620725784510257</v>
      </c>
      <c r="T476" t="n">
        <v>0.899907559800131</v>
      </c>
      <c r="U476" t="n">
        <v>0.1048214809176189</v>
      </c>
      <c r="V476" s="34" t="n">
        <v>0.7637202092943681</v>
      </c>
      <c r="W476" s="41" t="n">
        <v>0.226943403020806</v>
      </c>
      <c r="X476" s="34" t="n">
        <v>0.7880882261674598</v>
      </c>
      <c r="Y476" s="41" t="n">
        <v>0.1993231924266798</v>
      </c>
      <c r="Z476" s="34" t="n">
        <v>0.5544606511518182</v>
      </c>
      <c r="AA476" s="41" t="n">
        <v>0.4075184849906162</v>
      </c>
      <c r="AB476" s="34" t="n">
        <v>0.6101190082220935</v>
      </c>
      <c r="AC476" s="41" t="n">
        <v>0.2541179213797215</v>
      </c>
      <c r="AD476" s="34" t="n">
        <v>0.5477156341179705</v>
      </c>
      <c r="AE476" s="41" t="n">
        <v>0.404550395187153</v>
      </c>
      <c r="AF476" t="n">
        <v>0.5555087624201007</v>
      </c>
      <c r="AG476" t="n">
        <v>0.326966198114725</v>
      </c>
    </row>
    <row r="477" spans="1:33">
      <c r="A477" s="42" t="s">
        <v>150</v>
      </c>
      <c r="B477" s="34" t="n">
        <v>10.26088118768572</v>
      </c>
      <c r="C477" s="41" t="n">
        <v>8.181750722244857</v>
      </c>
      <c r="D477" t="n">
        <v>-16.24637515410753</v>
      </c>
      <c r="E477" s="41" t="n">
        <v>22.53857178256656</v>
      </c>
      <c r="F477" s="34" t="n">
        <v>12.07865148249854</v>
      </c>
      <c r="G477" s="41" t="n">
        <v>12.486660655618</v>
      </c>
      <c r="H477" t="n">
        <v>15.51700558342137</v>
      </c>
      <c r="I477" t="n">
        <v>26.95446161822187</v>
      </c>
      <c r="L477" s="42" t="s">
        <v>151</v>
      </c>
      <c r="M477" t="n">
        <v>583.4672736240265</v>
      </c>
      <c r="N477" t="n">
        <v>356.6187338784496</v>
      </c>
      <c r="Q477" s="47" t="s">
        <v>151</v>
      </c>
      <c r="R477" s="34" t="n">
        <v>0.9130592371616961</v>
      </c>
      <c r="S477" s="41" t="n">
        <v>0.1114633437746749</v>
      </c>
      <c r="T477" t="n">
        <v>0.8235256300158854</v>
      </c>
      <c r="U477" t="n">
        <v>0.1663764500838566</v>
      </c>
      <c r="V477" s="34" t="n">
        <v>0.7633247365197229</v>
      </c>
      <c r="W477" s="41" t="n">
        <v>0.2017255778324235</v>
      </c>
      <c r="X477" s="34" t="n">
        <v>0.6552603540151668</v>
      </c>
      <c r="Y477" s="41" t="n">
        <v>0.1464760540542561</v>
      </c>
      <c r="Z477" s="34" t="n">
        <v>0.5605768442857647</v>
      </c>
      <c r="AA477" s="41" t="n">
        <v>0.4063143519048892</v>
      </c>
      <c r="AB477" s="34" t="n">
        <v>0.7066644803442359</v>
      </c>
      <c r="AC477" s="41" t="n">
        <v>0.2700775822533129</v>
      </c>
      <c r="AD477" s="34" t="n">
        <v>0.6690734817198214</v>
      </c>
      <c r="AE477" s="41" t="n">
        <v>0.3968192223837159</v>
      </c>
      <c r="AF477" t="n">
        <v>0.5618289131145037</v>
      </c>
      <c r="AG477" t="n">
        <v>0.2716715233307576</v>
      </c>
    </row>
    <row r="478" spans="1:33">
      <c r="A478" s="42" t="s">
        <v>151</v>
      </c>
      <c r="B478" s="34" t="n">
        <v>18.56693587170458</v>
      </c>
      <c r="C478" s="41" t="n">
        <v>14.17739718823059</v>
      </c>
      <c r="D478" t="n">
        <v>-5.964006120907847</v>
      </c>
      <c r="E478" s="41" t="n">
        <v>59.97150572347284</v>
      </c>
      <c r="F478" s="34" t="n">
        <v>18.00691676373856</v>
      </c>
      <c r="G478" s="41" t="n">
        <v>12.9727403138627</v>
      </c>
      <c r="H478" t="n">
        <v>6.319403861677241</v>
      </c>
      <c r="I478" t="n">
        <v>53.0642552605442</v>
      </c>
      <c r="L478" s="42" t="s">
        <v>152</v>
      </c>
      <c r="M478" t="n">
        <v>484.7649691799832</v>
      </c>
      <c r="N478" t="n">
        <v>584.3595882499345</v>
      </c>
      <c r="Q478" s="47" t="s">
        <v>152</v>
      </c>
      <c r="R478" s="34" t="n">
        <v>0.9091818699107714</v>
      </c>
      <c r="S478" s="41" t="n">
        <v>0.1668420866664865</v>
      </c>
      <c r="T478" t="n">
        <v>0.7674615584861234</v>
      </c>
      <c r="U478" t="n">
        <v>0.1525682596236943</v>
      </c>
      <c r="V478" s="34" t="n">
        <v>0.818819391833539</v>
      </c>
      <c r="W478" s="41" t="n">
        <v>0.2066910084256594</v>
      </c>
      <c r="X478" s="34" t="n">
        <v>0.7055174292346091</v>
      </c>
      <c r="Y478" s="41" t="n">
        <v>0.18616299012441</v>
      </c>
      <c r="Z478" s="34" t="n">
        <v>0.6821309070764462</v>
      </c>
      <c r="AA478" s="41" t="n">
        <v>0.3913686370555491</v>
      </c>
      <c r="AB478" s="34" t="n">
        <v>0.7521510105221908</v>
      </c>
      <c r="AC478" s="41" t="n">
        <v>0.3382908272521282</v>
      </c>
      <c r="AD478" s="34" t="n">
        <v>0.453254770038013</v>
      </c>
      <c r="AE478" s="41" t="n">
        <v>0.2429124884066244</v>
      </c>
      <c r="AF478" t="n">
        <v>0.6181137740108322</v>
      </c>
      <c r="AG478" t="n">
        <v>0.3555179131658641</v>
      </c>
    </row>
    <row r="479" spans="1:33">
      <c r="A479" s="42" t="s">
        <v>152</v>
      </c>
      <c r="B479" s="34" t="n">
        <v>9.872348670087629</v>
      </c>
      <c r="C479" s="41" t="n">
        <v>7.291914095118489</v>
      </c>
      <c r="D479" t="n">
        <v>-7.714745414732897</v>
      </c>
      <c r="E479" s="41" t="n">
        <v>35.614796324107</v>
      </c>
      <c r="F479" s="34" t="n">
        <v>7.232739064998585</v>
      </c>
      <c r="G479" s="41" t="n">
        <v>4.732295202191916</v>
      </c>
      <c r="H479" t="n">
        <v>-2.636370084446082</v>
      </c>
      <c r="I479" t="n">
        <v>22.26077219546949</v>
      </c>
      <c r="L479" s="42" t="s">
        <v>153</v>
      </c>
      <c r="M479" t="n">
        <v>1768.757254787406</v>
      </c>
      <c r="N479" t="n">
        <v>2464.062020316133</v>
      </c>
      <c r="Q479" s="47" t="s">
        <v>153</v>
      </c>
      <c r="R479" s="34" t="n">
        <v>0.8452191492580546</v>
      </c>
      <c r="S479" s="41" t="n">
        <v>0.170135924615982</v>
      </c>
      <c r="T479" t="n">
        <v>0.7649880501086526</v>
      </c>
      <c r="U479" t="n">
        <v>0.2729565234792468</v>
      </c>
      <c r="V479" s="34" t="n">
        <v>0.6960718799812958</v>
      </c>
      <c r="W479" s="41" t="n">
        <v>0.2233906241646306</v>
      </c>
      <c r="X479" s="34" t="n">
        <v>0.6973717355462415</v>
      </c>
      <c r="Y479" s="41" t="n">
        <v>0.2485658729231734</v>
      </c>
      <c r="Z479" s="34" t="n">
        <v>0.5021190700544162</v>
      </c>
      <c r="AA479" s="41" t="n">
        <v>0.3990114431955044</v>
      </c>
      <c r="AB479" s="34" t="n">
        <v>0.479021946244334</v>
      </c>
      <c r="AC479" s="41" t="n">
        <v>0.334804985409102</v>
      </c>
      <c r="AD479" s="34" t="n">
        <v>0.5045904006633622</v>
      </c>
      <c r="AE479" s="41" t="n">
        <v>0.4418775881949648</v>
      </c>
      <c r="AF479" t="n">
        <v>0.3845223752720027</v>
      </c>
      <c r="AG479" t="n">
        <v>0.4212154777363972</v>
      </c>
    </row>
    <row r="480" spans="1:33">
      <c r="A480" s="42" t="s">
        <v>153</v>
      </c>
      <c r="B480" s="34" t="n">
        <v>16.42552423523805</v>
      </c>
      <c r="C480" s="41" t="n">
        <v>11.28648743711913</v>
      </c>
      <c r="D480" t="n">
        <v>34.82256093919708</v>
      </c>
      <c r="E480" s="41" t="n">
        <v>41.27023186076888</v>
      </c>
      <c r="F480" s="34" t="n">
        <v>13.79932763299312</v>
      </c>
      <c r="G480" s="41" t="n">
        <v>16.99603879919971</v>
      </c>
      <c r="H480" t="n">
        <v>-9.458598895160435</v>
      </c>
      <c r="I480" t="n">
        <v>13.34934675980805</v>
      </c>
      <c r="L480" s="42" t="s">
        <v>154</v>
      </c>
      <c r="M480" t="n">
        <v>490.5346436561662</v>
      </c>
      <c r="N480" t="n">
        <v>683.4199207420379</v>
      </c>
      <c r="Q480" s="47" t="s">
        <v>154</v>
      </c>
      <c r="R480" s="34" t="n">
        <v>0.8840494877314663</v>
      </c>
      <c r="S480" s="41" t="n">
        <v>0.2084367761671105</v>
      </c>
      <c r="T480" t="n">
        <v>0.6643359729029072</v>
      </c>
      <c r="U480" t="n">
        <v>0.1893162743419646</v>
      </c>
      <c r="V480" s="34" t="n">
        <v>0.6257843098218967</v>
      </c>
      <c r="W480" s="41" t="n">
        <v>0.1116151658529737</v>
      </c>
      <c r="X480" s="34" t="n">
        <v>0.6513691157267699</v>
      </c>
      <c r="Y480" s="41" t="n">
        <v>0.1259352295874528</v>
      </c>
      <c r="Z480" s="34" t="n">
        <v>0.2374574050403149</v>
      </c>
      <c r="AA480" s="41" t="n">
        <v>0.1470127001204001</v>
      </c>
      <c r="AB480" s="34" t="n">
        <v>0.4450379949643476</v>
      </c>
      <c r="AC480" s="41" t="n">
        <v>0.2606877246453181</v>
      </c>
      <c r="AD480" s="34" t="n">
        <v>0.2223987983900694</v>
      </c>
      <c r="AE480" s="41" t="n">
        <v>0.0837895814653887</v>
      </c>
      <c r="AF480" t="n">
        <v>0.2953657179547998</v>
      </c>
      <c r="AG480" t="n">
        <v>0.2168706745868938</v>
      </c>
    </row>
    <row r="481" spans="1:33">
      <c r="A481" s="42" t="s">
        <v>154</v>
      </c>
      <c r="B481" s="34" t="n">
        <v>7.569076934914655</v>
      </c>
      <c r="C481" s="41" t="n">
        <v>8.023311897515356</v>
      </c>
      <c r="D481" t="n">
        <v>24.48061093843952</v>
      </c>
      <c r="E481" s="41" t="n">
        <v>39.55458480030114</v>
      </c>
      <c r="F481" s="34" t="n">
        <v>5.360734786485311</v>
      </c>
      <c r="G481" s="41" t="n">
        <v>1.418053042876955</v>
      </c>
      <c r="H481" t="n">
        <v>-8.215909587251387</v>
      </c>
      <c r="I481" t="n">
        <v>13.37190585968083</v>
      </c>
      <c r="L481" s="42" t="s">
        <v>155</v>
      </c>
      <c r="M481" t="n">
        <v>852.0282820991141</v>
      </c>
      <c r="N481" t="n">
        <v>1148.841541488622</v>
      </c>
      <c r="Q481" s="47" t="s">
        <v>155</v>
      </c>
      <c r="R481" s="34" t="n">
        <v>0.8122755989114041</v>
      </c>
      <c r="S481" s="41" t="n">
        <v>0.1632330123216811</v>
      </c>
      <c r="T481" t="n">
        <v>0.6977791784709059</v>
      </c>
      <c r="U481" t="n">
        <v>0.2138783580044477</v>
      </c>
      <c r="V481" s="34" t="n">
        <v>0.6055271668011509</v>
      </c>
      <c r="W481" s="41" t="n">
        <v>0.1123130715252848</v>
      </c>
      <c r="X481" s="34" t="n">
        <v>0.5651513420436014</v>
      </c>
      <c r="Y481" s="41" t="n">
        <v>0.07162338366338065</v>
      </c>
      <c r="Z481" s="34" t="n">
        <v>0.2831797626323386</v>
      </c>
      <c r="AA481" s="41" t="n">
        <v>0.2042679067291364</v>
      </c>
      <c r="AB481" s="34" t="n">
        <v>0.3563584225323145</v>
      </c>
      <c r="AC481" s="41" t="n">
        <v>0.1803404050536831</v>
      </c>
      <c r="AD481" s="34" t="n">
        <v>0.1788635439744892</v>
      </c>
      <c r="AE481" s="41" t="n">
        <v>0.02035193368241807</v>
      </c>
      <c r="AF481" t="n">
        <v>0.4279482776110927</v>
      </c>
      <c r="AG481" t="n">
        <v>0.4174146195614031</v>
      </c>
    </row>
    <row r="482" spans="1:33">
      <c r="A482" s="42" t="s">
        <v>155</v>
      </c>
      <c r="B482" s="34" t="n">
        <v>50.63013821009824</v>
      </c>
      <c r="C482" s="41" t="n">
        <v>69.60760312445935</v>
      </c>
      <c r="D482" t="n">
        <v>-99.59200956623442</v>
      </c>
      <c r="E482" s="41" t="n">
        <v>136.9818651340443</v>
      </c>
      <c r="F482" s="34" t="n">
        <v>50.32595927323262</v>
      </c>
      <c r="G482" s="41" t="n">
        <v>64.91616238644562</v>
      </c>
      <c r="H482" t="n">
        <v>101.9696144709726</v>
      </c>
      <c r="I482" t="n">
        <v>128.3507685689274</v>
      </c>
      <c r="L482" s="42" t="s">
        <v>180</v>
      </c>
      <c r="M482" t="n">
        <v>3264.730241452395</v>
      </c>
      <c r="N482" t="n">
        <v>4559.421312612079</v>
      </c>
      <c r="Q482" s="47" t="s">
        <v>180</v>
      </c>
      <c r="R482" s="34" t="n">
        <v>0.7869735606337663</v>
      </c>
      <c r="S482" s="41" t="n">
        <v>0.2503725346202499</v>
      </c>
      <c r="T482" t="n">
        <v>0.7564193779294545</v>
      </c>
      <c r="U482" t="n">
        <v>0.3255163921606426</v>
      </c>
      <c r="V482" s="34" t="n">
        <v>0.7681626884536336</v>
      </c>
      <c r="W482" s="41" t="n">
        <v>0.2115015725235687</v>
      </c>
      <c r="X482" s="34" t="n">
        <v>0.754945428487551</v>
      </c>
      <c r="Y482" s="41" t="n">
        <v>0.2261900459397911</v>
      </c>
      <c r="Z482" s="34" t="n">
        <v>0.3151053474883445</v>
      </c>
      <c r="AA482" s="41" t="n">
        <v>0.2391232150408438</v>
      </c>
      <c r="AB482" s="34" t="n">
        <v>0.2663856170785152</v>
      </c>
      <c r="AC482" s="41" t="n">
        <v>0.1373472257765602</v>
      </c>
      <c r="AD482" s="34" t="n">
        <v>0.2183557452354357</v>
      </c>
      <c r="AE482" s="41" t="n">
        <v>0.09348232113800055</v>
      </c>
      <c r="AF482" t="n">
        <v>0.3500064740998584</v>
      </c>
      <c r="AG482" t="n">
        <v>0.3873358810895269</v>
      </c>
    </row>
    <row r="483" spans="1:33">
      <c r="A483" s="42" t="s">
        <v>180</v>
      </c>
      <c r="B483" s="34" t="n">
        <v>27.89662558422075</v>
      </c>
      <c r="C483" s="41" t="n">
        <v>35.81555983019954</v>
      </c>
      <c r="D483" t="n">
        <v>70.89236863088789</v>
      </c>
      <c r="E483" s="41" t="n">
        <v>109.3866758995135</v>
      </c>
      <c r="F483" s="34" t="n">
        <v>30.40379726740821</v>
      </c>
      <c r="G483" s="41" t="n">
        <v>34.71573032601127</v>
      </c>
      <c r="H483" t="n">
        <v>-97.73524210398642</v>
      </c>
      <c r="I483" t="n">
        <v>160.081493901258</v>
      </c>
      <c r="Q483" s="47" t="s">
        <v>181</v>
      </c>
      <c r="R483" s="34" t="n">
        <v>0.9369249166603592</v>
      </c>
      <c r="S483" s="43" t="n"/>
      <c r="T483" t="n">
        <v>0.8889990546104035</v>
      </c>
      <c r="U483" s="43" t="n"/>
      <c r="V483" s="34" t="n">
        <v>0.6843049667079364</v>
      </c>
      <c r="W483" s="43" t="n"/>
      <c r="X483" s="34" t="n">
        <v>1</v>
      </c>
      <c r="Y483" s="43" t="n"/>
      <c r="Z483" s="34" t="n">
        <v>0.4662915102080729</v>
      </c>
      <c r="AA483" s="43" t="n"/>
      <c r="AB483" s="34" t="n">
        <v>0.4184660322487503</v>
      </c>
      <c r="AC483" s="43" t="n"/>
      <c r="AD483" s="34" t="n">
        <v>0.3123795209143579</v>
      </c>
      <c r="AE483" s="43" t="n"/>
      <c r="AF483" t="n">
        <v>0.1651668066156488</v>
      </c>
      <c r="AG483" s="43" t="n"/>
    </row>
    <row r="484" spans="1:33">
      <c r="Q484" s="50" t="n"/>
    </row>
    <row r="485" spans="1:33">
      <c r="Q485" s="50" t="n"/>
    </row>
    <row r="486" spans="1:33">
      <c r="Q486" s="50" t="n"/>
    </row>
    <row r="487" spans="1:33">
      <c r="Q487" s="50" t="n"/>
    </row>
    <row r="488" spans="1:33">
      <c r="Q488" s="50" t="n"/>
    </row>
    <row r="489" spans="1:33">
      <c r="Q489" s="50" t="n"/>
    </row>
    <row r="490" spans="1:33">
      <c r="Q490" s="50" t="n"/>
    </row>
    <row r="491" spans="1:33">
      <c r="Q491" s="50" t="n"/>
    </row>
    <row r="492" spans="1:33">
      <c r="Q492" s="50" t="n"/>
    </row>
    <row r="493" spans="1:33">
      <c r="Q493" s="50" t="n"/>
    </row>
    <row r="496" spans="1:33">
      <c r="A496" s="50" t="s">
        <v>156</v>
      </c>
      <c r="Q496" s="50" t="s">
        <v>157</v>
      </c>
    </row>
    <row r="497" spans="1:33">
      <c r="A497" s="33" t="n"/>
      <c r="B497" s="84" t="s">
        <v>17</v>
      </c>
      <c r="C497" s="87" t="n"/>
      <c r="D497" s="87" t="n"/>
      <c r="E497" s="88" t="n"/>
      <c r="F497" s="87" t="s">
        <v>19</v>
      </c>
      <c r="G497" s="87" t="n"/>
      <c r="H497" s="87" t="n"/>
      <c r="I497" s="87" t="n"/>
      <c r="L497" s="76" t="n"/>
      <c r="M497" s="77" t="s">
        <v>20</v>
      </c>
      <c r="N497" s="77" t="n"/>
      <c r="Q497" s="37" t="n"/>
      <c r="R497" s="73" t="s">
        <v>21</v>
      </c>
      <c r="S497" s="74" t="n"/>
      <c r="T497" s="73" t="s">
        <v>22</v>
      </c>
      <c r="U497" s="74" t="n"/>
      <c r="V497" s="73" t="s">
        <v>23</v>
      </c>
      <c r="W497" s="74" t="n"/>
      <c r="X497" s="73" t="s">
        <v>24</v>
      </c>
      <c r="Y497" s="74" t="n"/>
      <c r="Z497" s="73" t="s">
        <v>25</v>
      </c>
      <c r="AA497" s="74" t="n"/>
      <c r="AB497" s="73" t="s">
        <v>26</v>
      </c>
      <c r="AC497" s="74" t="n"/>
      <c r="AD497" s="73" t="s">
        <v>27</v>
      </c>
      <c r="AE497" s="74" t="n"/>
      <c r="AF497" s="75" t="s">
        <v>28</v>
      </c>
      <c r="AG497" s="75" t="n"/>
    </row>
    <row r="498" spans="1:33">
      <c r="A498" s="33" t="n"/>
      <c r="B498" s="78" t="s">
        <v>32</v>
      </c>
      <c r="C498" s="89" t="n"/>
      <c r="D498" s="80" t="s">
        <v>33</v>
      </c>
      <c r="E498" s="89" t="n"/>
      <c r="F498" s="78" t="s">
        <v>32</v>
      </c>
      <c r="G498" s="89" t="n"/>
      <c r="H498" s="80" t="s">
        <v>33</v>
      </c>
      <c r="I498" s="80" t="n"/>
      <c r="L498" s="76" t="n"/>
      <c r="M498" s="35" t="s">
        <v>219</v>
      </c>
      <c r="N498" s="35" t="s">
        <v>37</v>
      </c>
      <c r="Q498" s="37" t="n"/>
      <c r="R498" s="36" t="s">
        <v>219</v>
      </c>
      <c r="S498" s="38" t="s">
        <v>37</v>
      </c>
      <c r="T498" s="37" t="s">
        <v>219</v>
      </c>
      <c r="U498" s="37" t="s">
        <v>37</v>
      </c>
      <c r="V498" s="36" t="s">
        <v>219</v>
      </c>
      <c r="W498" s="38" t="s">
        <v>37</v>
      </c>
      <c r="X498" s="36" t="s">
        <v>219</v>
      </c>
      <c r="Y498" s="38" t="s">
        <v>37</v>
      </c>
      <c r="Z498" s="36" t="s">
        <v>219</v>
      </c>
      <c r="AA498" s="38" t="s">
        <v>37</v>
      </c>
      <c r="AB498" s="36" t="s">
        <v>219</v>
      </c>
      <c r="AC498" s="38" t="s">
        <v>37</v>
      </c>
      <c r="AD498" s="36" t="s">
        <v>219</v>
      </c>
      <c r="AE498" s="38" t="s">
        <v>37</v>
      </c>
      <c r="AF498" s="37" t="s">
        <v>219</v>
      </c>
      <c r="AG498" s="37" t="s">
        <v>37</v>
      </c>
    </row>
    <row r="499" spans="1:33">
      <c r="A499" s="30" t="n"/>
      <c r="B499" s="31" t="s">
        <v>219</v>
      </c>
      <c r="C499" s="32" t="s">
        <v>37</v>
      </c>
      <c r="D499" s="33" t="s">
        <v>219</v>
      </c>
      <c r="E499" s="32" t="s">
        <v>37</v>
      </c>
      <c r="F499" s="31" t="s">
        <v>219</v>
      </c>
      <c r="G499" s="32" t="s">
        <v>37</v>
      </c>
      <c r="H499" s="33" t="s">
        <v>219</v>
      </c>
      <c r="I499" s="33" t="s">
        <v>37</v>
      </c>
      <c r="L499" s="42" t="s">
        <v>150</v>
      </c>
      <c r="M499" t="n">
        <v>349.0100568464601</v>
      </c>
      <c r="N499" t="n">
        <v>467.757399793658</v>
      </c>
      <c r="Q499" s="37" t="s">
        <v>34</v>
      </c>
      <c r="R499" s="34" t="n">
        <v>0.6317440582222422</v>
      </c>
      <c r="S499" s="41" t="n">
        <v>0.3605472142738551</v>
      </c>
      <c r="T499" t="n">
        <v>0.8585357064095153</v>
      </c>
      <c r="U499" t="n">
        <v>0.1393584595023633</v>
      </c>
      <c r="V499" s="34" t="n">
        <v>0.7512140017518131</v>
      </c>
      <c r="W499" s="41" t="n">
        <v>0.1229153247566975</v>
      </c>
      <c r="X499" s="34" t="n">
        <v>0.6629544681191818</v>
      </c>
      <c r="Y499" s="41" t="n">
        <v>0.2400548828003243</v>
      </c>
      <c r="Z499" s="34" t="n">
        <v>0.7054235958347963</v>
      </c>
      <c r="AA499" s="41" t="n">
        <v>0.3194184489926691</v>
      </c>
      <c r="AB499" s="34" t="n">
        <v>0.7951850979587387</v>
      </c>
      <c r="AC499" s="41" t="n">
        <v>0.3187428893053001</v>
      </c>
      <c r="AD499" s="34" t="n">
        <v>0.5764591416434268</v>
      </c>
      <c r="AE499" s="41" t="n">
        <v>0.2869436146998859</v>
      </c>
      <c r="AF499" t="n">
        <v>0.6227622452111268</v>
      </c>
      <c r="AG499" t="n">
        <v>0.3482261483400382</v>
      </c>
    </row>
    <row r="500" spans="1:33">
      <c r="A500" s="42" t="s">
        <v>150</v>
      </c>
      <c r="B500" s="34" t="n">
        <v>6.965761894540845</v>
      </c>
      <c r="C500" s="41" t="n">
        <v>7.81199763726493</v>
      </c>
      <c r="D500" t="n">
        <v>-8.768430113631657</v>
      </c>
      <c r="E500" s="41" t="n">
        <v>23.72564353843422</v>
      </c>
      <c r="F500" s="34" t="n">
        <v>17.44368155377254</v>
      </c>
      <c r="G500" s="41" t="n">
        <v>21.6556800448969</v>
      </c>
      <c r="H500" t="n">
        <v>21.33627546806663</v>
      </c>
      <c r="I500" t="n">
        <v>56.49643779898484</v>
      </c>
      <c r="L500" s="42" t="s">
        <v>151</v>
      </c>
      <c r="M500" t="n">
        <v>434.7172351185157</v>
      </c>
      <c r="N500" t="n">
        <v>542.8283055680783</v>
      </c>
      <c r="Q500" s="37" t="s">
        <v>38</v>
      </c>
      <c r="R500" s="34" t="n">
        <v>0.6867868451634138</v>
      </c>
      <c r="S500" s="41" t="n">
        <v>0.2702194504917011</v>
      </c>
      <c r="T500" t="n">
        <v>0.8186792553271033</v>
      </c>
      <c r="U500" t="n">
        <v>0.2064199098775807</v>
      </c>
      <c r="V500" s="34" t="n">
        <v>0.8385101681593026</v>
      </c>
      <c r="W500" s="41" t="n">
        <v>0.07278998331432662</v>
      </c>
      <c r="X500" s="34" t="n">
        <v>0.7745657213080843</v>
      </c>
      <c r="Y500" s="41" t="n">
        <v>0.2078338675992338</v>
      </c>
      <c r="Z500" s="34" t="n">
        <v>0.7100895864051638</v>
      </c>
      <c r="AA500" s="41" t="n">
        <v>0.08935474022524469</v>
      </c>
      <c r="AB500" s="34" t="n">
        <v>0.7293956092908704</v>
      </c>
      <c r="AC500" s="41" t="n">
        <v>0.1290511148354331</v>
      </c>
      <c r="AD500" s="34" t="n">
        <v>0.632653502953765</v>
      </c>
      <c r="AE500" s="41" t="n">
        <v>0.1605476525983101</v>
      </c>
      <c r="AF500" t="n">
        <v>0.5774889022500265</v>
      </c>
      <c r="AG500" t="n">
        <v>0.2457198886120735</v>
      </c>
    </row>
    <row r="501" spans="1:33">
      <c r="A501" s="42" t="s">
        <v>151</v>
      </c>
      <c r="B501" s="34" t="n">
        <v>5.643147672378824</v>
      </c>
      <c r="C501" s="41" t="n">
        <v>4.797352304601322</v>
      </c>
      <c r="D501" t="n">
        <v>1.459972201401874</v>
      </c>
      <c r="E501" s="41" t="n">
        <v>22.41567791793873</v>
      </c>
      <c r="F501" s="34" t="n">
        <v>17.58197239558254</v>
      </c>
      <c r="G501" s="41" t="n">
        <v>15.9125091985914</v>
      </c>
      <c r="H501" t="n">
        <v>-12.13395124959688</v>
      </c>
      <c r="I501" t="n">
        <v>70.813222716388</v>
      </c>
      <c r="L501" s="42" t="s">
        <v>152</v>
      </c>
      <c r="M501" t="n">
        <v>571.9572804899175</v>
      </c>
      <c r="N501" t="n">
        <v>488.1901790707306</v>
      </c>
      <c r="Q501" s="37" t="s">
        <v>42</v>
      </c>
      <c r="R501" s="34" t="n">
        <v>0.7178900275221729</v>
      </c>
      <c r="S501" s="41" t="n">
        <v>0.3569290893266824</v>
      </c>
      <c r="T501" t="n">
        <v>0.7928738988768774</v>
      </c>
      <c r="U501" t="n">
        <v>0.2988438021890275</v>
      </c>
      <c r="V501" s="34" t="n">
        <v>0.8041460086196166</v>
      </c>
      <c r="W501" s="41" t="n">
        <v>0.1017836329272958</v>
      </c>
      <c r="X501" s="34" t="n">
        <v>0.6358243458330195</v>
      </c>
      <c r="Y501" s="41" t="n">
        <v>0.3480509383763491</v>
      </c>
      <c r="Z501" s="34" t="n">
        <v>0.6625158397254491</v>
      </c>
      <c r="AA501" s="41" t="n">
        <v>0.1132111734837942</v>
      </c>
      <c r="AB501" s="34" t="n">
        <v>0.732944917239727</v>
      </c>
      <c r="AC501" s="41" t="n">
        <v>0.04835227519189488</v>
      </c>
      <c r="AD501" s="34" t="n">
        <v>0.6305197150342309</v>
      </c>
      <c r="AE501" s="41" t="n">
        <v>0.2364506264632164</v>
      </c>
      <c r="AF501" t="n">
        <v>0.6808560219117794</v>
      </c>
      <c r="AG501" t="n">
        <v>0.1614239580399291</v>
      </c>
    </row>
    <row r="502" spans="1:33">
      <c r="A502" s="42" t="s">
        <v>152</v>
      </c>
      <c r="B502" s="34" t="n">
        <v>7.379537576273547</v>
      </c>
      <c r="C502" s="41" t="n">
        <v>4.53338215418843</v>
      </c>
      <c r="D502" t="n">
        <v>5.662570662219301</v>
      </c>
      <c r="E502" s="41" t="n">
        <v>18.09722247057193</v>
      </c>
      <c r="F502" s="34" t="n">
        <v>19.97801220651608</v>
      </c>
      <c r="G502" s="41" t="n">
        <v>14.67977240280809</v>
      </c>
      <c r="H502" t="n">
        <v>24.75264276084089</v>
      </c>
      <c r="I502" t="n">
        <v>51.17131615984973</v>
      </c>
      <c r="L502" s="42" t="s">
        <v>153</v>
      </c>
      <c r="M502" t="n">
        <v>341.048597049879</v>
      </c>
      <c r="N502" t="n">
        <v>350.1116813209761</v>
      </c>
      <c r="Q502" s="37" t="s">
        <v>45</v>
      </c>
      <c r="R502" s="34" t="n">
        <v>0.748079299989441</v>
      </c>
      <c r="S502" s="41" t="n">
        <v>0.3784033832295168</v>
      </c>
      <c r="T502" t="n">
        <v>0.7814740392571817</v>
      </c>
      <c r="U502" t="n">
        <v>0.2269864239644099</v>
      </c>
      <c r="V502" s="34" t="n">
        <v>0.8183084126963888</v>
      </c>
      <c r="W502" s="41" t="n">
        <v>0.1179695630769737</v>
      </c>
      <c r="X502" s="34" t="n">
        <v>0.6783651604294929</v>
      </c>
      <c r="Y502" s="41" t="n">
        <v>0.2789366358556978</v>
      </c>
      <c r="Z502" s="34" t="n">
        <v>0.6310183216964634</v>
      </c>
      <c r="AA502" s="41" t="n">
        <v>0.07242253555442353</v>
      </c>
      <c r="AB502" s="34" t="n">
        <v>0.7257619007086773</v>
      </c>
      <c r="AC502" s="41" t="n">
        <v>0.03229059199225964</v>
      </c>
      <c r="AD502" s="34" t="n">
        <v>0.5867138813334009</v>
      </c>
      <c r="AE502" s="41" t="n">
        <v>0.245591764304768</v>
      </c>
      <c r="AF502" t="n">
        <v>0.6690130339727318</v>
      </c>
      <c r="AG502" t="n">
        <v>0.188527720286728</v>
      </c>
    </row>
    <row r="503" spans="1:33">
      <c r="A503" s="42" t="s">
        <v>153</v>
      </c>
      <c r="B503" s="34" t="n">
        <v>3.230376171223655</v>
      </c>
      <c r="C503" s="41" t="n">
        <v>1.26663120104654</v>
      </c>
      <c r="D503" t="n">
        <v>4.29532704945267</v>
      </c>
      <c r="E503" s="41" t="n">
        <v>1.223440561603194</v>
      </c>
      <c r="F503" s="34" t="n">
        <v>14.10656033440579</v>
      </c>
      <c r="G503" s="41" t="n">
        <v>14.01930236581029</v>
      </c>
      <c r="H503" t="n">
        <v>-42.97929773858469</v>
      </c>
      <c r="I503" t="n">
        <v>43.64089648722017</v>
      </c>
      <c r="L503" s="42" t="s">
        <v>154</v>
      </c>
      <c r="M503" t="n">
        <v>57.32588739102246</v>
      </c>
      <c r="N503" t="n">
        <v>29.48383903855838</v>
      </c>
      <c r="Q503" s="37" t="s">
        <v>47</v>
      </c>
      <c r="R503" s="34" t="n">
        <v>0.7726064484054763</v>
      </c>
      <c r="S503" s="41" t="n">
        <v>0.3093344813358059</v>
      </c>
      <c r="T503" t="n">
        <v>0.8133012684523594</v>
      </c>
      <c r="U503" t="n">
        <v>0.2493553654306551</v>
      </c>
      <c r="V503" s="34" t="n">
        <v>0.8072231153700928</v>
      </c>
      <c r="W503" s="41" t="n">
        <v>0.05639975812682617</v>
      </c>
      <c r="X503" s="34" t="n">
        <v>0.696791568073501</v>
      </c>
      <c r="Y503" s="41" t="n">
        <v>0.2370544303944224</v>
      </c>
      <c r="Z503" s="34" t="n">
        <v>0.7510698241379582</v>
      </c>
      <c r="AA503" s="41" t="n">
        <v>0.1537849796257249</v>
      </c>
      <c r="AB503" s="34" t="n">
        <v>0.7005836834468604</v>
      </c>
      <c r="AC503" s="41" t="n">
        <v>0.039379780864688</v>
      </c>
      <c r="AD503" s="34" t="n">
        <v>0.7289055949902346</v>
      </c>
      <c r="AE503" s="41" t="n">
        <v>0.2241749792132593</v>
      </c>
      <c r="AF503" t="n">
        <v>0.6760950603842373</v>
      </c>
      <c r="AG503" t="n">
        <v>0.1468070494971494</v>
      </c>
    </row>
    <row r="504" spans="1:33">
      <c r="A504" s="42" t="s">
        <v>154</v>
      </c>
      <c r="B504" s="34" t="n">
        <v>2.34946212021697</v>
      </c>
      <c r="C504" s="41" t="n">
        <v>0.8220495046532783</v>
      </c>
      <c r="D504" t="n">
        <v>-1.058927278155509</v>
      </c>
      <c r="E504" s="41" t="n">
        <v>3.446081667179423</v>
      </c>
      <c r="F504" s="34" t="n">
        <v>3.844015548268268</v>
      </c>
      <c r="G504" s="41" t="n">
        <v>1.575260607699083</v>
      </c>
      <c r="H504" t="n">
        <v>-0.3569445979820229</v>
      </c>
      <c r="I504" t="n">
        <v>13.01478904349551</v>
      </c>
      <c r="L504" s="42" t="s">
        <v>155</v>
      </c>
      <c r="M504" t="n">
        <v>25.97657799237597</v>
      </c>
      <c r="N504" t="n">
        <v>10.51474868068716</v>
      </c>
      <c r="Q504" s="37" t="s">
        <v>50</v>
      </c>
      <c r="R504" s="34" t="n">
        <v>0.7295138629761648</v>
      </c>
      <c r="S504" s="41" t="n">
        <v>0.3542228698944501</v>
      </c>
      <c r="T504" t="n">
        <v>0.7893428885971994</v>
      </c>
      <c r="U504" t="n">
        <v>0.2903262211358997</v>
      </c>
      <c r="V504" s="34" t="n">
        <v>0.7051979020896103</v>
      </c>
      <c r="W504" s="41" t="n">
        <v>0.2300149834990325</v>
      </c>
      <c r="X504" s="34" t="n">
        <v>0.6595219050948078</v>
      </c>
      <c r="Y504" s="41" t="n">
        <v>0.3050129322230581</v>
      </c>
      <c r="Z504" s="34" t="n">
        <v>0.7097831531291126</v>
      </c>
      <c r="AA504" s="41" t="n">
        <v>0.1569991647782773</v>
      </c>
      <c r="AB504" s="34" t="n">
        <v>0.7963157626872679</v>
      </c>
      <c r="AC504" s="41" t="n">
        <v>0.0690508059883619</v>
      </c>
      <c r="AD504" s="34" t="n">
        <v>0.7337487368964922</v>
      </c>
      <c r="AE504" s="41" t="n">
        <v>0.3670112433649067</v>
      </c>
      <c r="AF504" t="n">
        <v>0.7647913754213028</v>
      </c>
      <c r="AG504" t="n">
        <v>0.1276522797595845</v>
      </c>
    </row>
    <row r="505" spans="1:33">
      <c r="A505" s="42" t="s">
        <v>155</v>
      </c>
      <c r="B505" s="34" t="n">
        <v>2.178339337856498</v>
      </c>
      <c r="C505" s="41" t="n">
        <v>1.048521879175032</v>
      </c>
      <c r="D505" t="n">
        <v>-1.447375004054676</v>
      </c>
      <c r="E505" s="41" t="n">
        <v>5.81129688233177</v>
      </c>
      <c r="F505" s="34" t="n">
        <v>2.223499416700463</v>
      </c>
      <c r="G505" s="41" t="n">
        <v>1.469128070615923</v>
      </c>
      <c r="H505" t="n">
        <v>4.074497110055104</v>
      </c>
      <c r="I505" t="n">
        <v>5.248657680892367</v>
      </c>
      <c r="L505" s="42" t="s">
        <v>180</v>
      </c>
      <c r="M505" t="n">
        <v>98.62484357697603</v>
      </c>
      <c r="N505" t="n">
        <v>128.4590141007152</v>
      </c>
      <c r="Q505" s="37" t="s">
        <v>52</v>
      </c>
      <c r="R505" s="34" t="n">
        <v>0.8999027928483051</v>
      </c>
      <c r="S505" s="41" t="n">
        <v>0.09327827209258847</v>
      </c>
      <c r="T505" t="n">
        <v>0.9411591367554151</v>
      </c>
      <c r="U505" t="n">
        <v>0.0516779809171902</v>
      </c>
      <c r="V505" s="34" t="n">
        <v>0.9044635608493784</v>
      </c>
      <c r="W505" s="41" t="n">
        <v>0.1103501659312166</v>
      </c>
      <c r="X505" s="34" t="n">
        <v>0.8269674151320227</v>
      </c>
      <c r="Y505" s="41" t="n">
        <v>0.2248244954004063</v>
      </c>
      <c r="Z505" s="34" t="n">
        <v>0.8283569553229364</v>
      </c>
      <c r="AA505" s="41" t="n">
        <v>0.1592057162958827</v>
      </c>
      <c r="AB505" s="34" t="n">
        <v>0.8095752624821259</v>
      </c>
      <c r="AC505" s="41" t="n">
        <v>0.1287386212983439</v>
      </c>
      <c r="AD505" s="34" t="n">
        <v>0.8726630013174862</v>
      </c>
      <c r="AE505" s="41" t="n">
        <v>0.1639928857879458</v>
      </c>
      <c r="AF505" t="n">
        <v>0.8861889265463379</v>
      </c>
      <c r="AG505" t="n">
        <v>0.1401189937165538</v>
      </c>
    </row>
    <row r="506" spans="1:33">
      <c r="A506" s="42" t="s">
        <v>180</v>
      </c>
      <c r="B506" s="34" t="n">
        <v>4.537746215012299</v>
      </c>
      <c r="C506" s="41" t="n">
        <v>4.164426532516579</v>
      </c>
      <c r="D506" t="n">
        <v>-9.746308199308993</v>
      </c>
      <c r="E506" s="41" t="n">
        <v>10.01505137717361</v>
      </c>
      <c r="F506" s="34" t="n">
        <v>4.039075330412719</v>
      </c>
      <c r="G506" s="41" t="n">
        <v>2.691763307837644</v>
      </c>
      <c r="H506" t="n">
        <v>7.644154168188717</v>
      </c>
      <c r="I506" t="n">
        <v>5.247542765907239</v>
      </c>
      <c r="N506" s="52" t="n"/>
      <c r="Q506" s="37" t="s">
        <v>54</v>
      </c>
      <c r="R506" s="34" t="n">
        <v>0.9386620981259877</v>
      </c>
      <c r="S506" s="41" t="n">
        <v>0.08339016386832286</v>
      </c>
      <c r="T506" t="n">
        <v>0.9338065885097179</v>
      </c>
      <c r="U506" t="n">
        <v>0.06962252859220515</v>
      </c>
      <c r="V506" s="34" t="n">
        <v>0.8483539828843064</v>
      </c>
      <c r="W506" s="41" t="n">
        <v>0.1055979050049434</v>
      </c>
      <c r="X506" s="34" t="n">
        <v>0.7917684923452081</v>
      </c>
      <c r="Y506" s="41" t="n">
        <v>0.1547174707443808</v>
      </c>
      <c r="Z506" s="34" t="n">
        <v>0.7637746734152214</v>
      </c>
      <c r="AA506" s="41" t="n">
        <v>0.1312649532573663</v>
      </c>
      <c r="AB506" s="34" t="n">
        <v>0.7318888115483646</v>
      </c>
      <c r="AC506" s="41" t="n">
        <v>0.1001049612988549</v>
      </c>
      <c r="AD506" s="34" t="n">
        <v>0.8129510778097455</v>
      </c>
      <c r="AE506" s="41" t="n">
        <v>0.264527122588728</v>
      </c>
      <c r="AF506" t="n">
        <v>0.862008443161694</v>
      </c>
      <c r="AG506" t="n">
        <v>0.195144570449794</v>
      </c>
    </row>
    <row r="507" spans="1:33">
      <c r="Q507" s="37" t="s">
        <v>55</v>
      </c>
      <c r="R507" s="34" t="n">
        <v>0.9408854752969521</v>
      </c>
      <c r="S507" s="41" t="n">
        <v>0.06336747339057403</v>
      </c>
      <c r="T507" t="n">
        <v>0.9659874380912555</v>
      </c>
      <c r="U507" t="n">
        <v>0.04714885588723825</v>
      </c>
      <c r="V507" s="34" t="n">
        <v>0.8715511301227948</v>
      </c>
      <c r="W507" s="41" t="n">
        <v>0.1320559201621463</v>
      </c>
      <c r="X507" s="34" t="n">
        <v>0.8481130327093793</v>
      </c>
      <c r="Y507" s="41" t="n">
        <v>0.1557099513205989</v>
      </c>
      <c r="Z507" s="34" t="n">
        <v>0.7213333524268034</v>
      </c>
      <c r="AA507" s="41" t="n">
        <v>0.06493998710731963</v>
      </c>
      <c r="AB507" s="34" t="n">
        <v>0.7700517915081795</v>
      </c>
      <c r="AC507" s="41" t="n">
        <v>0.1767561513164611</v>
      </c>
      <c r="AD507" s="34" t="n">
        <v>0.7469884861732248</v>
      </c>
      <c r="AE507" s="41" t="n">
        <v>0.2048105512017212</v>
      </c>
      <c r="AF507" t="n">
        <v>0.8301227061010996</v>
      </c>
      <c r="AG507" t="n">
        <v>0.02064302008830918</v>
      </c>
    </row>
    <row r="508" spans="1:33">
      <c r="Q508" s="37" t="s">
        <v>56</v>
      </c>
      <c r="R508" s="34" t="n">
        <v>0.8623521251180003</v>
      </c>
      <c r="S508" s="41" t="n">
        <v>0.0653479715912519</v>
      </c>
      <c r="T508" t="n">
        <v>0.9629937119465545</v>
      </c>
      <c r="U508" t="n">
        <v>0.06176489128611248</v>
      </c>
      <c r="V508" s="34" t="n">
        <v>0.849649702101491</v>
      </c>
      <c r="W508" s="41" t="n">
        <v>0.1044789858329895</v>
      </c>
      <c r="X508" s="34" t="n">
        <v>0.7598686617369146</v>
      </c>
      <c r="Y508" s="41" t="n">
        <v>0.2029328021665372</v>
      </c>
      <c r="Z508" s="34" t="n">
        <v>0.7255793651491399</v>
      </c>
      <c r="AA508" s="41" t="n">
        <v>0.1070316658991536</v>
      </c>
      <c r="AB508" s="34" t="n">
        <v>0.6497421155121561</v>
      </c>
      <c r="AC508" s="41" t="n">
        <v>0.03936679665654813</v>
      </c>
      <c r="AD508" s="34" t="n">
        <v>0.7715335408738813</v>
      </c>
      <c r="AE508" s="41" t="n">
        <v>0.06244052311233313</v>
      </c>
      <c r="AF508" t="n">
        <v>0.7906155645647895</v>
      </c>
      <c r="AG508" t="n">
        <v>0.1063367389435827</v>
      </c>
    </row>
    <row r="509" spans="1:33">
      <c r="Q509" s="37" t="s">
        <v>57</v>
      </c>
      <c r="R509" s="34" t="n">
        <v>0.8694267515203942</v>
      </c>
      <c r="S509" s="41" t="n">
        <v>0.04905368949181568</v>
      </c>
      <c r="T509" t="n">
        <v>0.8856234362494119</v>
      </c>
      <c r="U509" t="n">
        <v>0.0660387204125535</v>
      </c>
      <c r="V509" s="34" t="n">
        <v>0.9306724286421245</v>
      </c>
      <c r="W509" s="41" t="n">
        <v>0.07842367753091749</v>
      </c>
      <c r="X509" s="34" t="n">
        <v>0.9450192541490724</v>
      </c>
      <c r="Y509" s="41" t="n">
        <v>0.04858664315250803</v>
      </c>
      <c r="Z509" s="34" t="n">
        <v>0.8131944194366348</v>
      </c>
      <c r="AA509" s="41" t="n">
        <v>0.1916377612976351</v>
      </c>
      <c r="AB509" s="34" t="n">
        <v>0.7894450970622159</v>
      </c>
      <c r="AC509" s="41" t="n">
        <v>0.1823853809274001</v>
      </c>
      <c r="AD509" s="34" t="n">
        <v>0.8803231436684062</v>
      </c>
      <c r="AE509" s="41" t="n">
        <v>0.1291794565706909</v>
      </c>
      <c r="AF509" t="n">
        <v>0.8662798209965556</v>
      </c>
      <c r="AG509" t="n">
        <v>0.1245240256138876</v>
      </c>
    </row>
    <row r="510" spans="1:33">
      <c r="Q510" s="37" t="s">
        <v>61</v>
      </c>
      <c r="R510" s="34" t="n">
        <v>0.8782276470162561</v>
      </c>
      <c r="S510" s="41" t="n">
        <v>0.05157422008530282</v>
      </c>
      <c r="T510" t="n">
        <v>0.8811374143894316</v>
      </c>
      <c r="U510" t="n">
        <v>0.09270094375774862</v>
      </c>
      <c r="V510" s="34" t="n">
        <v>0.7693858703611935</v>
      </c>
      <c r="W510" s="41" t="n">
        <v>0.1033593130163375</v>
      </c>
      <c r="X510" s="34" t="n">
        <v>0.7921822054191446</v>
      </c>
      <c r="Y510" s="41" t="n">
        <v>0.2365593087942382</v>
      </c>
      <c r="Z510" s="34" t="n">
        <v>0.7221602803192239</v>
      </c>
      <c r="AA510" s="41" t="n">
        <v>0.08730499590881809</v>
      </c>
      <c r="AB510" s="34" t="n">
        <v>0.6735623288578712</v>
      </c>
      <c r="AC510" s="41" t="n">
        <v>0.04440642182149845</v>
      </c>
      <c r="AD510" s="34" t="n">
        <v>0.7772635355250337</v>
      </c>
      <c r="AE510" s="41" t="n">
        <v>0.0481659658517726</v>
      </c>
      <c r="AF510" t="n">
        <v>0.7286531144018165</v>
      </c>
      <c r="AG510" t="n">
        <v>0.08085308627698683</v>
      </c>
    </row>
    <row r="511" spans="1:33">
      <c r="Q511" s="50" t="n"/>
    </row>
    <row r="513" spans="1:33">
      <c r="Q513" s="50" t="n"/>
    </row>
    <row r="514" spans="1:33">
      <c r="Q514" s="50" t="n"/>
    </row>
    <row r="515" spans="1:33">
      <c r="Q515" s="50" t="n"/>
    </row>
    <row r="519" spans="1:33">
      <c r="A519" s="50" t="s">
        <v>158</v>
      </c>
      <c r="Q519" s="50" t="s">
        <v>159</v>
      </c>
    </row>
    <row r="520" spans="1:33">
      <c r="A520" s="82" t="n"/>
      <c r="B520" s="84" t="s">
        <v>17</v>
      </c>
      <c r="C520" s="85" t="n"/>
      <c r="D520" s="85" t="n"/>
      <c r="E520" s="86" t="n"/>
      <c r="F520" s="87" t="s">
        <v>19</v>
      </c>
      <c r="G520" s="85" t="n"/>
      <c r="H520" s="85" t="n"/>
      <c r="I520" s="85" t="n"/>
      <c r="L520" s="76" t="n"/>
      <c r="M520" s="77" t="s">
        <v>20</v>
      </c>
      <c r="N520" s="77" t="n"/>
      <c r="Q520" s="37" t="n"/>
      <c r="R520" s="73" t="s">
        <v>21</v>
      </c>
      <c r="S520" s="74" t="n"/>
      <c r="T520" s="73" t="s">
        <v>22</v>
      </c>
      <c r="U520" s="74" t="n"/>
      <c r="V520" s="73" t="s">
        <v>23</v>
      </c>
      <c r="W520" s="74" t="n"/>
      <c r="X520" s="73" t="s">
        <v>24</v>
      </c>
      <c r="Y520" s="74" t="n"/>
      <c r="Z520" s="73" t="s">
        <v>25</v>
      </c>
      <c r="AA520" s="74" t="n"/>
      <c r="AB520" s="73" t="s">
        <v>26</v>
      </c>
      <c r="AC520" s="74" t="n"/>
      <c r="AD520" s="73" t="s">
        <v>27</v>
      </c>
      <c r="AE520" s="74" t="n"/>
      <c r="AF520" s="75" t="s">
        <v>28</v>
      </c>
      <c r="AG520" s="75" t="n"/>
    </row>
    <row r="521" spans="1:33">
      <c r="A521" s="82" t="n"/>
      <c r="B521" s="78" t="s">
        <v>32</v>
      </c>
      <c r="C521" s="79" t="n"/>
      <c r="D521" s="80" t="s">
        <v>33</v>
      </c>
      <c r="E521" s="79" t="n"/>
      <c r="F521" s="78" t="s">
        <v>32</v>
      </c>
      <c r="G521" s="79" t="n"/>
      <c r="H521" s="80" t="s">
        <v>33</v>
      </c>
      <c r="I521" s="81" t="n"/>
      <c r="L521" s="76" t="n"/>
      <c r="M521" s="35" t="s">
        <v>219</v>
      </c>
      <c r="N521" s="35" t="s">
        <v>37</v>
      </c>
      <c r="Q521" s="37" t="n"/>
      <c r="R521" s="36" t="s">
        <v>219</v>
      </c>
      <c r="S521" s="38" t="s">
        <v>37</v>
      </c>
      <c r="T521" s="37" t="s">
        <v>219</v>
      </c>
      <c r="U521" s="37" t="s">
        <v>37</v>
      </c>
      <c r="V521" s="36" t="s">
        <v>219</v>
      </c>
      <c r="W521" s="38" t="s">
        <v>37</v>
      </c>
      <c r="X521" s="36" t="s">
        <v>219</v>
      </c>
      <c r="Y521" s="38" t="s">
        <v>37</v>
      </c>
      <c r="Z521" s="36" t="s">
        <v>219</v>
      </c>
      <c r="AA521" s="38" t="s">
        <v>37</v>
      </c>
      <c r="AB521" s="36" t="s">
        <v>219</v>
      </c>
      <c r="AC521" s="38" t="s">
        <v>37</v>
      </c>
      <c r="AD521" s="36" t="s">
        <v>219</v>
      </c>
      <c r="AE521" s="38" t="s">
        <v>37</v>
      </c>
      <c r="AF521" s="37" t="s">
        <v>219</v>
      </c>
      <c r="AG521" s="37" t="s">
        <v>37</v>
      </c>
    </row>
    <row r="522" spans="1:33">
      <c r="A522" s="83" t="n"/>
      <c r="B522" s="31" t="s">
        <v>219</v>
      </c>
      <c r="C522" s="32" t="s">
        <v>37</v>
      </c>
      <c r="D522" s="33" t="s">
        <v>219</v>
      </c>
      <c r="E522" s="32" t="s">
        <v>37</v>
      </c>
      <c r="F522" s="31" t="s">
        <v>219</v>
      </c>
      <c r="G522" s="32" t="s">
        <v>37</v>
      </c>
      <c r="H522" s="33" t="s">
        <v>219</v>
      </c>
      <c r="I522" s="33" t="s">
        <v>37</v>
      </c>
      <c r="L522" s="35" t="s">
        <v>34</v>
      </c>
      <c r="M522" t="n">
        <v>1184.563806874994</v>
      </c>
      <c r="N522" t="n">
        <v>614.9725097389133</v>
      </c>
      <c r="Q522" s="37" t="s">
        <v>34</v>
      </c>
      <c r="R522" s="34" t="n">
        <v>0.9181371254989845</v>
      </c>
      <c r="S522" s="41" t="n">
        <v>0.06969816448627601</v>
      </c>
      <c r="T522" t="n">
        <v>0.9057598072903638</v>
      </c>
      <c r="U522" t="n">
        <v>0.1032506157822483</v>
      </c>
      <c r="V522" s="34" t="n">
        <v>0.8925193373597976</v>
      </c>
      <c r="W522" s="41" t="n">
        <v>0.2016574991930855</v>
      </c>
      <c r="X522" s="34" t="n">
        <v>0.8270771455989394</v>
      </c>
      <c r="Y522" s="41" t="n">
        <v>0.2454399229099898</v>
      </c>
      <c r="Z522" s="34" t="n">
        <v>0.6546235237443873</v>
      </c>
      <c r="AA522" s="41" t="n">
        <v>0.2785430594999147</v>
      </c>
      <c r="AB522" s="34" t="n">
        <v>0.7327638380682007</v>
      </c>
      <c r="AC522" s="41" t="n">
        <v>0.2854310590068116</v>
      </c>
      <c r="AD522" s="34" t="n">
        <v>0.576813466299568</v>
      </c>
      <c r="AE522" s="41" t="n">
        <v>0.4653812752020672</v>
      </c>
      <c r="AF522" t="n">
        <v>0.7335514104826819</v>
      </c>
      <c r="AG522" t="n">
        <v>0.3596016104990312</v>
      </c>
    </row>
    <row r="523" spans="1:33">
      <c r="A523" s="33" t="s">
        <v>34</v>
      </c>
      <c r="B523" s="34" t="n">
        <v>10.95826937955595</v>
      </c>
      <c r="C523" s="41" t="n">
        <v>4.228839503541057</v>
      </c>
      <c r="D523" t="n">
        <v>2.580478302472493</v>
      </c>
      <c r="E523" s="41" t="n">
        <v>9.162032985335381</v>
      </c>
      <c r="F523" s="34" t="n">
        <v>14.92752866290209</v>
      </c>
      <c r="G523" s="41" t="n">
        <v>7.025240563498715</v>
      </c>
      <c r="H523" t="n">
        <v>7.204679284348977</v>
      </c>
      <c r="I523" t="n">
        <v>13.12353424371258</v>
      </c>
      <c r="L523" s="35" t="s">
        <v>38</v>
      </c>
      <c r="M523" t="n">
        <v>1089.107791777908</v>
      </c>
      <c r="N523" t="n">
        <v>975.775069536887</v>
      </c>
      <c r="Q523" s="37" t="s">
        <v>38</v>
      </c>
      <c r="R523" s="34" t="n">
        <v>0.8206074094835852</v>
      </c>
      <c r="S523" s="41" t="n">
        <v>0.1193459856659834</v>
      </c>
      <c r="T523" t="n">
        <v>0.8738934819150671</v>
      </c>
      <c r="U523" t="n">
        <v>0.08620782648774514</v>
      </c>
      <c r="V523" s="34" t="n">
        <v>0.7670338020265174</v>
      </c>
      <c r="W523" s="41" t="n">
        <v>0.1364051641535487</v>
      </c>
      <c r="X523" s="34" t="n">
        <v>0.7116868793948711</v>
      </c>
      <c r="Y523" s="41" t="n">
        <v>0.2080013769776554</v>
      </c>
      <c r="Z523" s="34" t="n">
        <v>0.6262696419042368</v>
      </c>
      <c r="AA523" s="41" t="n">
        <v>0.2254225829479766</v>
      </c>
      <c r="AB523" s="34" t="n">
        <v>0.4964606194514605</v>
      </c>
      <c r="AC523" s="41" t="n">
        <v>0.1504498291832707</v>
      </c>
      <c r="AD523" s="34" t="n">
        <v>0.5452652756067649</v>
      </c>
      <c r="AE523" s="41" t="n">
        <v>0.3498053433265823</v>
      </c>
      <c r="AF523" t="n">
        <v>0.4919306688951795</v>
      </c>
      <c r="AG523" t="n">
        <v>0.2601547550749918</v>
      </c>
    </row>
    <row r="524" spans="1:33">
      <c r="A524" s="33" t="s">
        <v>38</v>
      </c>
      <c r="B524" s="34" t="n">
        <v>11.1163197501119</v>
      </c>
      <c r="C524" s="41" t="n">
        <v>4.950149177054836</v>
      </c>
      <c r="D524" t="n">
        <v>-0.3761583398068608</v>
      </c>
      <c r="E524" s="41" t="n">
        <v>8.381425567016537</v>
      </c>
      <c r="F524" s="34" t="n">
        <v>16.94755986368366</v>
      </c>
      <c r="G524" s="41" t="n">
        <v>8.543081018130511</v>
      </c>
      <c r="H524" t="n">
        <v>1.665004037621064</v>
      </c>
      <c r="I524" t="n">
        <v>11.42210995771624</v>
      </c>
      <c r="L524" s="35" t="s">
        <v>42</v>
      </c>
      <c r="M524" t="n">
        <v>594.6678725880663</v>
      </c>
      <c r="N524" t="n">
        <v>273.2878372685702</v>
      </c>
      <c r="Q524" s="37" t="s">
        <v>42</v>
      </c>
      <c r="R524" s="34" t="n">
        <v>0.8442816007279184</v>
      </c>
      <c r="S524" s="41" t="n">
        <v>0.1920626211379104</v>
      </c>
      <c r="T524" t="n">
        <v>0.8611552603272472</v>
      </c>
      <c r="U524" t="n">
        <v>0.1340100354327785</v>
      </c>
      <c r="V524" s="34" t="n">
        <v>0.8126386988927589</v>
      </c>
      <c r="W524" s="41" t="n">
        <v>0.2248788119162897</v>
      </c>
      <c r="X524" s="34" t="n">
        <v>0.7417332289243113</v>
      </c>
      <c r="Y524" s="41" t="n">
        <v>0.2482336119706134</v>
      </c>
      <c r="Z524" s="34" t="n">
        <v>0.7143915833277494</v>
      </c>
      <c r="AA524" s="41" t="n">
        <v>0.2611755372168196</v>
      </c>
      <c r="AB524" s="34" t="n">
        <v>0.5051675993355644</v>
      </c>
      <c r="AC524" s="41" t="n">
        <v>0.2292930995539819</v>
      </c>
      <c r="AD524" s="34" t="n">
        <v>0.6480738186764827</v>
      </c>
      <c r="AE524" s="41" t="n">
        <v>0.4375259285269037</v>
      </c>
      <c r="AF524" t="n">
        <v>0.5699135950017841</v>
      </c>
      <c r="AG524" t="n">
        <v>0.3007512912019765</v>
      </c>
    </row>
    <row r="525" spans="1:33">
      <c r="A525" s="33" t="s">
        <v>42</v>
      </c>
      <c r="B525" s="34" t="n">
        <v>7.419599073719467</v>
      </c>
      <c r="C525" s="41" t="n">
        <v>1.459394645212452</v>
      </c>
      <c r="D525" t="n">
        <v>-0.5047831216202254</v>
      </c>
      <c r="E525" s="41" t="n">
        <v>4.647984887292486</v>
      </c>
      <c r="F525" s="34" t="n">
        <v>11.0480251080049</v>
      </c>
      <c r="G525" s="41" t="n">
        <v>4.679330085184275</v>
      </c>
      <c r="H525" t="n">
        <v>0.3367966125249128</v>
      </c>
      <c r="I525" t="n">
        <v>2.655860163466267</v>
      </c>
      <c r="L525" s="35" t="s">
        <v>45</v>
      </c>
      <c r="M525" t="n">
        <v>425.9461697523662</v>
      </c>
      <c r="N525" t="n">
        <v>235.8564578342809</v>
      </c>
      <c r="Q525" s="37" t="s">
        <v>45</v>
      </c>
      <c r="R525" s="34" t="n">
        <v>0.807328889093626</v>
      </c>
      <c r="S525" s="41" t="n">
        <v>0.1444097560827992</v>
      </c>
      <c r="T525" t="n">
        <v>0.8446453077855626</v>
      </c>
      <c r="U525" t="n">
        <v>0.1599913052101619</v>
      </c>
      <c r="V525" s="34" t="n">
        <v>0.6957120647348203</v>
      </c>
      <c r="W525" s="41" t="n">
        <v>0.1874642915235803</v>
      </c>
      <c r="X525" s="34" t="n">
        <v>0.6273713905903751</v>
      </c>
      <c r="Y525" s="41" t="n">
        <v>0.19389556010195</v>
      </c>
      <c r="Z525" s="34" t="n">
        <v>0.5818770946396714</v>
      </c>
      <c r="AA525" s="41" t="n">
        <v>0.2303426170416707</v>
      </c>
      <c r="AB525" s="34" t="n">
        <v>0.4459583944507157</v>
      </c>
      <c r="AC525" s="41" t="n">
        <v>0.2025490752196363</v>
      </c>
      <c r="AD525" s="34" t="n">
        <v>0.5060069266046247</v>
      </c>
      <c r="AE525" s="41" t="n">
        <v>0.3583109606952302</v>
      </c>
      <c r="AF525" t="n">
        <v>0.5129961810182074</v>
      </c>
      <c r="AG525" t="n">
        <v>0.2711849303816705</v>
      </c>
    </row>
    <row r="526" spans="1:33">
      <c r="A526" s="33" t="s">
        <v>45</v>
      </c>
      <c r="B526" s="34" t="n">
        <v>7.332045578274112</v>
      </c>
      <c r="C526" s="41" t="n">
        <v>1.326147794484457</v>
      </c>
      <c r="D526" t="n">
        <v>-3.589524987874565</v>
      </c>
      <c r="E526" s="41" t="n">
        <v>3.113417900415694</v>
      </c>
      <c r="F526" s="34" t="n">
        <v>9.286831576693581</v>
      </c>
      <c r="G526" s="41" t="n">
        <v>1.399750472138876</v>
      </c>
      <c r="H526" t="n">
        <v>0.7808883751580716</v>
      </c>
      <c r="I526" t="n">
        <v>6.044513755487463</v>
      </c>
      <c r="L526" s="35" t="s">
        <v>47</v>
      </c>
      <c r="M526" t="n">
        <v>729.7100533434726</v>
      </c>
      <c r="N526" t="n">
        <v>329.1886850933332</v>
      </c>
      <c r="Q526" s="37" t="s">
        <v>47</v>
      </c>
      <c r="R526" s="34" t="n">
        <v>0.7611212512527274</v>
      </c>
      <c r="S526" s="41" t="n">
        <v>0.150907206700004</v>
      </c>
      <c r="T526" t="n">
        <v>0.8291932048095262</v>
      </c>
      <c r="U526" t="n">
        <v>0.1451253145324268</v>
      </c>
      <c r="V526" s="34" t="n">
        <v>0.7094750321703932</v>
      </c>
      <c r="W526" s="41" t="n">
        <v>0.2073456009205383</v>
      </c>
      <c r="X526" s="34" t="n">
        <v>0.6250278557203501</v>
      </c>
      <c r="Y526" s="41" t="n">
        <v>0.1363579478037455</v>
      </c>
      <c r="Z526" s="34" t="n">
        <v>0.6502420827645936</v>
      </c>
      <c r="AA526" s="41" t="n">
        <v>0.2420449121193813</v>
      </c>
      <c r="AB526" s="34" t="n">
        <v>0.453234841370679</v>
      </c>
      <c r="AC526" s="41" t="n">
        <v>0.2355843943782422</v>
      </c>
      <c r="AD526" s="34" t="n">
        <v>0.4684144964573327</v>
      </c>
      <c r="AE526" s="41" t="n">
        <v>0.3314162465447896</v>
      </c>
      <c r="AF526" t="n">
        <v>0.4819742363882564</v>
      </c>
      <c r="AG526" t="n">
        <v>0.2983051641445419</v>
      </c>
    </row>
    <row r="527" spans="1:33">
      <c r="A527" s="33" t="s">
        <v>47</v>
      </c>
      <c r="B527" s="34" t="n">
        <v>8.333670952578403</v>
      </c>
      <c r="C527" s="41" t="n">
        <v>3.065938183459373</v>
      </c>
      <c r="D527" t="n">
        <v>0.9858943574972978</v>
      </c>
      <c r="E527" s="41" t="n">
        <v>4.310650748726801</v>
      </c>
      <c r="F527" s="34" t="n">
        <v>14.82380408797795</v>
      </c>
      <c r="G527" s="41" t="n">
        <v>3.275833717857812</v>
      </c>
      <c r="H527" t="n">
        <v>1.304510312866702</v>
      </c>
      <c r="I527" t="n">
        <v>4.639456656985375</v>
      </c>
      <c r="L527" s="35" t="s">
        <v>50</v>
      </c>
      <c r="M527" t="n">
        <v>358.2996332940792</v>
      </c>
      <c r="N527" t="n">
        <v>116.4531290870578</v>
      </c>
      <c r="Q527" s="37" t="s">
        <v>50</v>
      </c>
      <c r="R527" s="34" t="n">
        <v>0.7756903522572356</v>
      </c>
      <c r="S527" s="41" t="n">
        <v>0.2094675641961244</v>
      </c>
      <c r="T527" t="n">
        <v>0.8517278012789747</v>
      </c>
      <c r="U527" t="n">
        <v>0.1518121933506538</v>
      </c>
      <c r="V527" s="34" t="n">
        <v>0.7195890749131443</v>
      </c>
      <c r="W527" s="41" t="n">
        <v>0.2195953379868188</v>
      </c>
      <c r="X527" s="34" t="n">
        <v>0.6468664335962737</v>
      </c>
      <c r="Y527" s="41" t="n">
        <v>0.2020011187218868</v>
      </c>
      <c r="Z527" s="34" t="n">
        <v>0.6169998672596602</v>
      </c>
      <c r="AA527" s="41" t="n">
        <v>0.2471211705498937</v>
      </c>
      <c r="AB527" s="34" t="n">
        <v>0.4945783526797837</v>
      </c>
      <c r="AC527" s="41" t="n">
        <v>0.2498868577194753</v>
      </c>
      <c r="AD527" s="34" t="n">
        <v>0.5059556224765346</v>
      </c>
      <c r="AE527" s="41" t="n">
        <v>0.3756682133526166</v>
      </c>
      <c r="AF527" t="n">
        <v>0.5534144766444273</v>
      </c>
      <c r="AG527" t="n">
        <v>0.4129355466119164</v>
      </c>
    </row>
    <row r="528" spans="1:33">
      <c r="A528" s="33" t="s">
        <v>50</v>
      </c>
      <c r="B528" s="34" t="n">
        <v>5.644859729607957</v>
      </c>
      <c r="C528" s="41" t="n">
        <v>1.137577983932036</v>
      </c>
      <c r="D528" t="n">
        <v>-0.4476544984200757</v>
      </c>
      <c r="E528" s="41" t="n">
        <v>5.334591951203986</v>
      </c>
      <c r="F528" s="34" t="n">
        <v>8.082172501839475</v>
      </c>
      <c r="G528" s="41" t="n">
        <v>0.7163474718380424</v>
      </c>
      <c r="H528" t="n">
        <v>2.74298401111588</v>
      </c>
      <c r="I528" t="n">
        <v>6.340269321228617</v>
      </c>
      <c r="L528" s="35" t="s">
        <v>52</v>
      </c>
      <c r="M528" t="n">
        <v>584.6175303105747</v>
      </c>
      <c r="N528" t="n">
        <v>560.4025595301375</v>
      </c>
      <c r="Q528" s="37" t="s">
        <v>52</v>
      </c>
      <c r="R528" s="34" t="n">
        <v>0.7830412230044487</v>
      </c>
      <c r="S528" s="41" t="n">
        <v>0.1841509706686405</v>
      </c>
      <c r="T528" t="n">
        <v>0.902168090263307</v>
      </c>
      <c r="U528" t="n">
        <v>0.1207783047837125</v>
      </c>
      <c r="V528" s="34" t="n">
        <v>0.7632890385471874</v>
      </c>
      <c r="W528" s="41" t="n">
        <v>0.1595370868155452</v>
      </c>
      <c r="X528" s="34" t="n">
        <v>0.6491425246575921</v>
      </c>
      <c r="Y528" s="41" t="n">
        <v>0.1718678289934138</v>
      </c>
      <c r="Z528" s="34" t="n">
        <v>0.594946771750903</v>
      </c>
      <c r="AA528" s="41" t="n">
        <v>0.1920493306151762</v>
      </c>
      <c r="AB528" s="34" t="n">
        <v>0.5268115364851804</v>
      </c>
      <c r="AC528" s="41" t="n">
        <v>0.2107821234431849</v>
      </c>
      <c r="AD528" s="34" t="n">
        <v>0.4673910683076983</v>
      </c>
      <c r="AE528" s="41" t="n">
        <v>0.3533496476697912</v>
      </c>
      <c r="AF528" t="n">
        <v>0.5308321609218025</v>
      </c>
      <c r="AG528" t="n">
        <v>0.2731281980446899</v>
      </c>
    </row>
    <row r="529" spans="1:33">
      <c r="A529" s="33" t="s">
        <v>52</v>
      </c>
      <c r="B529" s="34" t="n">
        <v>9.365123238645028</v>
      </c>
      <c r="C529" s="41" t="n">
        <v>3.576896272425212</v>
      </c>
      <c r="D529" t="n">
        <v>-2.200231857862735</v>
      </c>
      <c r="E529" s="41" t="n">
        <v>5.32359389191999</v>
      </c>
      <c r="F529" s="34" t="n">
        <v>10.74217090793505</v>
      </c>
      <c r="G529" s="41" t="n">
        <v>3.932563953065719</v>
      </c>
      <c r="H529" t="n">
        <v>-2.794673407034816</v>
      </c>
      <c r="I529" t="n">
        <v>4.280514927248869</v>
      </c>
      <c r="L529" s="35" t="s">
        <v>54</v>
      </c>
      <c r="M529" t="n">
        <v>334.7275264955917</v>
      </c>
      <c r="N529" t="n">
        <v>84.47201421282807</v>
      </c>
      <c r="Q529" s="37" t="s">
        <v>54</v>
      </c>
      <c r="R529" s="34" t="n">
        <v>0.7540535745369299</v>
      </c>
      <c r="S529" s="41" t="n">
        <v>0.1620512282537623</v>
      </c>
      <c r="T529" t="n">
        <v>0.8461036716888006</v>
      </c>
      <c r="U529" t="n">
        <v>0.1315745245387025</v>
      </c>
      <c r="V529" s="34" t="n">
        <v>0.7208314523555323</v>
      </c>
      <c r="W529" s="41" t="n">
        <v>0.2178660812014404</v>
      </c>
      <c r="X529" s="34" t="n">
        <v>0.6582702530105659</v>
      </c>
      <c r="Y529" s="41" t="n">
        <v>0.1091870816530999</v>
      </c>
      <c r="Z529" s="34" t="n">
        <v>0.5865305766312228</v>
      </c>
      <c r="AA529" s="41" t="n">
        <v>0.1739736559200922</v>
      </c>
      <c r="AB529" s="34" t="n">
        <v>0.5259611626448502</v>
      </c>
      <c r="AC529" s="41" t="n">
        <v>0.2017895402911783</v>
      </c>
      <c r="AD529" s="34" t="n">
        <v>0.5853634763439723</v>
      </c>
      <c r="AE529" s="41" t="n">
        <v>0.2309872125085041</v>
      </c>
      <c r="AF529" t="n">
        <v>0.5028934809050771</v>
      </c>
      <c r="AG529" t="n">
        <v>0.2566886318190962</v>
      </c>
    </row>
    <row r="530" spans="1:33">
      <c r="A530" s="33" t="s">
        <v>54</v>
      </c>
      <c r="B530" s="34" t="n">
        <v>6.864859442346725</v>
      </c>
      <c r="C530" s="41" t="n">
        <v>0.8297612293571642</v>
      </c>
      <c r="D530" t="n">
        <v>2.712967216253737</v>
      </c>
      <c r="E530" s="41" t="n">
        <v>0.07671023753438722</v>
      </c>
      <c r="F530" s="34" t="n">
        <v>7.751836847432003</v>
      </c>
      <c r="G530" s="41" t="n">
        <v>2.546038029443789</v>
      </c>
      <c r="H530" t="n">
        <v>-2.500101131719608</v>
      </c>
      <c r="I530" t="n">
        <v>4.947402059131402</v>
      </c>
      <c r="L530" s="35" t="s">
        <v>55</v>
      </c>
      <c r="M530" t="n">
        <v>404.5485773556672</v>
      </c>
      <c r="N530" t="n">
        <v>269.3028963647524</v>
      </c>
      <c r="Q530" s="37" t="s">
        <v>55</v>
      </c>
      <c r="R530" s="34" t="n">
        <v>0.7744414495300818</v>
      </c>
      <c r="S530" s="41" t="n">
        <v>0.159404591402648</v>
      </c>
      <c r="T530" t="n">
        <v>0.8491364945832511</v>
      </c>
      <c r="U530" t="n">
        <v>0.1073934083039531</v>
      </c>
      <c r="V530" s="34" t="n">
        <v>0.7161002460030541</v>
      </c>
      <c r="W530" s="41" t="n">
        <v>0.1974986508420301</v>
      </c>
      <c r="X530" s="34" t="n">
        <v>0.6727863838750185</v>
      </c>
      <c r="Y530" s="41" t="n">
        <v>0.107334799600635</v>
      </c>
      <c r="Z530" s="34" t="n">
        <v>0.6464678890805973</v>
      </c>
      <c r="AA530" s="41" t="n">
        <v>0.1550724690338545</v>
      </c>
      <c r="AB530" s="34" t="n">
        <v>0.504087949808507</v>
      </c>
      <c r="AC530" s="41" t="n">
        <v>0.2551491508812782</v>
      </c>
      <c r="AD530" s="34" t="n">
        <v>0.765103821360518</v>
      </c>
      <c r="AE530" s="41" t="n">
        <v>0.2882426322874985</v>
      </c>
      <c r="AF530" t="n">
        <v>0.5364550593445341</v>
      </c>
      <c r="AG530" t="n">
        <v>0.2839624477712904</v>
      </c>
    </row>
    <row r="531" spans="1:33">
      <c r="A531" s="33" t="s">
        <v>55</v>
      </c>
      <c r="B531" s="34" t="n">
        <v>7.008095415923738</v>
      </c>
      <c r="C531" s="41" t="n">
        <v>3.139311545441599</v>
      </c>
      <c r="D531" t="n">
        <v>-6.173733089377003</v>
      </c>
      <c r="E531" s="41" t="n">
        <v>5.57649120230738</v>
      </c>
      <c r="F531" s="34" t="n">
        <v>10.35271599148655</v>
      </c>
      <c r="G531" s="41" t="n">
        <v>2.98346393384822</v>
      </c>
      <c r="H531" t="n">
        <v>7.888662303962639</v>
      </c>
      <c r="I531" t="n">
        <v>8.64140816327839</v>
      </c>
      <c r="L531" s="35" t="s">
        <v>56</v>
      </c>
      <c r="M531" t="n">
        <v>405.317059743018</v>
      </c>
      <c r="N531" t="n">
        <v>220.1500925502349</v>
      </c>
      <c r="Q531" s="37" t="s">
        <v>56</v>
      </c>
      <c r="R531" s="34" t="n">
        <v>0.7791879930943884</v>
      </c>
      <c r="S531" s="41" t="n">
        <v>0.1542871249749116</v>
      </c>
      <c r="T531" t="n">
        <v>0.8514870800649558</v>
      </c>
      <c r="U531" t="n">
        <v>0.158401354338437</v>
      </c>
      <c r="V531" s="34" t="n">
        <v>0.7521451951688368</v>
      </c>
      <c r="W531" s="41" t="n">
        <v>0.2351991302190692</v>
      </c>
      <c r="X531" s="34" t="n">
        <v>0.6459165430236249</v>
      </c>
      <c r="Y531" s="41" t="n">
        <v>0.1148095773633057</v>
      </c>
      <c r="Z531" s="34" t="n">
        <v>0.6613599870099911</v>
      </c>
      <c r="AA531" s="41" t="n">
        <v>0.2599577602929932</v>
      </c>
      <c r="AB531" s="34" t="n">
        <v>0.5637822496157369</v>
      </c>
      <c r="AC531" s="41" t="n">
        <v>0.3205270274269871</v>
      </c>
      <c r="AD531" s="34" t="n">
        <v>0.4479233424783213</v>
      </c>
      <c r="AE531" s="41" t="n">
        <v>0.3596722931273363</v>
      </c>
      <c r="AF531" t="n">
        <v>0.5245344855577123</v>
      </c>
      <c r="AG531" t="n">
        <v>0.303797083280229</v>
      </c>
    </row>
    <row r="532" spans="1:33">
      <c r="A532" s="33" t="s">
        <v>56</v>
      </c>
      <c r="B532" s="34" t="n">
        <v>6.97659805304951</v>
      </c>
      <c r="C532" s="41" t="n">
        <v>1.372671542958076</v>
      </c>
      <c r="D532" t="n">
        <v>5.355572179863086</v>
      </c>
      <c r="E532" s="41" t="n">
        <v>0.9361691094334682</v>
      </c>
      <c r="F532" s="34" t="n">
        <v>11.40080256063747</v>
      </c>
      <c r="G532" s="41" t="n">
        <v>4.324195941628838</v>
      </c>
      <c r="H532" t="n">
        <v>-11.4385527059642</v>
      </c>
      <c r="I532" t="n">
        <v>1.580299922620569</v>
      </c>
      <c r="L532" s="35" t="s">
        <v>57</v>
      </c>
      <c r="M532" t="n">
        <v>327.5106889325812</v>
      </c>
      <c r="N532" t="n">
        <v>126.7827377804288</v>
      </c>
      <c r="Q532" s="37" t="s">
        <v>57</v>
      </c>
      <c r="R532" s="34" t="n">
        <v>0.8621945072124388</v>
      </c>
      <c r="S532" s="41" t="n">
        <v>0.09814642619941329</v>
      </c>
      <c r="T532" t="n">
        <v>0.937227995601136</v>
      </c>
      <c r="U532" t="n">
        <v>0.06076267401184592</v>
      </c>
      <c r="V532" s="34" t="n">
        <v>0.8038457730040962</v>
      </c>
      <c r="W532" s="41" t="n">
        <v>0.1876912317558218</v>
      </c>
      <c r="X532" s="34" t="n">
        <v>0.7826781703972279</v>
      </c>
      <c r="Y532" s="41" t="n">
        <v>0.1714605252278969</v>
      </c>
      <c r="Z532" s="34" t="n">
        <v>0.6258068186251313</v>
      </c>
      <c r="AA532" s="41" t="n">
        <v>0.1220881064749579</v>
      </c>
      <c r="AB532" s="34" t="n">
        <v>0.5758316749594529</v>
      </c>
      <c r="AC532" s="41" t="n">
        <v>0.2953507151298254</v>
      </c>
      <c r="AD532" s="34" t="n">
        <v>0.4235775477358812</v>
      </c>
      <c r="AE532" s="41" t="n">
        <v>0.3279059024928839</v>
      </c>
      <c r="AF532" t="n">
        <v>0.5835292864445903</v>
      </c>
      <c r="AG532" t="n">
        <v>0.271552504015069</v>
      </c>
    </row>
    <row r="533" spans="1:33">
      <c r="A533" s="33" t="s">
        <v>57</v>
      </c>
      <c r="B533" s="34" t="n">
        <v>6.327497392181118</v>
      </c>
      <c r="C533" s="41" t="n">
        <v>2.217389655187297</v>
      </c>
      <c r="D533" t="n">
        <v>1.537599431969819</v>
      </c>
      <c r="E533" s="41" t="n">
        <v>2.491731144686511</v>
      </c>
      <c r="F533" s="34" t="n">
        <v>7.321994836505081</v>
      </c>
      <c r="G533" s="41" t="n">
        <v>1.601136366831303</v>
      </c>
      <c r="H533" t="n">
        <v>3.425554256430669</v>
      </c>
      <c r="I533" t="n">
        <v>0.7144458933502611</v>
      </c>
      <c r="L533" s="35" t="s">
        <v>61</v>
      </c>
      <c r="M533" t="n">
        <v>170.6955361798169</v>
      </c>
      <c r="N533" t="n">
        <v>91.9332246538938</v>
      </c>
      <c r="Q533" s="37" t="s">
        <v>61</v>
      </c>
      <c r="R533" s="34" t="n">
        <v>0.8634866628705966</v>
      </c>
      <c r="S533" s="41" t="n">
        <v>0.1022712892258429</v>
      </c>
      <c r="T533" t="n">
        <v>0.953063750749941</v>
      </c>
      <c r="U533" t="n">
        <v>0.04150294009343377</v>
      </c>
      <c r="V533" s="34" t="n">
        <v>0.8135643899661448</v>
      </c>
      <c r="W533" s="41" t="n">
        <v>0.1671808266639823</v>
      </c>
      <c r="X533" s="34" t="n">
        <v>0.788283829965633</v>
      </c>
      <c r="Y533" s="41" t="n">
        <v>0.1328098379786067</v>
      </c>
      <c r="Z533" s="34" t="n">
        <v>0.709449123698709</v>
      </c>
      <c r="AA533" s="41" t="n">
        <v>0.1888856426005008</v>
      </c>
      <c r="AB533" s="34" t="n">
        <v>0.7324251363449421</v>
      </c>
      <c r="AC533" s="41" t="n">
        <v>0.3673152030922655</v>
      </c>
      <c r="AD533" s="34" t="n">
        <v>0.5175208311107995</v>
      </c>
      <c r="AE533" s="41" t="n">
        <v>0.3047132193409229</v>
      </c>
      <c r="AF533" t="n">
        <v>0.6330866778256995</v>
      </c>
      <c r="AG533" t="n">
        <v>0.2967099965772503</v>
      </c>
    </row>
    <row r="534" spans="1:33">
      <c r="A534" s="33" t="s">
        <v>61</v>
      </c>
      <c r="B534" s="34" t="n">
        <v>5.499405194986679</v>
      </c>
      <c r="C534" s="41" t="n">
        <v>2.050648645693782</v>
      </c>
      <c r="D534" t="n">
        <v>-3.177839434943392</v>
      </c>
      <c r="E534" s="41" t="n">
        <v>4.057692133053775</v>
      </c>
      <c r="F534" s="34" t="n">
        <v>6.715720750518443</v>
      </c>
      <c r="G534" s="41" t="n">
        <v>3.916605804238618</v>
      </c>
      <c r="H534" t="n">
        <v>2.128803297649471</v>
      </c>
      <c r="I534" t="n">
        <v>5.561541887121677</v>
      </c>
    </row>
    <row r="535" spans="1:33">
      <c r="A535" s="50" t="n"/>
    </row>
    <row r="536" spans="1:33">
      <c r="A536" s="50" t="n"/>
    </row>
    <row r="537" spans="1:33">
      <c r="A537" s="50" t="n"/>
    </row>
    <row r="538" spans="1:33">
      <c r="A538" s="50" t="n"/>
    </row>
    <row r="539" spans="1:33">
      <c r="A539" s="50" t="n"/>
    </row>
    <row r="540" spans="1:33">
      <c r="A540" s="50" t="n"/>
    </row>
    <row r="542" spans="1:33">
      <c r="A542" s="50" t="s">
        <v>162</v>
      </c>
      <c r="Q542" s="50" t="s">
        <v>163</v>
      </c>
    </row>
    <row r="543" spans="1:33">
      <c r="A543" s="82" t="n"/>
      <c r="B543" s="84" t="s">
        <v>17</v>
      </c>
      <c r="C543" s="85" t="n"/>
      <c r="D543" s="85" t="n"/>
      <c r="E543" s="86" t="n"/>
      <c r="F543" s="87" t="s">
        <v>19</v>
      </c>
      <c r="G543" s="85" t="n"/>
      <c r="H543" s="85" t="n"/>
      <c r="I543" s="85" t="n"/>
      <c r="L543" s="76" t="n"/>
      <c r="M543" s="77" t="s">
        <v>20</v>
      </c>
      <c r="N543" s="77" t="n"/>
      <c r="Q543" s="37" t="n"/>
      <c r="R543" s="73" t="s">
        <v>21</v>
      </c>
      <c r="S543" s="74" t="n"/>
      <c r="T543" s="73" t="s">
        <v>22</v>
      </c>
      <c r="U543" s="74" t="n"/>
      <c r="V543" s="73" t="s">
        <v>23</v>
      </c>
      <c r="W543" s="74" t="n"/>
      <c r="X543" s="73" t="s">
        <v>24</v>
      </c>
      <c r="Y543" s="74" t="n"/>
      <c r="Z543" s="73" t="s">
        <v>25</v>
      </c>
      <c r="AA543" s="74" t="n"/>
      <c r="AB543" s="73" t="s">
        <v>26</v>
      </c>
      <c r="AC543" s="74" t="n"/>
      <c r="AD543" s="73" t="s">
        <v>27</v>
      </c>
      <c r="AE543" s="74" t="n"/>
      <c r="AF543" s="75" t="s">
        <v>28</v>
      </c>
      <c r="AG543" s="75" t="n"/>
    </row>
    <row r="544" spans="1:33">
      <c r="A544" s="82" t="n"/>
      <c r="B544" s="78" t="s">
        <v>32</v>
      </c>
      <c r="C544" s="79" t="n"/>
      <c r="D544" s="80" t="s">
        <v>33</v>
      </c>
      <c r="E544" s="79" t="n"/>
      <c r="F544" s="78" t="s">
        <v>32</v>
      </c>
      <c r="G544" s="79" t="n"/>
      <c r="H544" s="80" t="s">
        <v>33</v>
      </c>
      <c r="I544" s="81" t="n"/>
      <c r="L544" s="76" t="n"/>
      <c r="M544" s="35" t="s">
        <v>219</v>
      </c>
      <c r="N544" s="35" t="s">
        <v>37</v>
      </c>
      <c r="Q544" s="37" t="n"/>
      <c r="R544" s="36" t="s">
        <v>219</v>
      </c>
      <c r="S544" s="38" t="s">
        <v>37</v>
      </c>
      <c r="T544" s="37" t="s">
        <v>219</v>
      </c>
      <c r="U544" s="37" t="s">
        <v>37</v>
      </c>
      <c r="V544" s="36" t="s">
        <v>219</v>
      </c>
      <c r="W544" s="38" t="s">
        <v>37</v>
      </c>
      <c r="X544" s="36" t="s">
        <v>219</v>
      </c>
      <c r="Y544" s="38" t="s">
        <v>37</v>
      </c>
      <c r="Z544" s="36" t="s">
        <v>219</v>
      </c>
      <c r="AA544" s="38" t="s">
        <v>37</v>
      </c>
      <c r="AB544" s="36" t="s">
        <v>219</v>
      </c>
      <c r="AC544" s="38" t="s">
        <v>37</v>
      </c>
      <c r="AD544" s="36" t="s">
        <v>219</v>
      </c>
      <c r="AE544" s="38" t="s">
        <v>37</v>
      </c>
      <c r="AF544" s="37" t="s">
        <v>219</v>
      </c>
      <c r="AG544" s="37" t="s">
        <v>37</v>
      </c>
    </row>
    <row r="545" spans="1:33">
      <c r="A545" s="83" t="n"/>
      <c r="B545" s="31" t="s">
        <v>219</v>
      </c>
      <c r="C545" s="32" t="s">
        <v>37</v>
      </c>
      <c r="D545" s="33" t="s">
        <v>219</v>
      </c>
      <c r="E545" s="32" t="s">
        <v>37</v>
      </c>
      <c r="F545" s="31" t="s">
        <v>219</v>
      </c>
      <c r="G545" s="32" t="s">
        <v>37</v>
      </c>
      <c r="H545" s="33" t="s">
        <v>219</v>
      </c>
      <c r="I545" s="33" t="s">
        <v>37</v>
      </c>
      <c r="L545" s="35" t="s">
        <v>34</v>
      </c>
      <c r="M545" t="n">
        <v>102.5982354374323</v>
      </c>
      <c r="N545" t="n">
        <v>78.50672417720553</v>
      </c>
      <c r="Q545" s="37" t="s">
        <v>34</v>
      </c>
      <c r="R545" s="34" t="n">
        <v>0.9505495147691603</v>
      </c>
      <c r="S545" s="41" t="n">
        <v>0.04916187900066597</v>
      </c>
      <c r="T545" t="n">
        <v>0.9768648533433527</v>
      </c>
      <c r="U545" t="n">
        <v>0.03453705600784722</v>
      </c>
      <c r="V545" s="34" t="n">
        <v>0.8736661450146395</v>
      </c>
      <c r="W545" s="41" t="n">
        <v>0.1227081088457364</v>
      </c>
      <c r="X545" s="34" t="n">
        <v>0.8737735369314276</v>
      </c>
      <c r="Y545" s="41" t="n">
        <v>0.1264839819578248</v>
      </c>
      <c r="Z545" s="34" t="n">
        <v>0.9306608986653766</v>
      </c>
      <c r="AA545" s="41" t="n">
        <v>0.09906311974715222</v>
      </c>
      <c r="AB545" s="34" t="n">
        <v>0.8070673928188461</v>
      </c>
      <c r="AC545" s="41" t="n">
        <v>0.2221100783414954</v>
      </c>
      <c r="AD545" s="34" t="n">
        <v>0.783804090775667</v>
      </c>
      <c r="AE545" s="41" t="n">
        <v>0.3717500067702394</v>
      </c>
      <c r="AF545" t="n">
        <v>0.7394132631657355</v>
      </c>
      <c r="AG545" t="n">
        <v>0.3317942573042162</v>
      </c>
    </row>
    <row r="546" spans="1:33">
      <c r="A546" s="33" t="s">
        <v>34</v>
      </c>
      <c r="B546" s="34" t="n">
        <v>2.49879279255697</v>
      </c>
      <c r="C546" s="41" t="n">
        <v>1.222945801091894</v>
      </c>
      <c r="D546" t="n">
        <v>-0.9436523017194901</v>
      </c>
      <c r="E546" s="41" t="n">
        <v>1.381828132995381</v>
      </c>
      <c r="F546" s="34" t="n">
        <v>4.029857618173253</v>
      </c>
      <c r="G546" s="41" t="n">
        <v>2.258709132595759</v>
      </c>
      <c r="H546" t="n">
        <v>-0.2989409439794031</v>
      </c>
      <c r="I546" t="n">
        <v>2.465235430896394</v>
      </c>
      <c r="L546" s="35" t="s">
        <v>38</v>
      </c>
      <c r="M546" t="n">
        <v>26.75797669590516</v>
      </c>
      <c r="N546" t="n">
        <v>15.3425739807312</v>
      </c>
      <c r="Q546" s="37" t="s">
        <v>38</v>
      </c>
      <c r="R546" s="34" t="n">
        <v>0.9418851815018456</v>
      </c>
      <c r="S546" s="41" t="n">
        <v>0.03921247027740037</v>
      </c>
      <c r="T546" t="n">
        <v>0.9251561408681933</v>
      </c>
      <c r="U546" t="n">
        <v>0.04528990290319281</v>
      </c>
      <c r="V546" s="34" t="n">
        <v>0.8923211444644401</v>
      </c>
      <c r="W546" s="41" t="n">
        <v>0.06828880436139148</v>
      </c>
      <c r="X546" s="34" t="n">
        <v>0.7683074628082569</v>
      </c>
      <c r="Y546" s="41" t="n">
        <v>0.2183351854457854</v>
      </c>
      <c r="Z546" s="34" t="n">
        <v>0.7611590255319087</v>
      </c>
      <c r="AA546" s="41" t="n">
        <v>0.2034114144973152</v>
      </c>
      <c r="AB546" s="34" t="n">
        <v>0.7398001540085501</v>
      </c>
      <c r="AC546" s="41" t="n">
        <v>0.2968530795501388</v>
      </c>
      <c r="AD546" s="34" t="n">
        <v>0.8239945500622514</v>
      </c>
      <c r="AE546" s="41" t="n">
        <v>0.236709701821235</v>
      </c>
      <c r="AF546" t="n">
        <v>0.6177753136148219</v>
      </c>
      <c r="AG546" t="n">
        <v>0.3276801356465863</v>
      </c>
    </row>
    <row r="547" spans="1:33">
      <c r="A547" s="33" t="s">
        <v>38</v>
      </c>
      <c r="B547" s="34" t="n">
        <v>1.557945029735157</v>
      </c>
      <c r="C547" s="41" t="n">
        <v>0.6411997450584022</v>
      </c>
      <c r="D547" t="n">
        <v>-0.02585770666160108</v>
      </c>
      <c r="E547" s="41" t="n">
        <v>0.6776681038572302</v>
      </c>
      <c r="F547" s="34" t="n">
        <v>2.258600160505706</v>
      </c>
      <c r="G547" s="41" t="n">
        <v>0.7779851437437181</v>
      </c>
      <c r="H547" t="n">
        <v>0.1115501941763422</v>
      </c>
      <c r="I547" t="n">
        <v>1.380943299882057</v>
      </c>
      <c r="L547" s="35" t="s">
        <v>42</v>
      </c>
      <c r="M547" t="n">
        <v>26.2505375620843</v>
      </c>
      <c r="N547" t="n">
        <v>17.91823483740415</v>
      </c>
      <c r="Q547" s="37" t="s">
        <v>42</v>
      </c>
      <c r="R547" s="34" t="n">
        <v>0.8333398956979325</v>
      </c>
      <c r="S547" s="41" t="n">
        <v>0.2231176648754517</v>
      </c>
      <c r="T547" t="n">
        <v>0.8183197560977803</v>
      </c>
      <c r="U547" t="n">
        <v>0.1923762728135456</v>
      </c>
      <c r="V547" s="34" t="n">
        <v>0.8455521629935125</v>
      </c>
      <c r="W547" s="41" t="n">
        <v>0.1221002747670759</v>
      </c>
      <c r="X547" s="34" t="n">
        <v>0.7432615536251124</v>
      </c>
      <c r="Y547" s="41" t="n">
        <v>0.2218082077260507</v>
      </c>
      <c r="Z547" s="34" t="n">
        <v>0.6829462312399114</v>
      </c>
      <c r="AA547" s="41" t="n">
        <v>0.2495588710239062</v>
      </c>
      <c r="AB547" s="34" t="n">
        <v>0.7612252063034578</v>
      </c>
      <c r="AC547" s="41" t="n">
        <v>0.3059582325655935</v>
      </c>
      <c r="AD547" s="34" t="n">
        <v>0.7939583878055201</v>
      </c>
      <c r="AE547" s="41" t="n">
        <v>0.2194770302087447</v>
      </c>
      <c r="AF547" t="n">
        <v>0.8121041142537766</v>
      </c>
      <c r="AG547" t="n">
        <v>0.3072923917806328</v>
      </c>
    </row>
    <row r="548" spans="1:33">
      <c r="A548" s="33" t="s">
        <v>42</v>
      </c>
      <c r="B548" s="34" t="n">
        <v>1.473704048544892</v>
      </c>
      <c r="C548" s="41" t="n">
        <v>0.5291850186284909</v>
      </c>
      <c r="D548" t="n">
        <v>1.237958307788346</v>
      </c>
      <c r="E548" s="41" t="n">
        <v>0.5916828895393381</v>
      </c>
      <c r="F548" s="34" t="n">
        <v>2.055694554521136</v>
      </c>
      <c r="G548" s="41" t="n">
        <v>0.5108664471870895</v>
      </c>
      <c r="H548" t="n">
        <v>-1.324652465837681</v>
      </c>
      <c r="I548" t="n">
        <v>0.7795595355135749</v>
      </c>
      <c r="L548" s="35" t="s">
        <v>45</v>
      </c>
      <c r="M548" t="n">
        <v>29.86106690172065</v>
      </c>
      <c r="N548" t="n">
        <v>11.1238317757625</v>
      </c>
      <c r="Q548" s="37" t="s">
        <v>45</v>
      </c>
      <c r="R548" s="34" t="n">
        <v>0.8382755924609908</v>
      </c>
      <c r="S548" s="41" t="n">
        <v>0.1688290658810599</v>
      </c>
      <c r="T548" t="n">
        <v>0.8023875392667572</v>
      </c>
      <c r="U548" t="n">
        <v>0.1749017998226478</v>
      </c>
      <c r="V548" s="34" t="n">
        <v>0.7771910849568133</v>
      </c>
      <c r="W548" s="41" t="n">
        <v>0.1660371995266865</v>
      </c>
      <c r="X548" s="34" t="n">
        <v>0.6945384901535195</v>
      </c>
      <c r="Y548" s="41" t="n">
        <v>0.2365601195658301</v>
      </c>
      <c r="Z548" s="34" t="n">
        <v>0.6997549615672132</v>
      </c>
      <c r="AA548" s="41" t="n">
        <v>0.2756160828333922</v>
      </c>
      <c r="AB548" s="34" t="n">
        <v>0.6406869395454751</v>
      </c>
      <c r="AC548" s="41" t="n">
        <v>0.2880955217105557</v>
      </c>
      <c r="AD548" s="34" t="n">
        <v>0.6136695603692823</v>
      </c>
      <c r="AE548" s="41" t="n">
        <v>0.4028492591269222</v>
      </c>
      <c r="AF548" t="n">
        <v>0.6148150977032898</v>
      </c>
      <c r="AG548" t="n">
        <v>0.4108791259372827</v>
      </c>
    </row>
    <row r="549" spans="1:33">
      <c r="A549" s="33" t="s">
        <v>45</v>
      </c>
      <c r="B549" s="34" t="n">
        <v>1.488869179840118</v>
      </c>
      <c r="C549" s="41" t="n">
        <v>0.6815678261852278</v>
      </c>
      <c r="D549" t="n">
        <v>-0.5260063918283824</v>
      </c>
      <c r="E549" s="41" t="n">
        <v>1.043790625664792</v>
      </c>
      <c r="F549" s="34" t="n">
        <v>2.222485545033413</v>
      </c>
      <c r="G549" s="41" t="n">
        <v>1.243061605403644</v>
      </c>
      <c r="H549" t="n">
        <v>1.123647726022971</v>
      </c>
      <c r="I549" t="n">
        <v>1.90914167362096</v>
      </c>
      <c r="L549" s="35" t="s">
        <v>47</v>
      </c>
      <c r="M549" t="n">
        <v>63.46341376755645</v>
      </c>
      <c r="N549" t="n">
        <v>83.81021880248832</v>
      </c>
      <c r="Q549" s="37" t="s">
        <v>47</v>
      </c>
      <c r="R549" s="34" t="n">
        <v>0.8747222388390025</v>
      </c>
      <c r="S549" s="41" t="n">
        <v>0.122450489575202</v>
      </c>
      <c r="T549" t="n">
        <v>0.8714192975805304</v>
      </c>
      <c r="U549" t="n">
        <v>0.08167846116556905</v>
      </c>
      <c r="V549" s="34" t="n">
        <v>0.9327053720689712</v>
      </c>
      <c r="W549" s="41" t="n">
        <v>0.07364362975665509</v>
      </c>
      <c r="X549" s="34" t="n">
        <v>0.8224511092803107</v>
      </c>
      <c r="Y549" s="41" t="n">
        <v>0.213373017596113</v>
      </c>
      <c r="Z549" s="34" t="n">
        <v>0.7912318141027572</v>
      </c>
      <c r="AA549" s="41" t="n">
        <v>0.1851923098924605</v>
      </c>
      <c r="AB549" s="34" t="n">
        <v>0.7750765195253981</v>
      </c>
      <c r="AC549" s="41" t="n">
        <v>0.3117448675844132</v>
      </c>
      <c r="AD549" s="34" t="n">
        <v>0.6282796506375798</v>
      </c>
      <c r="AE549" s="41" t="n">
        <v>0.3576344442417955</v>
      </c>
      <c r="AF549" t="n">
        <v>0.6724682428911883</v>
      </c>
      <c r="AG549" t="n">
        <v>0.3558468814679105</v>
      </c>
    </row>
    <row r="550" spans="1:33">
      <c r="A550" s="33" t="s">
        <v>47</v>
      </c>
      <c r="B550" s="34" t="n">
        <v>2.460578970565476</v>
      </c>
      <c r="C550" s="41" t="n">
        <v>2.746909947022032</v>
      </c>
      <c r="D550" t="n">
        <v>0.4289797002867279</v>
      </c>
      <c r="E550" s="41" t="n">
        <v>2.713029575291188</v>
      </c>
      <c r="F550" s="34" t="n">
        <v>3.967447181945219</v>
      </c>
      <c r="G550" s="41" t="n">
        <v>2.359245287058261</v>
      </c>
      <c r="H550" t="n">
        <v>0.01716154438740452</v>
      </c>
      <c r="I550" t="n">
        <v>3.562341786196125</v>
      </c>
      <c r="L550" s="35" t="s">
        <v>50</v>
      </c>
      <c r="M550" t="n">
        <v>91.91561936415465</v>
      </c>
      <c r="N550" t="n">
        <v>152.8572809925004</v>
      </c>
      <c r="Q550" s="37" t="s">
        <v>50</v>
      </c>
      <c r="R550" s="34" t="n">
        <v>0.8330502145702537</v>
      </c>
      <c r="S550" s="41" t="n">
        <v>0.2007661213054423</v>
      </c>
      <c r="T550" t="n">
        <v>0.8253638578303146</v>
      </c>
      <c r="U550" t="n">
        <v>0.1481801414854929</v>
      </c>
      <c r="V550" s="34" t="n">
        <v>0.7945885581478253</v>
      </c>
      <c r="W550" s="41" t="n">
        <v>0.139890734309796</v>
      </c>
      <c r="X550" s="34" t="n">
        <v>0.7632325810366429</v>
      </c>
      <c r="Y550" s="41" t="n">
        <v>0.2541120392793231</v>
      </c>
      <c r="Z550" s="34" t="n">
        <v>0.7704733824520147</v>
      </c>
      <c r="AA550" s="41" t="n">
        <v>0.1458396452051068</v>
      </c>
      <c r="AB550" s="34" t="n">
        <v>0.6330845873842074</v>
      </c>
      <c r="AC550" s="41" t="n">
        <v>0.3780909698537679</v>
      </c>
      <c r="AD550" s="34" t="n">
        <v>0.6210142026938301</v>
      </c>
      <c r="AE550" s="41" t="n">
        <v>0.439924861741552</v>
      </c>
      <c r="AF550" t="n">
        <v>0.6241640533550552</v>
      </c>
      <c r="AG550" t="n">
        <v>0.4009355991151365</v>
      </c>
    </row>
    <row r="551" spans="1:33">
      <c r="A551" s="33" t="s">
        <v>50</v>
      </c>
      <c r="B551" s="34" t="n">
        <v>3.266948664373067</v>
      </c>
      <c r="C551" s="41" t="n">
        <v>2.907893948102939</v>
      </c>
      <c r="D551" t="n">
        <v>0.06756149495706769</v>
      </c>
      <c r="E551" s="41" t="n">
        <v>3.852699841347338</v>
      </c>
      <c r="F551" s="34" t="n">
        <v>4.008002171979063</v>
      </c>
      <c r="G551" s="41" t="n">
        <v>1.773035148412919</v>
      </c>
      <c r="H551" t="n">
        <v>-0.3902962162469061</v>
      </c>
      <c r="I551" t="n">
        <v>4.936494854752119</v>
      </c>
      <c r="L551" s="35" t="s">
        <v>52</v>
      </c>
      <c r="M551" t="n">
        <v>35.09798231287216</v>
      </c>
      <c r="N551" t="n">
        <v>30.59068780230586</v>
      </c>
      <c r="Q551" s="37" t="s">
        <v>52</v>
      </c>
      <c r="R551" s="34" t="n">
        <v>0.806363109022284</v>
      </c>
      <c r="S551" s="41" t="n">
        <v>0.2071438384487586</v>
      </c>
      <c r="T551" t="n">
        <v>0.8015395811584183</v>
      </c>
      <c r="U551" t="n">
        <v>0.1436653238612965</v>
      </c>
      <c r="V551" s="34" t="n">
        <v>0.7213936808367249</v>
      </c>
      <c r="W551" s="41" t="n">
        <v>0.2137056708611619</v>
      </c>
      <c r="X551" s="34" t="n">
        <v>0.7268245981084335</v>
      </c>
      <c r="Y551" s="41" t="n">
        <v>0.2479402779421526</v>
      </c>
      <c r="Z551" s="34" t="n">
        <v>0.7484262619820824</v>
      </c>
      <c r="AA551" s="41" t="n">
        <v>0.223849951257423</v>
      </c>
      <c r="AB551" s="34" t="n">
        <v>0.5930610847592941</v>
      </c>
      <c r="AC551" s="41" t="n">
        <v>0.3351253233708876</v>
      </c>
      <c r="AD551" s="34" t="n">
        <v>0.6097854047774546</v>
      </c>
      <c r="AE551" s="41" t="n">
        <v>0.4188808843481924</v>
      </c>
      <c r="AF551" t="n">
        <v>0.6014627128828646</v>
      </c>
      <c r="AG551" t="n">
        <v>0.406202890395209</v>
      </c>
    </row>
    <row r="552" spans="1:33">
      <c r="A552" s="33" t="s">
        <v>52</v>
      </c>
      <c r="B552" s="34" t="n">
        <v>1.904729235624533</v>
      </c>
      <c r="C552" s="41" t="n">
        <v>0.9356147996386435</v>
      </c>
      <c r="D552" t="n">
        <v>-0.6668440562938407</v>
      </c>
      <c r="E552" s="41" t="n">
        <v>1.233513405299207</v>
      </c>
      <c r="F552" s="34" t="n">
        <v>2.548796616910825</v>
      </c>
      <c r="G552" s="41" t="n">
        <v>0.5195874888661642</v>
      </c>
      <c r="H552" t="n">
        <v>0.4843621292207777</v>
      </c>
      <c r="I552" t="n">
        <v>1.981363913148623</v>
      </c>
      <c r="L552" s="35" t="s">
        <v>54</v>
      </c>
      <c r="M552" t="n">
        <v>37.50039188650905</v>
      </c>
      <c r="N552" t="n">
        <v>46.1398745778844</v>
      </c>
      <c r="Q552" s="37" t="s">
        <v>54</v>
      </c>
      <c r="R552" s="34" t="n">
        <v>0.8207888176856153</v>
      </c>
      <c r="S552" s="41" t="n">
        <v>0.2545155389413254</v>
      </c>
      <c r="T552" t="n">
        <v>0.8208313851943441</v>
      </c>
      <c r="U552" t="n">
        <v>0.1928353726428427</v>
      </c>
      <c r="V552" s="34" t="n">
        <v>0.7885864345683273</v>
      </c>
      <c r="W552" s="41" t="n">
        <v>0.2102696382607277</v>
      </c>
      <c r="X552" s="34" t="n">
        <v>0.7843551140689409</v>
      </c>
      <c r="Y552" s="41" t="n">
        <v>0.2849045375171534</v>
      </c>
      <c r="Z552" s="34" t="n">
        <v>0.6618436273837487</v>
      </c>
      <c r="AA552" s="41" t="n">
        <v>0.2338207177582141</v>
      </c>
      <c r="AB552" s="34" t="n">
        <v>0.5914812967941981</v>
      </c>
      <c r="AC552" s="41" t="n">
        <v>0.368741197284273</v>
      </c>
      <c r="AD552" s="34" t="n">
        <v>0.5971326809339169</v>
      </c>
      <c r="AE552" s="41" t="n">
        <v>0.4070652390191875</v>
      </c>
      <c r="AF552" t="n">
        <v>0.5973728755031589</v>
      </c>
      <c r="AG552" t="n">
        <v>0.4206489226851826</v>
      </c>
    </row>
    <row r="553" spans="1:33">
      <c r="A553" s="33" t="s">
        <v>54</v>
      </c>
      <c r="B553" s="34" t="n">
        <v>1.74003818111323</v>
      </c>
      <c r="C553" s="41" t="n">
        <v>1.32824327634466</v>
      </c>
      <c r="D553" t="n">
        <v>-0.08468828129990358</v>
      </c>
      <c r="E553" s="41" t="n">
        <v>1.820489179056212</v>
      </c>
      <c r="F553" s="34" t="n">
        <v>2.584352932715691</v>
      </c>
      <c r="G553" s="41" t="n">
        <v>1.189372192488627</v>
      </c>
      <c r="H553" t="n">
        <v>-0.4023503106152456</v>
      </c>
      <c r="I553" t="n">
        <v>2.680960431240295</v>
      </c>
      <c r="L553" s="35" t="s">
        <v>55</v>
      </c>
      <c r="M553" t="n">
        <v>31.85243799516367</v>
      </c>
      <c r="N553" t="n">
        <v>20.9464305202329</v>
      </c>
      <c r="Q553" s="37" t="s">
        <v>55</v>
      </c>
      <c r="R553" s="34" t="n">
        <v>0.7978388998712445</v>
      </c>
      <c r="S553" s="41" t="n">
        <v>0.2508890436746624</v>
      </c>
      <c r="T553" t="n">
        <v>0.775886594157199</v>
      </c>
      <c r="U553" t="n">
        <v>0.1986571408886967</v>
      </c>
      <c r="V553" s="34" t="n">
        <v>0.7919618859987173</v>
      </c>
      <c r="W553" s="41" t="n">
        <v>0.2168678428133368</v>
      </c>
      <c r="X553" s="34" t="n">
        <v>0.7213665699975877</v>
      </c>
      <c r="Y553" s="41" t="n">
        <v>0.2590629807285497</v>
      </c>
      <c r="Z553" s="34" t="n">
        <v>0.6445164974533052</v>
      </c>
      <c r="AA553" s="41" t="n">
        <v>0.233538888442078</v>
      </c>
      <c r="AB553" s="34" t="n">
        <v>0.5896244167178988</v>
      </c>
      <c r="AC553" s="41" t="n">
        <v>0.3612570452211052</v>
      </c>
      <c r="AD553" s="34" t="n">
        <v>0.5600774419001985</v>
      </c>
      <c r="AE553" s="41" t="n">
        <v>0.4014458498819394</v>
      </c>
      <c r="AF553" t="n">
        <v>0.6486102650639156</v>
      </c>
      <c r="AG553" t="n">
        <v>0.4760952232431878</v>
      </c>
    </row>
    <row r="554" spans="1:33">
      <c r="A554" s="33" t="s">
        <v>55</v>
      </c>
      <c r="B554" s="34" t="n">
        <v>2.024917145174164</v>
      </c>
      <c r="C554" s="41" t="n">
        <v>1.202913473211839</v>
      </c>
      <c r="D554" t="n">
        <v>0.04442391317547663</v>
      </c>
      <c r="E554" s="41" t="n">
        <v>1.491218064958047</v>
      </c>
      <c r="F554" s="34" t="n">
        <v>2.717895252211949</v>
      </c>
      <c r="G554" s="41" t="n">
        <v>1.958424150889262</v>
      </c>
      <c r="H554" t="n">
        <v>0.2961505238328643</v>
      </c>
      <c r="I554" t="n">
        <v>2.165335705415719</v>
      </c>
      <c r="L554" s="35" t="s">
        <v>56</v>
      </c>
      <c r="M554" t="n">
        <v>40.65455196447029</v>
      </c>
      <c r="N554" t="n">
        <v>40.17015185955045</v>
      </c>
      <c r="Q554" s="37" t="s">
        <v>56</v>
      </c>
      <c r="R554" s="34" t="n">
        <v>0.8214269908677181</v>
      </c>
      <c r="S554" s="41" t="n">
        <v>0.2486940031343287</v>
      </c>
      <c r="T554" t="n">
        <v>0.7994509907275547</v>
      </c>
      <c r="U554" t="n">
        <v>0.1869187459629957</v>
      </c>
      <c r="V554" s="34" t="n">
        <v>0.7436660091146352</v>
      </c>
      <c r="W554" s="41" t="n">
        <v>0.233939074770752</v>
      </c>
      <c r="X554" s="34" t="n">
        <v>0.7355718051639174</v>
      </c>
      <c r="Y554" s="41" t="n">
        <v>0.3111333736478116</v>
      </c>
      <c r="Z554" s="34" t="n">
        <v>0.6084000515151491</v>
      </c>
      <c r="AA554" s="41" t="n">
        <v>0.255253867244872</v>
      </c>
      <c r="AB554" s="34" t="n">
        <v>0.6378639085828447</v>
      </c>
      <c r="AC554" s="41" t="n">
        <v>0.4110462800494905</v>
      </c>
      <c r="AD554" s="34" t="n">
        <v>0.5675375282527415</v>
      </c>
      <c r="AE554" s="41" t="n">
        <v>0.4119288744390618</v>
      </c>
      <c r="AF554" t="n">
        <v>0.5931601143103422</v>
      </c>
      <c r="AG554" t="n">
        <v>0.3864023362187428</v>
      </c>
    </row>
    <row r="555" spans="1:33">
      <c r="A555" s="33" t="s">
        <v>56</v>
      </c>
      <c r="B555" s="34" t="n">
        <v>1.61182306563796</v>
      </c>
      <c r="C555" s="41" t="n">
        <v>0.9392514417292177</v>
      </c>
      <c r="D555" t="n">
        <v>-0.07726122290552788</v>
      </c>
      <c r="E555" s="41" t="n">
        <v>1.806443793527949</v>
      </c>
      <c r="F555" s="34" t="n">
        <v>2.353755466615134</v>
      </c>
      <c r="G555" s="41" t="n">
        <v>1.243499339688024</v>
      </c>
      <c r="H555" t="n">
        <v>-0.8249225394551161</v>
      </c>
      <c r="I555" t="n">
        <v>2.219450605188114</v>
      </c>
      <c r="L555" s="35" t="s">
        <v>57</v>
      </c>
      <c r="M555" t="n">
        <v>43.60027631738309</v>
      </c>
      <c r="N555" t="n">
        <v>48.12130634393966</v>
      </c>
      <c r="Q555" s="37" t="s">
        <v>57</v>
      </c>
      <c r="R555" s="34" t="n">
        <v>0.8250948578759416</v>
      </c>
      <c r="S555" s="41" t="n">
        <v>0.2504590006122264</v>
      </c>
      <c r="T555" t="n">
        <v>0.8213980232458598</v>
      </c>
      <c r="U555" t="n">
        <v>0.2237912870233438</v>
      </c>
      <c r="V555" s="34" t="n">
        <v>0.712685009455099</v>
      </c>
      <c r="W555" s="41" t="n">
        <v>0.2089291503045814</v>
      </c>
      <c r="X555" s="34" t="n">
        <v>0.7491653279898338</v>
      </c>
      <c r="Y555" s="41" t="n">
        <v>0.3040178493237359</v>
      </c>
      <c r="Z555" s="34" t="n">
        <v>0.6870470844884903</v>
      </c>
      <c r="AA555" s="41" t="n">
        <v>0.3226204422524607</v>
      </c>
      <c r="AB555" s="34" t="n">
        <v>0.6477873344845194</v>
      </c>
      <c r="AC555" s="41" t="n">
        <v>0.4176610819796185</v>
      </c>
      <c r="AD555" s="34" t="n">
        <v>0.5995081634953805</v>
      </c>
      <c r="AE555" s="41" t="n">
        <v>0.4177892269502512</v>
      </c>
      <c r="AF555" t="n">
        <v>0.5967075246153992</v>
      </c>
      <c r="AG555" t="n">
        <v>0.3916992939742107</v>
      </c>
    </row>
    <row r="556" spans="1:33">
      <c r="A556" s="33" t="s">
        <v>57</v>
      </c>
      <c r="B556" s="34" t="n">
        <v>1.337800551591505</v>
      </c>
      <c r="C556" s="41" t="n">
        <v>0.6910054805227315</v>
      </c>
      <c r="D556" t="n">
        <v>-0.436161002279332</v>
      </c>
      <c r="E556" s="41" t="n">
        <v>1.23703484286521</v>
      </c>
      <c r="F556" s="34" t="n">
        <v>2.898228151237538</v>
      </c>
      <c r="G556" s="41" t="n">
        <v>1.804116150819968</v>
      </c>
      <c r="H556" t="n">
        <v>2.256611891763449</v>
      </c>
      <c r="I556" t="n">
        <v>0.8211050461599616</v>
      </c>
      <c r="L556" s="35" t="s">
        <v>61</v>
      </c>
      <c r="M556" t="n">
        <v>41.18762980172403</v>
      </c>
      <c r="N556" t="n">
        <v>35.43090415150821</v>
      </c>
      <c r="Q556" s="37" t="s">
        <v>61</v>
      </c>
      <c r="R556" s="34" t="n">
        <v>0.783155444439964</v>
      </c>
      <c r="S556" s="41" t="n">
        <v>0.2308627055095933</v>
      </c>
      <c r="T556" t="n">
        <v>0.7938939772563225</v>
      </c>
      <c r="U556" t="n">
        <v>0.1868725831860748</v>
      </c>
      <c r="V556" s="34" t="n">
        <v>0.7705608675500079</v>
      </c>
      <c r="W556" s="41" t="n">
        <v>0.2602380339169457</v>
      </c>
      <c r="X556" s="34" t="n">
        <v>0.7343350713394422</v>
      </c>
      <c r="Y556" s="41" t="n">
        <v>0.2763217509782845</v>
      </c>
      <c r="Z556" s="34" t="n">
        <v>0.6620993957450952</v>
      </c>
      <c r="AA556" s="41" t="n">
        <v>0.3180219802354633</v>
      </c>
      <c r="AB556" s="34" t="n">
        <v>0.5968061945289695</v>
      </c>
      <c r="AC556" s="41" t="n">
        <v>0.3807730981014962</v>
      </c>
      <c r="AD556" s="34" t="n">
        <v>0.575193401582751</v>
      </c>
      <c r="AE556" s="41" t="n">
        <v>0.4139912743770259</v>
      </c>
      <c r="AF556" t="n">
        <v>0.5646832396383757</v>
      </c>
      <c r="AG556" t="n">
        <v>0.4019592654958259</v>
      </c>
    </row>
    <row r="557" spans="1:33">
      <c r="A557" s="33" t="s">
        <v>61</v>
      </c>
      <c r="B557" s="34" t="n">
        <v>2.103639087936096</v>
      </c>
      <c r="C557" s="41" t="n">
        <v>1.340147183394537</v>
      </c>
      <c r="D557" t="n">
        <v>-0.06526151449832832</v>
      </c>
      <c r="E557" s="41" t="n">
        <v>1.885223382590064</v>
      </c>
      <c r="F557" s="34" t="n">
        <v>2.818494085987624</v>
      </c>
      <c r="G557" s="41" t="n">
        <v>0.5811244404938226</v>
      </c>
      <c r="H557" t="n">
        <v>-0.9798188023277961</v>
      </c>
      <c r="I557" t="n">
        <v>0.8968407932510283</v>
      </c>
    </row>
    <row r="558" spans="1:33">
      <c r="A558" s="50" t="n"/>
    </row>
    <row r="559" spans="1:33">
      <c r="A559" s="50" t="n"/>
    </row>
    <row r="560" spans="1:33">
      <c r="A560" s="50" t="n"/>
    </row>
    <row r="561" spans="1:33">
      <c r="A561" s="50" t="n"/>
    </row>
    <row r="562" spans="1:33">
      <c r="A562" s="50" t="n"/>
    </row>
    <row r="563" spans="1:33">
      <c r="A563" s="50" t="n"/>
    </row>
    <row r="565" spans="1:33">
      <c r="A565" s="50" t="s">
        <v>164</v>
      </c>
      <c r="Q565" s="50" t="s">
        <v>165</v>
      </c>
    </row>
    <row r="566" spans="1:33">
      <c r="A566" s="82" t="n"/>
      <c r="B566" s="84" t="s">
        <v>17</v>
      </c>
      <c r="C566" s="85" t="n"/>
      <c r="D566" s="85" t="n"/>
      <c r="E566" s="86" t="n"/>
      <c r="F566" s="87" t="s">
        <v>19</v>
      </c>
      <c r="G566" s="85" t="n"/>
      <c r="H566" s="85" t="n"/>
      <c r="I566" s="85" t="n"/>
      <c r="L566" s="76" t="n"/>
      <c r="M566" s="77" t="s">
        <v>20</v>
      </c>
      <c r="N566" s="77" t="n"/>
      <c r="Q566" s="37" t="n"/>
      <c r="R566" s="73" t="s">
        <v>21</v>
      </c>
      <c r="S566" s="74" t="n"/>
      <c r="T566" s="73" t="s">
        <v>22</v>
      </c>
      <c r="U566" s="74" t="n"/>
      <c r="V566" s="73" t="s">
        <v>23</v>
      </c>
      <c r="W566" s="74" t="n"/>
      <c r="X566" s="73" t="s">
        <v>24</v>
      </c>
      <c r="Y566" s="74" t="n"/>
      <c r="Z566" s="73" t="s">
        <v>25</v>
      </c>
      <c r="AA566" s="74" t="n"/>
      <c r="AB566" s="73" t="s">
        <v>26</v>
      </c>
      <c r="AC566" s="74" t="n"/>
      <c r="AD566" s="73" t="s">
        <v>27</v>
      </c>
      <c r="AE566" s="74" t="n"/>
      <c r="AF566" s="75" t="s">
        <v>28</v>
      </c>
      <c r="AG566" s="75" t="n"/>
    </row>
    <row r="567" spans="1:33">
      <c r="A567" s="82" t="n"/>
      <c r="B567" s="78" t="s">
        <v>32</v>
      </c>
      <c r="C567" s="79" t="n"/>
      <c r="D567" s="80" t="s">
        <v>33</v>
      </c>
      <c r="E567" s="79" t="n"/>
      <c r="F567" s="78" t="s">
        <v>32</v>
      </c>
      <c r="G567" s="79" t="n"/>
      <c r="H567" s="80" t="s">
        <v>33</v>
      </c>
      <c r="I567" s="81" t="n"/>
      <c r="L567" s="76" t="n"/>
      <c r="M567" s="35" t="s">
        <v>219</v>
      </c>
      <c r="N567" s="35" t="s">
        <v>37</v>
      </c>
      <c r="Q567" s="37" t="n"/>
      <c r="R567" s="36" t="s">
        <v>219</v>
      </c>
      <c r="S567" s="38" t="s">
        <v>37</v>
      </c>
      <c r="T567" s="37" t="s">
        <v>219</v>
      </c>
      <c r="U567" s="37" t="s">
        <v>37</v>
      </c>
      <c r="V567" s="36" t="s">
        <v>219</v>
      </c>
      <c r="W567" s="38" t="s">
        <v>37</v>
      </c>
      <c r="X567" s="36" t="s">
        <v>219</v>
      </c>
      <c r="Y567" s="38" t="s">
        <v>37</v>
      </c>
      <c r="Z567" s="36" t="s">
        <v>219</v>
      </c>
      <c r="AA567" s="38" t="s">
        <v>37</v>
      </c>
      <c r="AB567" s="36" t="s">
        <v>219</v>
      </c>
      <c r="AC567" s="38" t="s">
        <v>37</v>
      </c>
      <c r="AD567" s="36" t="s">
        <v>219</v>
      </c>
      <c r="AE567" s="38" t="s">
        <v>37</v>
      </c>
      <c r="AF567" s="37" t="s">
        <v>219</v>
      </c>
      <c r="AG567" s="37" t="s">
        <v>37</v>
      </c>
    </row>
    <row r="568" spans="1:33">
      <c r="A568" s="83" t="n"/>
      <c r="B568" s="31" t="s">
        <v>219</v>
      </c>
      <c r="C568" s="32" t="s">
        <v>37</v>
      </c>
      <c r="D568" s="33" t="s">
        <v>219</v>
      </c>
      <c r="E568" s="32" t="s">
        <v>37</v>
      </c>
      <c r="F568" s="31" t="s">
        <v>219</v>
      </c>
      <c r="G568" s="32" t="s">
        <v>37</v>
      </c>
      <c r="H568" s="33" t="s">
        <v>219</v>
      </c>
      <c r="I568" s="33" t="s">
        <v>37</v>
      </c>
      <c r="L568" s="35" t="s">
        <v>34</v>
      </c>
      <c r="M568" t="n">
        <v>702.7939329044975</v>
      </c>
      <c r="N568" t="n">
        <v>90.081665634871</v>
      </c>
      <c r="Q568" s="47" t="s">
        <v>150</v>
      </c>
      <c r="R568" s="34" t="n">
        <v>0.6619958255849412</v>
      </c>
      <c r="S568" s="41" t="n">
        <v>0.2135205664041326</v>
      </c>
      <c r="T568" t="n">
        <v>0.7360102728102662</v>
      </c>
      <c r="U568" t="n">
        <v>0.3315593365407293</v>
      </c>
      <c r="V568" s="34" t="n">
        <v>0.7560921817909911</v>
      </c>
      <c r="W568" s="41" t="n">
        <v>0.3119619744515965</v>
      </c>
      <c r="X568" s="34" t="n">
        <v>0.8276496888958521</v>
      </c>
      <c r="Y568" s="41" t="n">
        <v>0.1721850801461105</v>
      </c>
      <c r="Z568" s="34" t="n">
        <v>0.6534778715184738</v>
      </c>
      <c r="AA568" s="41" t="n">
        <v>0.3159491669247491</v>
      </c>
      <c r="AB568" s="34" t="n">
        <v>0.5647883591286287</v>
      </c>
      <c r="AC568" s="41" t="n">
        <v>0.4057030018545507</v>
      </c>
      <c r="AD568" s="34" t="n">
        <v>0.6057097837369994</v>
      </c>
      <c r="AE568" s="41" t="n">
        <v>0.35065852708145</v>
      </c>
      <c r="AF568" t="n">
        <v>0.5242041376640119</v>
      </c>
      <c r="AG568" t="n">
        <v>0.373804021534626</v>
      </c>
    </row>
    <row r="569" spans="1:33">
      <c r="A569" s="33" t="s">
        <v>34</v>
      </c>
      <c r="B569" s="34" t="n">
        <v>11.07295329859692</v>
      </c>
      <c r="C569" s="41" t="n">
        <v>3.401184195193823</v>
      </c>
      <c r="D569" t="n">
        <v>-8.19492713202404</v>
      </c>
      <c r="E569" s="41" t="n">
        <v>10.33859115107609</v>
      </c>
      <c r="F569" s="34" t="n">
        <v>13.2658031608882</v>
      </c>
      <c r="G569" s="41" t="n">
        <v>3.933403870455547</v>
      </c>
      <c r="H569" t="n">
        <v>11.80323786961187</v>
      </c>
      <c r="I569" t="n">
        <v>9.67090717179809</v>
      </c>
      <c r="L569" s="35" t="s">
        <v>38</v>
      </c>
      <c r="M569" t="n">
        <v>455.8141571340499</v>
      </c>
      <c r="N569" t="n">
        <v>324.5433921998506</v>
      </c>
      <c r="Q569" s="47" t="s">
        <v>151</v>
      </c>
      <c r="R569" s="34" t="n">
        <v>0.6922909620970377</v>
      </c>
      <c r="S569" s="41" t="n">
        <v>0.2865108064164523</v>
      </c>
      <c r="T569" t="n">
        <v>0.6787384751120328</v>
      </c>
      <c r="U569" t="n">
        <v>0.3562506335877875</v>
      </c>
      <c r="V569" s="34" t="n">
        <v>0.700101258269527</v>
      </c>
      <c r="W569" s="41" t="n">
        <v>0.3110864526225705</v>
      </c>
      <c r="X569" s="34" t="n">
        <v>0.8084637383404134</v>
      </c>
      <c r="Y569" s="41" t="n">
        <v>0.1261439181395622</v>
      </c>
      <c r="Z569" s="34" t="n">
        <v>0.7782260326047157</v>
      </c>
      <c r="AA569" s="41" t="n">
        <v>0.3062448982517036</v>
      </c>
      <c r="AB569" s="34" t="n">
        <v>0.5874050461995677</v>
      </c>
      <c r="AC569" s="41" t="n">
        <v>0.3713402018117659</v>
      </c>
      <c r="AD569" s="34" t="n">
        <v>0.817678014298733</v>
      </c>
      <c r="AE569" s="41" t="n">
        <v>0.3335913075782206</v>
      </c>
      <c r="AF569" t="n">
        <v>0.6591557360404346</v>
      </c>
      <c r="AG569" t="n">
        <v>0.3534939993396224</v>
      </c>
    </row>
    <row r="570" spans="1:33">
      <c r="A570" s="33" t="s">
        <v>38</v>
      </c>
      <c r="B570" s="34" t="n">
        <v>6.98511067899702</v>
      </c>
      <c r="C570" s="41" t="n">
        <v>4.101067610734414</v>
      </c>
      <c r="D570" t="n">
        <v>5.536392992404425</v>
      </c>
      <c r="E570" s="41" t="n">
        <v>8.457724873449161</v>
      </c>
      <c r="F570" s="34" t="n">
        <v>9.197721538196376</v>
      </c>
      <c r="G570" s="41" t="n">
        <v>4.517865727556993</v>
      </c>
      <c r="H570" t="n">
        <v>-6.835675297312167</v>
      </c>
      <c r="I570" t="n">
        <v>9.787529963384548</v>
      </c>
      <c r="L570" s="35" t="s">
        <v>42</v>
      </c>
      <c r="M570" t="n">
        <v>334.3309465718573</v>
      </c>
      <c r="N570" t="n">
        <v>94.68975040589862</v>
      </c>
      <c r="Q570" s="47" t="s">
        <v>152</v>
      </c>
      <c r="R570" s="34" t="n">
        <v>0.7095464622548725</v>
      </c>
      <c r="S570" s="41" t="n">
        <v>0.2041672880552484</v>
      </c>
      <c r="T570" t="n">
        <v>0.589809886906804</v>
      </c>
      <c r="U570" t="n">
        <v>0.2958096072480465</v>
      </c>
      <c r="V570" s="34" t="n">
        <v>0.5211955623779976</v>
      </c>
      <c r="W570" s="41" t="n">
        <v>0.2385731845549677</v>
      </c>
      <c r="X570" s="34" t="n">
        <v>0.6623115259286796</v>
      </c>
      <c r="Y570" s="41" t="n">
        <v>0.2156931840222791</v>
      </c>
      <c r="Z570" s="34" t="n">
        <v>0.5012298183786066</v>
      </c>
      <c r="AA570" s="41" t="n">
        <v>0.1644718853398394</v>
      </c>
      <c r="AB570" s="34" t="n">
        <v>0.3026344031390189</v>
      </c>
      <c r="AC570" s="41" t="n">
        <v>0.1074768074494658</v>
      </c>
      <c r="AD570" s="34" t="n">
        <v>0.2727833817323967</v>
      </c>
      <c r="AE570" s="41" t="n">
        <v>0.1003642804785054</v>
      </c>
      <c r="AF570" t="n">
        <v>0.2592847961461225</v>
      </c>
      <c r="AG570" t="n">
        <v>0.1869359680642278</v>
      </c>
    </row>
    <row r="571" spans="1:33">
      <c r="A571" s="33" t="s">
        <v>42</v>
      </c>
      <c r="B571" s="34" t="n">
        <v>5.881185059424507</v>
      </c>
      <c r="C571" s="41" t="n">
        <v>2.109505599628175</v>
      </c>
      <c r="D571" t="n">
        <v>-7.377704305379261</v>
      </c>
      <c r="E571" s="41" t="n">
        <v>4.653931028063479</v>
      </c>
      <c r="F571" s="34" t="n">
        <v>7.547968508055985</v>
      </c>
      <c r="G571" s="41" t="n">
        <v>2.441123280669441</v>
      </c>
      <c r="H571" t="n">
        <v>5.306436528145102</v>
      </c>
      <c r="I571" t="n">
        <v>4.507493865452813</v>
      </c>
      <c r="L571" s="35" t="s">
        <v>45</v>
      </c>
      <c r="M571" t="n">
        <v>506.1143398044667</v>
      </c>
      <c r="N571" t="n">
        <v>312.7384389322597</v>
      </c>
      <c r="Q571" s="47" t="s">
        <v>153</v>
      </c>
      <c r="R571" s="34" t="n">
        <v>0.7095886302597693</v>
      </c>
      <c r="S571" s="41" t="n">
        <v>0.2102146700862362</v>
      </c>
      <c r="T571" t="n">
        <v>0.7555304874353749</v>
      </c>
      <c r="U571" t="n">
        <v>0.2679920759426039</v>
      </c>
      <c r="V571" s="34" t="n">
        <v>0.6568586168229579</v>
      </c>
      <c r="W571" s="41" t="n">
        <v>0.3085049499153576</v>
      </c>
      <c r="X571" s="34" t="n">
        <v>0.6733790633321931</v>
      </c>
      <c r="Y571" s="41" t="n">
        <v>0.3781681348506342</v>
      </c>
      <c r="Z571" s="34" t="n">
        <v>0.64133735754574</v>
      </c>
      <c r="AA571" s="41" t="n">
        <v>0.1515200523310294</v>
      </c>
      <c r="AB571" s="34" t="n">
        <v>0.5098497514189467</v>
      </c>
      <c r="AC571" s="41" t="n">
        <v>0.392954711322081</v>
      </c>
      <c r="AD571" s="34" t="n">
        <v>0.4224447257829276</v>
      </c>
      <c r="AE571" s="41" t="n">
        <v>0.383725361511082</v>
      </c>
      <c r="AF571" t="n">
        <v>0.4267357488228097</v>
      </c>
      <c r="AG571" t="n">
        <v>0.3058169980274919</v>
      </c>
    </row>
    <row r="572" spans="1:33">
      <c r="A572" s="33" t="s">
        <v>45</v>
      </c>
      <c r="B572" s="34" t="n">
        <v>7.369007595352794</v>
      </c>
      <c r="C572" s="41" t="n">
        <v>4.366780065645756</v>
      </c>
      <c r="D572" t="n">
        <v>4.852598601714401</v>
      </c>
      <c r="E572" s="41" t="n">
        <v>3.736223839460162</v>
      </c>
      <c r="F572" s="34" t="n">
        <v>9.491756688952682</v>
      </c>
      <c r="G572" s="41" t="n">
        <v>2.985842274670541</v>
      </c>
      <c r="H572" t="n">
        <v>-5.331585388626031</v>
      </c>
      <c r="I572" t="n">
        <v>5.635141704044555</v>
      </c>
      <c r="L572" s="35" t="s">
        <v>47</v>
      </c>
      <c r="M572" t="n">
        <v>466.1091929313645</v>
      </c>
      <c r="N572" t="n">
        <v>254.1373990094233</v>
      </c>
      <c r="Q572" s="47" t="s">
        <v>154</v>
      </c>
      <c r="R572" s="34" t="n">
        <v>0.6777712860043775</v>
      </c>
      <c r="S572" s="41" t="n">
        <v>0.2585809418487683</v>
      </c>
      <c r="T572" t="n">
        <v>0.6410395665748987</v>
      </c>
      <c r="U572" t="n">
        <v>0.3473568959797969</v>
      </c>
      <c r="V572" s="34" t="n">
        <v>0.6107357514788917</v>
      </c>
      <c r="W572" s="41" t="n">
        <v>0.2577944479011912</v>
      </c>
      <c r="X572" s="34" t="n">
        <v>0.6578455911795622</v>
      </c>
      <c r="Y572" s="41" t="n">
        <v>0.3340523747616752</v>
      </c>
      <c r="Z572" s="34" t="n">
        <v>0.6195164962355558</v>
      </c>
      <c r="AA572" s="41" t="n">
        <v>0.3563392111220461</v>
      </c>
      <c r="AB572" s="34" t="n">
        <v>0.5910638727843203</v>
      </c>
      <c r="AC572" s="41" t="n">
        <v>0.4528384757623838</v>
      </c>
      <c r="AD572" s="34" t="n">
        <v>0.3674115486329921</v>
      </c>
      <c r="AE572" s="41" t="n">
        <v>0.3628550816345941</v>
      </c>
      <c r="AF572" t="n">
        <v>0.5186138188412328</v>
      </c>
      <c r="AG572" t="n">
        <v>0.4666862664387124</v>
      </c>
    </row>
    <row r="573" spans="1:33">
      <c r="A573" s="33" t="s">
        <v>47</v>
      </c>
      <c r="B573" s="34" t="n">
        <v>6.635015742531169</v>
      </c>
      <c r="C573" s="41" t="n">
        <v>2.488285674950858</v>
      </c>
      <c r="D573" t="n">
        <v>0.5734838338651075</v>
      </c>
      <c r="E573" s="41" t="n">
        <v>4.643423322230564</v>
      </c>
      <c r="F573" s="34" t="n">
        <v>9.126553114899229</v>
      </c>
      <c r="G573" s="41" t="n">
        <v>3.636814758377283</v>
      </c>
      <c r="H573" t="n">
        <v>-0.6367523863288761</v>
      </c>
      <c r="I573" t="n">
        <v>5.770235635530362</v>
      </c>
      <c r="L573" s="35" t="s">
        <v>50</v>
      </c>
      <c r="M573" t="n">
        <v>360.5336502326882</v>
      </c>
      <c r="N573" t="n">
        <v>91.26022428390667</v>
      </c>
      <c r="Q573" s="47" t="s">
        <v>155</v>
      </c>
      <c r="R573" s="34" t="n">
        <v>0.6609299985347629</v>
      </c>
      <c r="S573" s="41" t="n">
        <v>0.09123615982237628</v>
      </c>
      <c r="T573" t="n">
        <v>0.6048743461445655</v>
      </c>
      <c r="U573" t="n">
        <v>0.3635005481665133</v>
      </c>
      <c r="V573" s="34" t="n">
        <v>0.6016049945643617</v>
      </c>
      <c r="W573" s="41" t="n">
        <v>0.2932116884545017</v>
      </c>
      <c r="X573" s="34" t="n">
        <v>0.591657328985932</v>
      </c>
      <c r="Y573" s="41" t="n">
        <v>0.2105564991309728</v>
      </c>
      <c r="Z573" s="34" t="n">
        <v>0.5832011328712269</v>
      </c>
      <c r="AA573" s="41" t="n">
        <v>0.3596696610043995</v>
      </c>
      <c r="AB573" s="34" t="n">
        <v>0.4402962396154534</v>
      </c>
      <c r="AC573" s="41" t="n">
        <v>0.3223106845758864</v>
      </c>
      <c r="AD573" s="34" t="n">
        <v>0.4648796265498814</v>
      </c>
      <c r="AE573" s="41" t="n">
        <v>0.4654380619057143</v>
      </c>
      <c r="AF573" t="n">
        <v>0.4179235695640504</v>
      </c>
      <c r="AG573" t="n">
        <v>0.4132165466871404</v>
      </c>
    </row>
    <row r="574" spans="1:33">
      <c r="A574" s="33" t="s">
        <v>50</v>
      </c>
      <c r="B574" s="34" t="n">
        <v>6.336069922727675</v>
      </c>
      <c r="C574" s="41" t="n">
        <v>0.4082921535222004</v>
      </c>
      <c r="D574" t="n">
        <v>-3.524829546792552</v>
      </c>
      <c r="E574" s="41" t="n">
        <v>4.706820768869898</v>
      </c>
      <c r="F574" s="34" t="n">
        <v>9.262781542325067</v>
      </c>
      <c r="G574" s="41" t="n">
        <v>4.037471112461197</v>
      </c>
      <c r="H574" t="n">
        <v>4.570449431193002</v>
      </c>
      <c r="I574" t="n">
        <v>9.446048050370488</v>
      </c>
      <c r="L574" s="35" t="s">
        <v>52</v>
      </c>
      <c r="M574" t="n">
        <v>395.4865843658266</v>
      </c>
      <c r="N574" t="n">
        <v>80.31116838536924</v>
      </c>
      <c r="Q574" s="47" t="s">
        <v>180</v>
      </c>
      <c r="R574" s="34" t="n">
        <v>0.5781856005819094</v>
      </c>
      <c r="S574" s="41" t="n">
        <v>0.1444370188605323</v>
      </c>
      <c r="T574" t="n">
        <v>0.7062027363660356</v>
      </c>
      <c r="U574" t="n">
        <v>0.2753931438151048</v>
      </c>
      <c r="V574" s="34" t="n">
        <v>0.5463827258928479</v>
      </c>
      <c r="W574" s="41" t="n">
        <v>0.3017212857908549</v>
      </c>
      <c r="X574" s="34" t="n">
        <v>0.522813561720645</v>
      </c>
      <c r="Y574" s="41" t="n">
        <v>0.2605277931896394</v>
      </c>
      <c r="Z574" s="34" t="n">
        <v>0.4872971507091179</v>
      </c>
      <c r="AA574" s="41" t="n">
        <v>0.3019844279099847</v>
      </c>
      <c r="AB574" s="34" t="n">
        <v>0.252113163876403</v>
      </c>
      <c r="AC574" s="41" t="n">
        <v>0.176958635179637</v>
      </c>
      <c r="AD574" s="34" t="n">
        <v>0.217184969253905</v>
      </c>
      <c r="AE574" s="41" t="n">
        <v>0.04447133728694853</v>
      </c>
      <c r="AF574" t="n">
        <v>0.2558438552330172</v>
      </c>
      <c r="AG574" t="n">
        <v>0.2361467967699715</v>
      </c>
    </row>
    <row r="575" spans="1:33">
      <c r="A575" s="33" t="s">
        <v>52</v>
      </c>
      <c r="B575" s="34" t="n">
        <v>6.740761215930916</v>
      </c>
      <c r="C575" s="41" t="n">
        <v>1.756107965811903</v>
      </c>
      <c r="D575" t="n">
        <v>2.169815481647314</v>
      </c>
      <c r="E575" s="41" t="n">
        <v>8.773816283318023</v>
      </c>
      <c r="F575" s="34" t="n">
        <v>7.432345702909188</v>
      </c>
      <c r="G575" s="41" t="n">
        <v>1.447421599609999</v>
      </c>
      <c r="H575" t="n">
        <v>-2.185203137596854</v>
      </c>
      <c r="I575" t="n">
        <v>6.382881140013374</v>
      </c>
      <c r="L575" s="35" t="s">
        <v>54</v>
      </c>
      <c r="M575" t="n">
        <v>947.1948445549111</v>
      </c>
      <c r="N575" t="n">
        <v>815.1590892814098</v>
      </c>
      <c r="Q575" s="47" t="s">
        <v>181</v>
      </c>
      <c r="R575" s="34" t="n">
        <v>0.6935702208318975</v>
      </c>
      <c r="S575" s="43" t="n"/>
      <c r="T575" t="n">
        <v>0.936078160029457</v>
      </c>
      <c r="U575" s="43" t="n"/>
      <c r="V575" s="34" t="n">
        <v>0.4829104865534907</v>
      </c>
      <c r="W575" s="43" t="n"/>
      <c r="X575" s="34" t="n">
        <v>0.3004235384258005</v>
      </c>
      <c r="Y575" s="43" t="n"/>
      <c r="Z575" s="34" t="n">
        <v>0.6386473854220933</v>
      </c>
      <c r="AA575" s="43" t="n"/>
      <c r="AB575" s="34" t="n">
        <v>0.3225163711420095</v>
      </c>
      <c r="AC575" s="43" t="n"/>
      <c r="AD575" s="34" t="n">
        <v>0.1999158168626137</v>
      </c>
      <c r="AE575" s="43" t="n"/>
      <c r="AF575" t="n">
        <v>0.1660413336710304</v>
      </c>
      <c r="AG575" s="43" t="n"/>
    </row>
    <row r="576" spans="1:33">
      <c r="A576" s="33" t="s">
        <v>54</v>
      </c>
      <c r="B576" s="34" t="n">
        <v>11.38595704522995</v>
      </c>
      <c r="C576" s="41" t="n">
        <v>3.998135230228795</v>
      </c>
      <c r="D576" t="n">
        <v>-0.283393755568788</v>
      </c>
      <c r="E576" s="41" t="n">
        <v>12.40192465976896</v>
      </c>
      <c r="F576" s="34" t="n">
        <v>18.75793108424753</v>
      </c>
      <c r="G576" s="41" t="n">
        <v>8.342778138769955</v>
      </c>
      <c r="H576" t="n">
        <v>4.887209607112522</v>
      </c>
      <c r="I576" t="n">
        <v>15.12286801606388</v>
      </c>
      <c r="L576" s="35" t="s">
        <v>55</v>
      </c>
      <c r="M576" t="n">
        <v>480.5848467828357</v>
      </c>
      <c r="N576" t="n">
        <v>376.2727605066685</v>
      </c>
      <c r="Q576" s="50" t="n"/>
      <c r="S576" s="53" t="n"/>
    </row>
    <row r="577" spans="1:33">
      <c r="A577" s="33" t="s">
        <v>55</v>
      </c>
      <c r="B577" s="34" t="n">
        <v>6.307753727764404</v>
      </c>
      <c r="C577" s="41" t="n">
        <v>3.428402232409513</v>
      </c>
      <c r="D577" t="n">
        <v>5.422068229385542</v>
      </c>
      <c r="E577" s="41" t="n">
        <v>1.953262689713242</v>
      </c>
      <c r="F577" s="34" t="n">
        <v>8.325711473035028</v>
      </c>
      <c r="G577" s="41" t="n">
        <v>5.023291655704557</v>
      </c>
      <c r="H577" t="n">
        <v>-8.523530803808134</v>
      </c>
      <c r="I577" t="n">
        <v>5.216169922018557</v>
      </c>
      <c r="L577" s="35" t="s">
        <v>56</v>
      </c>
      <c r="M577" t="n">
        <v>227.6484453006577</v>
      </c>
      <c r="N577" t="n">
        <v>78.6036199067387</v>
      </c>
      <c r="Q577" s="50" t="n"/>
    </row>
    <row r="578" spans="1:33">
      <c r="A578" s="33" t="s">
        <v>56</v>
      </c>
      <c r="B578" s="34" t="n">
        <v>4.089589149073453</v>
      </c>
      <c r="C578" s="41" t="n">
        <v>1.669699021347183</v>
      </c>
      <c r="D578" t="n">
        <v>-1.520519744652945</v>
      </c>
      <c r="E578" s="41" t="n">
        <v>0.3226902935936372</v>
      </c>
      <c r="F578" s="34" t="n">
        <v>5.367381008692304</v>
      </c>
      <c r="G578" s="41" t="n">
        <v>1.084613628241125</v>
      </c>
      <c r="H578" t="n">
        <v>1.649270782724719</v>
      </c>
      <c r="I578" t="n">
        <v>3.722490966642403</v>
      </c>
      <c r="L578" s="35" t="s">
        <v>57</v>
      </c>
      <c r="M578" t="n">
        <v>433.8210539469743</v>
      </c>
      <c r="N578" s="52" t="n"/>
      <c r="Q578" s="50" t="n"/>
    </row>
    <row r="579" spans="1:33">
      <c r="A579" s="33" t="s">
        <v>57</v>
      </c>
      <c r="B579" s="34" t="n">
        <v>7.400195335241598</v>
      </c>
      <c r="C579" s="43" t="n"/>
      <c r="D579" t="n">
        <v>-5.144146417680737</v>
      </c>
      <c r="E579" s="43" t="n"/>
      <c r="F579" s="34" t="n">
        <v>7.297272706362589</v>
      </c>
      <c r="G579" s="43" t="n"/>
      <c r="H579" t="n">
        <v>2.056576746750016</v>
      </c>
      <c r="I579" s="43" t="n"/>
      <c r="L579" s="35" t="s">
        <v>61</v>
      </c>
      <c r="M579" t="n">
        <v>544.5503619488229</v>
      </c>
      <c r="N579" s="52" t="n"/>
      <c r="Q579" s="50" t="n"/>
    </row>
    <row r="580" spans="1:33">
      <c r="A580" s="33" t="s">
        <v>61</v>
      </c>
      <c r="B580" s="34" t="n">
        <v>5.523236579592483</v>
      </c>
      <c r="C580" s="43" t="n"/>
      <c r="D580" t="n">
        <v>2.03026844195662</v>
      </c>
      <c r="E580" s="43" t="n"/>
      <c r="F580" s="34" t="n">
        <v>11.12058679956028</v>
      </c>
      <c r="G580" s="43" t="n"/>
      <c r="H580" t="n">
        <v>4.190276685968993</v>
      </c>
      <c r="I580" s="43" t="n"/>
    </row>
    <row r="581" spans="1:33">
      <c r="A581" s="50" t="n"/>
    </row>
    <row r="582" spans="1:33">
      <c r="A582" s="50" t="n"/>
    </row>
    <row r="583" spans="1:33">
      <c r="A583" s="50" t="n"/>
    </row>
    <row r="584" spans="1:33">
      <c r="A584" s="50" t="n"/>
    </row>
    <row r="585" spans="1:33">
      <c r="A585" s="50" t="n"/>
    </row>
    <row r="586" spans="1:33">
      <c r="A586" s="50" t="n"/>
    </row>
    <row r="588" spans="1:33">
      <c r="A588" s="50" t="s">
        <v>166</v>
      </c>
      <c r="Q588" s="50" t="s">
        <v>167</v>
      </c>
    </row>
    <row r="589" spans="1:33">
      <c r="A589" s="82" t="n"/>
      <c r="B589" s="84" t="s">
        <v>17</v>
      </c>
      <c r="C589" s="85" t="n"/>
      <c r="D589" s="85" t="n"/>
      <c r="E589" s="86" t="n"/>
      <c r="F589" s="87" t="s">
        <v>19</v>
      </c>
      <c r="G589" s="85" t="n"/>
      <c r="H589" s="85" t="n"/>
      <c r="I589" s="85" t="n"/>
      <c r="L589" s="76" t="n"/>
      <c r="M589" s="77" t="s">
        <v>20</v>
      </c>
      <c r="N589" s="77" t="n"/>
      <c r="Q589" s="37" t="n"/>
      <c r="R589" s="73" t="s">
        <v>21</v>
      </c>
      <c r="S589" s="74" t="n"/>
      <c r="T589" s="73" t="s">
        <v>22</v>
      </c>
      <c r="U589" s="74" t="n"/>
      <c r="V589" s="73" t="s">
        <v>23</v>
      </c>
      <c r="W589" s="74" t="n"/>
      <c r="X589" s="73" t="s">
        <v>24</v>
      </c>
      <c r="Y589" s="74" t="n"/>
      <c r="Z589" s="73" t="s">
        <v>25</v>
      </c>
      <c r="AA589" s="74" t="n"/>
      <c r="AB589" s="73" t="s">
        <v>26</v>
      </c>
      <c r="AC589" s="74" t="n"/>
      <c r="AD589" s="73" t="s">
        <v>27</v>
      </c>
      <c r="AE589" s="74" t="n"/>
      <c r="AF589" s="75" t="s">
        <v>28</v>
      </c>
      <c r="AG589" s="75" t="n"/>
    </row>
    <row r="590" spans="1:33">
      <c r="A590" s="82" t="n"/>
      <c r="B590" s="78" t="s">
        <v>32</v>
      </c>
      <c r="C590" s="79" t="n"/>
      <c r="D590" s="80" t="s">
        <v>33</v>
      </c>
      <c r="E590" s="79" t="n"/>
      <c r="F590" s="78" t="s">
        <v>32</v>
      </c>
      <c r="G590" s="79" t="n"/>
      <c r="H590" s="80" t="s">
        <v>33</v>
      </c>
      <c r="I590" s="81" t="n"/>
      <c r="L590" s="76" t="n"/>
      <c r="M590" s="35" t="s">
        <v>219</v>
      </c>
      <c r="N590" s="35" t="s">
        <v>37</v>
      </c>
      <c r="Q590" s="37" t="n"/>
      <c r="R590" s="36" t="s">
        <v>219</v>
      </c>
      <c r="S590" s="38" t="s">
        <v>37</v>
      </c>
      <c r="T590" s="37" t="s">
        <v>219</v>
      </c>
      <c r="U590" s="37" t="s">
        <v>37</v>
      </c>
      <c r="V590" s="36" t="s">
        <v>219</v>
      </c>
      <c r="W590" s="38" t="s">
        <v>37</v>
      </c>
      <c r="X590" s="36" t="s">
        <v>219</v>
      </c>
      <c r="Y590" s="38" t="s">
        <v>37</v>
      </c>
      <c r="Z590" s="36" t="s">
        <v>219</v>
      </c>
      <c r="AA590" s="38" t="s">
        <v>37</v>
      </c>
      <c r="AB590" s="36" t="s">
        <v>219</v>
      </c>
      <c r="AC590" s="38" t="s">
        <v>37</v>
      </c>
      <c r="AD590" s="36" t="s">
        <v>219</v>
      </c>
      <c r="AE590" s="38" t="s">
        <v>37</v>
      </c>
      <c r="AF590" s="37" t="s">
        <v>219</v>
      </c>
      <c r="AG590" s="37" t="s">
        <v>37</v>
      </c>
    </row>
    <row r="591" spans="1:33">
      <c r="A591" s="83" t="n"/>
      <c r="B591" s="31" t="s">
        <v>219</v>
      </c>
      <c r="C591" s="32" t="s">
        <v>37</v>
      </c>
      <c r="D591" s="33" t="s">
        <v>219</v>
      </c>
      <c r="E591" s="32" t="s">
        <v>37</v>
      </c>
      <c r="F591" s="31" t="s">
        <v>219</v>
      </c>
      <c r="G591" s="32" t="s">
        <v>37</v>
      </c>
      <c r="H591" s="33" t="s">
        <v>219</v>
      </c>
      <c r="I591" s="33" t="s">
        <v>37</v>
      </c>
      <c r="L591" s="35" t="s">
        <v>34</v>
      </c>
      <c r="M591" t="n">
        <v>1250.432732881189</v>
      </c>
      <c r="N591" t="n">
        <v>2116.560418793825</v>
      </c>
      <c r="Q591" s="37" t="s">
        <v>34</v>
      </c>
      <c r="R591" s="34" t="n">
        <v>0.9555977740546643</v>
      </c>
      <c r="S591" s="41" t="n">
        <v>0.05288452359981494</v>
      </c>
      <c r="T591" t="n">
        <v>0.8908432193551736</v>
      </c>
      <c r="U591" t="n">
        <v>0.126630731496549</v>
      </c>
      <c r="V591" s="34" t="n">
        <v>0.9112147254827928</v>
      </c>
      <c r="W591" s="41" t="n">
        <v>0.08304617521391197</v>
      </c>
      <c r="X591" s="34" t="n">
        <v>0.887255858106262</v>
      </c>
      <c r="Y591" s="41" t="n">
        <v>0.1649612772048706</v>
      </c>
      <c r="Z591" s="34" t="n">
        <v>0.9043397161275637</v>
      </c>
      <c r="AA591" s="41" t="n">
        <v>0.1162910173893247</v>
      </c>
      <c r="AB591" s="34" t="n">
        <v>0.904705224023678</v>
      </c>
      <c r="AC591" s="41" t="n">
        <v>0.1426310077808586</v>
      </c>
      <c r="AD591" s="34" t="n">
        <v>0.8713481636622623</v>
      </c>
      <c r="AE591" s="41" t="n">
        <v>0.2463980896479496</v>
      </c>
      <c r="AF591" t="n">
        <v>0.8330182107301276</v>
      </c>
      <c r="AG591" t="n">
        <v>0.2448111351552467</v>
      </c>
    </row>
    <row r="592" spans="1:33">
      <c r="A592" s="33" t="s">
        <v>34</v>
      </c>
      <c r="B592" s="34" t="n">
        <v>13.73427612747873</v>
      </c>
      <c r="C592" s="41" t="n">
        <v>20.71976341394275</v>
      </c>
      <c r="D592" t="n">
        <v>6.67682403454791</v>
      </c>
      <c r="E592" s="41" t="n">
        <v>17.5950907952015</v>
      </c>
      <c r="F592" s="34" t="n">
        <v>11.41050876213901</v>
      </c>
      <c r="G592" s="41" t="n">
        <v>11.29800610569968</v>
      </c>
      <c r="H592" t="n">
        <v>-4.756984831431671</v>
      </c>
      <c r="I592" t="n">
        <v>12.07156237706015</v>
      </c>
      <c r="L592" s="35" t="s">
        <v>38</v>
      </c>
      <c r="M592" t="n">
        <v>403.356596442586</v>
      </c>
      <c r="N592" t="n">
        <v>598.3087544701583</v>
      </c>
      <c r="Q592" s="37" t="s">
        <v>38</v>
      </c>
      <c r="R592" s="34" t="n">
        <v>0.8953798524915484</v>
      </c>
      <c r="S592" s="41" t="n">
        <v>0.05432493508259821</v>
      </c>
      <c r="T592" t="n">
        <v>0.8621020867435505</v>
      </c>
      <c r="U592" t="n">
        <v>0.1068708606812764</v>
      </c>
      <c r="V592" s="34" t="n">
        <v>0.8024324593720269</v>
      </c>
      <c r="W592" s="41" t="n">
        <v>0.07474638796426264</v>
      </c>
      <c r="X592" s="34" t="n">
        <v>0.7644346243771162</v>
      </c>
      <c r="Y592" s="41" t="n">
        <v>0.1812512053988473</v>
      </c>
      <c r="Z592" s="34" t="n">
        <v>0.8668913491099467</v>
      </c>
      <c r="AA592" s="41" t="n">
        <v>0.1249394500640627</v>
      </c>
      <c r="AB592" s="34" t="n">
        <v>0.8796874759877612</v>
      </c>
      <c r="AC592" s="41" t="n">
        <v>0.1131773173821741</v>
      </c>
      <c r="AD592" s="34" t="n">
        <v>0.7865444775040347</v>
      </c>
      <c r="AE592" s="41" t="n">
        <v>0.1941997773724143</v>
      </c>
      <c r="AF592" t="n">
        <v>0.7902306842059189</v>
      </c>
      <c r="AG592" t="n">
        <v>0.2444613188498236</v>
      </c>
    </row>
    <row r="593" spans="1:33">
      <c r="A593" s="33" t="s">
        <v>38</v>
      </c>
      <c r="B593" s="34" t="n">
        <v>9.203294150703965</v>
      </c>
      <c r="C593" s="41" t="n">
        <v>14.3261838772087</v>
      </c>
      <c r="D593" t="n">
        <v>-7.233815229648135</v>
      </c>
      <c r="E593" s="41" t="n">
        <v>16.46862116041462</v>
      </c>
      <c r="F593" s="34" t="n">
        <v>10.32644267751717</v>
      </c>
      <c r="G593" s="41" t="n">
        <v>12.07319910587948</v>
      </c>
      <c r="H593" t="n">
        <v>6.378814722544884</v>
      </c>
      <c r="I593" t="n">
        <v>13.4127445972533</v>
      </c>
      <c r="L593" s="35" t="s">
        <v>42</v>
      </c>
      <c r="M593" t="n">
        <v>233.8406321851151</v>
      </c>
      <c r="N593" t="n">
        <v>114.1566652940807</v>
      </c>
      <c r="Q593" s="37" t="s">
        <v>42</v>
      </c>
      <c r="R593" s="34" t="n">
        <v>0.8571059351513645</v>
      </c>
      <c r="S593" s="41" t="n">
        <v>0.1138918885661652</v>
      </c>
      <c r="T593" t="n">
        <v>0.8386318226248223</v>
      </c>
      <c r="U593" t="n">
        <v>0.08953773689664096</v>
      </c>
      <c r="V593" s="34" t="n">
        <v>0.8086484053777687</v>
      </c>
      <c r="W593" s="41" t="n">
        <v>0.1999616473298858</v>
      </c>
      <c r="X593" s="34" t="n">
        <v>0.6934512267155434</v>
      </c>
      <c r="Y593" s="41" t="n">
        <v>0.1825018032729916</v>
      </c>
      <c r="Z593" s="34" t="n">
        <v>0.7979765329727979</v>
      </c>
      <c r="AA593" s="41" t="n">
        <v>0.04291771056632106</v>
      </c>
      <c r="AB593" s="34" t="n">
        <v>0.8436705223197359</v>
      </c>
      <c r="AC593" s="41" t="n">
        <v>0.1181419140578286</v>
      </c>
      <c r="AD593" s="34" t="n">
        <v>0.7926833709902734</v>
      </c>
      <c r="AE593" s="41" t="n">
        <v>0.1826065737619774</v>
      </c>
      <c r="AF593" t="n">
        <v>0.774962467702491</v>
      </c>
      <c r="AG593" t="n">
        <v>0.2318983590161169</v>
      </c>
    </row>
    <row r="594" spans="1:33">
      <c r="A594" s="33" t="s">
        <v>42</v>
      </c>
      <c r="B594" s="34" t="n">
        <v>5.100112136245966</v>
      </c>
      <c r="C594" s="41" t="n">
        <v>1.969543639679175</v>
      </c>
      <c r="D594" t="n">
        <v>1.416184914082114</v>
      </c>
      <c r="E594" s="41" t="n">
        <v>3.369652508332654</v>
      </c>
      <c r="F594" s="34" t="n">
        <v>6.996680561979039</v>
      </c>
      <c r="G594" s="41" t="n">
        <v>2.367473981912939</v>
      </c>
      <c r="H594" t="n">
        <v>-0.6792738752876356</v>
      </c>
      <c r="I594" t="n">
        <v>3.875499133917904</v>
      </c>
      <c r="L594" s="35" t="s">
        <v>45</v>
      </c>
      <c r="M594" t="n">
        <v>158.1148210248637</v>
      </c>
      <c r="N594" t="n">
        <v>106.3527717174201</v>
      </c>
      <c r="Q594" s="37" t="s">
        <v>45</v>
      </c>
      <c r="R594" s="34" t="n">
        <v>0.9086029052291128</v>
      </c>
      <c r="S594" s="41" t="n">
        <v>0.0682309299546569</v>
      </c>
      <c r="T594" t="n">
        <v>0.8440648162549579</v>
      </c>
      <c r="U594" t="n">
        <v>0.1135904512137266</v>
      </c>
      <c r="V594" s="34" t="n">
        <v>0.7743399998789652</v>
      </c>
      <c r="W594" s="41" t="n">
        <v>0.1608062776813414</v>
      </c>
      <c r="X594" s="34" t="n">
        <v>0.741416169712503</v>
      </c>
      <c r="Y594" s="41" t="n">
        <v>0.1876766936436798</v>
      </c>
      <c r="Z594" s="34" t="n">
        <v>0.8033628215577536</v>
      </c>
      <c r="AA594" s="41" t="n">
        <v>0.1096299312495888</v>
      </c>
      <c r="AB594" s="34" t="n">
        <v>0.8450211501186071</v>
      </c>
      <c r="AC594" s="41" t="n">
        <v>0.1367849953708283</v>
      </c>
      <c r="AD594" s="34" t="n">
        <v>0.7624965085698903</v>
      </c>
      <c r="AE594" s="41" t="n">
        <v>0.1748362611456216</v>
      </c>
      <c r="AF594" t="n">
        <v>0.8000433431660012</v>
      </c>
      <c r="AG594" t="n">
        <v>0.2535288611822765</v>
      </c>
    </row>
    <row r="595" spans="1:33">
      <c r="A595" s="33" t="s">
        <v>45</v>
      </c>
      <c r="B595" s="34" t="n">
        <v>4.096679588173227</v>
      </c>
      <c r="C595" s="41" t="n">
        <v>1.999773893474549</v>
      </c>
      <c r="D595" t="n">
        <v>-2.560234943668467</v>
      </c>
      <c r="E595" s="41" t="n">
        <v>4.314361017314635</v>
      </c>
      <c r="F595" s="34" t="n">
        <v>5.427974331305338</v>
      </c>
      <c r="G595" s="41" t="n">
        <v>2.257627801067961</v>
      </c>
      <c r="H595" t="n">
        <v>3.439515714864187</v>
      </c>
      <c r="I595" t="n">
        <v>2.603095122220573</v>
      </c>
      <c r="L595" s="35" t="s">
        <v>47</v>
      </c>
      <c r="M595" t="n">
        <v>147.9756412327134</v>
      </c>
      <c r="N595" t="n">
        <v>80.06847089265806</v>
      </c>
      <c r="Q595" s="37" t="s">
        <v>47</v>
      </c>
      <c r="R595" s="34" t="n">
        <v>0.8793600082827711</v>
      </c>
      <c r="S595" s="41" t="n">
        <v>0.078397732070833</v>
      </c>
      <c r="T595" t="n">
        <v>0.8586781908715582</v>
      </c>
      <c r="U595" t="n">
        <v>0.0785073083662764</v>
      </c>
      <c r="V595" s="34" t="n">
        <v>0.8347292893655517</v>
      </c>
      <c r="W595" s="41" t="n">
        <v>0.1571862336272752</v>
      </c>
      <c r="X595" s="34" t="n">
        <v>0.7512128948192934</v>
      </c>
      <c r="Y595" s="41" t="n">
        <v>0.1748320370443696</v>
      </c>
      <c r="Z595" s="34" t="n">
        <v>0.8472831193965863</v>
      </c>
      <c r="AA595" s="41" t="n">
        <v>0.05828486732634434</v>
      </c>
      <c r="AB595" s="34" t="n">
        <v>0.8504422025799101</v>
      </c>
      <c r="AC595" s="41" t="n">
        <v>0.0875967070247097</v>
      </c>
      <c r="AD595" s="34" t="n">
        <v>0.7753295437788223</v>
      </c>
      <c r="AE595" s="41" t="n">
        <v>0.1739256622378459</v>
      </c>
      <c r="AF595" t="n">
        <v>0.7996539158533631</v>
      </c>
      <c r="AG595" t="n">
        <v>0.233450920889696</v>
      </c>
    </row>
    <row r="596" spans="1:33">
      <c r="A596" s="33" t="s">
        <v>47</v>
      </c>
      <c r="B596" s="34" t="n">
        <v>3.938815673284188</v>
      </c>
      <c r="C596" s="41" t="n">
        <v>1.708326574874498</v>
      </c>
      <c r="D596" t="n">
        <v>1.367476291382938</v>
      </c>
      <c r="E596" s="41" t="n">
        <v>2.192552289098714</v>
      </c>
      <c r="F596" s="34" t="n">
        <v>4.974554264884063</v>
      </c>
      <c r="G596" s="41" t="n">
        <v>2.050387806480495</v>
      </c>
      <c r="H596" t="n">
        <v>-0.9857721259135911</v>
      </c>
      <c r="I596" t="n">
        <v>2.655530448167126</v>
      </c>
      <c r="L596" s="35" t="s">
        <v>50</v>
      </c>
      <c r="M596" t="n">
        <v>143.118376407276</v>
      </c>
      <c r="N596" t="n">
        <v>94.75247663326556</v>
      </c>
      <c r="Q596" s="37" t="s">
        <v>50</v>
      </c>
      <c r="R596" s="34" t="n">
        <v>0.908653473686311</v>
      </c>
      <c r="S596" s="41" t="n">
        <v>0.03908339057859382</v>
      </c>
      <c r="T596" t="n">
        <v>0.9079659684226634</v>
      </c>
      <c r="U596" t="n">
        <v>0.1072921659207526</v>
      </c>
      <c r="V596" s="34" t="n">
        <v>0.8268636493744349</v>
      </c>
      <c r="W596" s="41" t="n">
        <v>0.1595653865856139</v>
      </c>
      <c r="X596" s="34" t="n">
        <v>0.7474076046310882</v>
      </c>
      <c r="Y596" s="41" t="n">
        <v>0.2061315412020932</v>
      </c>
      <c r="Z596" s="34" t="n">
        <v>0.9401229892152255</v>
      </c>
      <c r="AA596" s="41" t="n">
        <v>0.06173140519081492</v>
      </c>
      <c r="AB596" s="34" t="n">
        <v>0.8673419844119998</v>
      </c>
      <c r="AC596" s="41" t="n">
        <v>0.09083364510510455</v>
      </c>
      <c r="AD596" s="34" t="n">
        <v>0.7828973405713607</v>
      </c>
      <c r="AE596" s="41" t="n">
        <v>0.1502166545340999</v>
      </c>
      <c r="AF596" t="n">
        <v>0.8034547875343057</v>
      </c>
      <c r="AG596" t="n">
        <v>0.1470815034780785</v>
      </c>
    </row>
    <row r="597" spans="1:33">
      <c r="A597" s="33" t="s">
        <v>50</v>
      </c>
      <c r="B597" s="34" t="n">
        <v>3.839956810022353</v>
      </c>
      <c r="C597" s="41" t="n">
        <v>1.347923717700493</v>
      </c>
      <c r="D597" t="n">
        <v>-1.166295486591271</v>
      </c>
      <c r="E597" s="41" t="n">
        <v>3.441026584764696</v>
      </c>
      <c r="F597" s="34" t="n">
        <v>5.019108656172652</v>
      </c>
      <c r="G597" s="41" t="n">
        <v>1.737995049732825</v>
      </c>
      <c r="H597" t="n">
        <v>0.7975512372341511</v>
      </c>
      <c r="I597" t="n">
        <v>3.12000950878455</v>
      </c>
      <c r="L597" s="35" t="s">
        <v>52</v>
      </c>
      <c r="M597" t="n">
        <v>134.7160781391364</v>
      </c>
      <c r="N597" t="n">
        <v>84.01153326728141</v>
      </c>
      <c r="Q597" s="37" t="s">
        <v>52</v>
      </c>
      <c r="R597" s="34" t="n">
        <v>0.8932448621143589</v>
      </c>
      <c r="S597" s="41" t="n">
        <v>0.07076299085780299</v>
      </c>
      <c r="T597" t="n">
        <v>0.8627768172440868</v>
      </c>
      <c r="U597" t="n">
        <v>0.1087738625097753</v>
      </c>
      <c r="V597" s="34" t="n">
        <v>0.8043925692412829</v>
      </c>
      <c r="W597" s="41" t="n">
        <v>0.09781748137957068</v>
      </c>
      <c r="X597" s="34" t="n">
        <v>0.7270588484644989</v>
      </c>
      <c r="Y597" s="41" t="n">
        <v>0.1886575495077323</v>
      </c>
      <c r="Z597" s="34" t="n">
        <v>0.8089142618815451</v>
      </c>
      <c r="AA597" s="41" t="n">
        <v>0.07189713354186066</v>
      </c>
      <c r="AB597" s="34" t="n">
        <v>0.8472353810507437</v>
      </c>
      <c r="AC597" s="41" t="n">
        <v>0.1125195921461652</v>
      </c>
      <c r="AD597" s="34" t="n">
        <v>0.7984017770068732</v>
      </c>
      <c r="AE597" s="41" t="n">
        <v>0.2122006389071476</v>
      </c>
      <c r="AF597" t="n">
        <v>0.7818754812200831</v>
      </c>
      <c r="AG597" t="n">
        <v>0.2239257898936788</v>
      </c>
    </row>
    <row r="598" spans="1:33">
      <c r="A598" s="33" t="s">
        <v>52</v>
      </c>
      <c r="B598" s="34" t="n">
        <v>2.921640319154455</v>
      </c>
      <c r="C598" s="41" t="n">
        <v>1.215227356796987</v>
      </c>
      <c r="D598" t="n">
        <v>-0.08179089825503398</v>
      </c>
      <c r="E598" s="41" t="n">
        <v>3.030093932637347</v>
      </c>
      <c r="F598" s="34" t="n">
        <v>4.128613997942326</v>
      </c>
      <c r="G598" s="41" t="n">
        <v>1.326685567038626</v>
      </c>
      <c r="H598" t="n">
        <v>0.10736469120518</v>
      </c>
      <c r="I598" t="n">
        <v>2.749340766600413</v>
      </c>
      <c r="L598" s="35" t="s">
        <v>54</v>
      </c>
      <c r="M598" t="n">
        <v>117.346209499865</v>
      </c>
      <c r="N598" t="n">
        <v>92.30783166245153</v>
      </c>
      <c r="Q598" s="37" t="s">
        <v>54</v>
      </c>
      <c r="R598" s="34" t="n">
        <v>0.8895726978087717</v>
      </c>
      <c r="S598" s="41" t="n">
        <v>0.1136577277524822</v>
      </c>
      <c r="T598" t="n">
        <v>0.8832339196417773</v>
      </c>
      <c r="U598" t="n">
        <v>0.1197532811377482</v>
      </c>
      <c r="V598" s="34" t="n">
        <v>0.8829576303772522</v>
      </c>
      <c r="W598" s="41" t="n">
        <v>0.09483250393946517</v>
      </c>
      <c r="X598" s="34" t="n">
        <v>0.8255916713103841</v>
      </c>
      <c r="Y598" s="41" t="n">
        <v>0.1604178707940702</v>
      </c>
      <c r="Z598" s="34" t="n">
        <v>0.8807851900196091</v>
      </c>
      <c r="AA598" s="41" t="n">
        <v>0.08174989806151307</v>
      </c>
      <c r="AB598" s="34" t="n">
        <v>0.9107817423858006</v>
      </c>
      <c r="AC598" s="41" t="n">
        <v>0.09593118888238009</v>
      </c>
      <c r="AD598" s="34" t="n">
        <v>0.8796128456996265</v>
      </c>
      <c r="AE598" s="41" t="n">
        <v>0.08251845186139663</v>
      </c>
      <c r="AF598" t="n">
        <v>0.9451011517958484</v>
      </c>
      <c r="AG598" t="n">
        <v>0.09752966480731123</v>
      </c>
    </row>
    <row r="599" spans="1:33">
      <c r="A599" s="33" t="s">
        <v>54</v>
      </c>
      <c r="B599" s="34" t="n">
        <v>2.755108790816018</v>
      </c>
      <c r="C599" s="41" t="n">
        <v>1.576436679076427</v>
      </c>
      <c r="D599" t="n">
        <v>0.5262852713900175</v>
      </c>
      <c r="E599" s="41" t="n">
        <v>1.151817946642079</v>
      </c>
      <c r="F599" s="34" t="n">
        <v>4.165176837013463</v>
      </c>
      <c r="G599" s="41" t="n">
        <v>1.299344955938655</v>
      </c>
      <c r="H599" t="n">
        <v>-0.3312996656103943</v>
      </c>
      <c r="I599" t="n">
        <v>2.874425390308053</v>
      </c>
      <c r="L599" s="35" t="s">
        <v>55</v>
      </c>
      <c r="M599" t="n">
        <v>165.0206986103032</v>
      </c>
      <c r="N599" t="n">
        <v>60.19727677261109</v>
      </c>
      <c r="Q599" s="37" t="s">
        <v>55</v>
      </c>
      <c r="R599" s="34" t="n">
        <v>0.8429704213440858</v>
      </c>
      <c r="S599" s="41" t="n">
        <v>0.1636003292588719</v>
      </c>
      <c r="T599" t="n">
        <v>0.9078034275706329</v>
      </c>
      <c r="U599" t="n">
        <v>0.08931284316925374</v>
      </c>
      <c r="V599" s="34" t="n">
        <v>0.8026951648396807</v>
      </c>
      <c r="W599" s="41" t="n">
        <v>0.1795645742186236</v>
      </c>
      <c r="X599" s="34" t="n">
        <v>0.7269110142497721</v>
      </c>
      <c r="Y599" s="41" t="n">
        <v>0.1787566759834059</v>
      </c>
      <c r="Z599" s="34" t="n">
        <v>0.8354328477588858</v>
      </c>
      <c r="AA599" s="41" t="n">
        <v>0.1177353847912653</v>
      </c>
      <c r="AB599" s="34" t="n">
        <v>0.8330170634605742</v>
      </c>
      <c r="AC599" s="41" t="n">
        <v>0.06176054375883105</v>
      </c>
      <c r="AD599" s="34" t="n">
        <v>0.838433488477685</v>
      </c>
      <c r="AE599" s="41" t="n">
        <v>0.2050692988012205</v>
      </c>
      <c r="AF599" t="n">
        <v>0.7591956424160189</v>
      </c>
      <c r="AG599" t="n">
        <v>0.2151125184203897</v>
      </c>
    </row>
    <row r="600" spans="1:33">
      <c r="A600" s="33" t="s">
        <v>55</v>
      </c>
      <c r="B600" s="34" t="n">
        <v>4.750735137629733</v>
      </c>
      <c r="C600" s="41" t="n">
        <v>1.778933529728239</v>
      </c>
      <c r="D600" t="n">
        <v>1.361222157754883</v>
      </c>
      <c r="E600" s="41" t="n">
        <v>2.564682844918447</v>
      </c>
      <c r="F600" s="34" t="n">
        <v>6.652095265776009</v>
      </c>
      <c r="G600" s="41" t="n">
        <v>3.001536402256234</v>
      </c>
      <c r="H600" t="n">
        <v>-3.711972079107383</v>
      </c>
      <c r="I600" t="n">
        <v>4.046253917593615</v>
      </c>
      <c r="L600" s="35" t="s">
        <v>56</v>
      </c>
      <c r="M600" t="n">
        <v>151.6741155575053</v>
      </c>
      <c r="N600" t="n">
        <v>92.64063771870082</v>
      </c>
      <c r="Q600" s="37" t="s">
        <v>56</v>
      </c>
      <c r="R600" s="34" t="n">
        <v>0.8610636241223171</v>
      </c>
      <c r="S600" s="41" t="n">
        <v>0.1655203957876675</v>
      </c>
      <c r="T600" t="n">
        <v>0.8573809107406998</v>
      </c>
      <c r="U600" t="n">
        <v>0.1051103683906807</v>
      </c>
      <c r="V600" s="34" t="n">
        <v>0.7613338591559445</v>
      </c>
      <c r="W600" s="41" t="n">
        <v>0.1591835657504699</v>
      </c>
      <c r="X600" s="34" t="n">
        <v>0.7144635158113936</v>
      </c>
      <c r="Y600" s="41" t="n">
        <v>0.2182630080236824</v>
      </c>
      <c r="Z600" s="34" t="n">
        <v>0.8037664032529586</v>
      </c>
      <c r="AA600" s="41" t="n">
        <v>0.05611276493733157</v>
      </c>
      <c r="AB600" s="34" t="n">
        <v>0.8581576681231459</v>
      </c>
      <c r="AC600" s="41" t="n">
        <v>0.08176100295008208</v>
      </c>
      <c r="AD600" s="34" t="n">
        <v>0.7889756803559624</v>
      </c>
      <c r="AE600" s="41" t="n">
        <v>0.1835885590057262</v>
      </c>
      <c r="AF600" t="n">
        <v>0.7654670536050947</v>
      </c>
      <c r="AG600" t="n">
        <v>0.1698322089020657</v>
      </c>
    </row>
    <row r="601" spans="1:33">
      <c r="A601" s="33" t="s">
        <v>56</v>
      </c>
      <c r="B601" s="34" t="n">
        <v>3.538128170482973</v>
      </c>
      <c r="C601" s="41" t="n">
        <v>2.08174459289232</v>
      </c>
      <c r="D601" t="n">
        <v>1.048518347331799</v>
      </c>
      <c r="E601" s="41" t="n">
        <v>2.184886049741985</v>
      </c>
      <c r="F601" s="34" t="n">
        <v>4.820651193891363</v>
      </c>
      <c r="G601" s="41" t="n">
        <v>1.74822345806064</v>
      </c>
      <c r="H601" t="n">
        <v>-0.0803721680788323</v>
      </c>
      <c r="I601" t="n">
        <v>2.875060038271038</v>
      </c>
      <c r="L601" s="35" t="s">
        <v>57</v>
      </c>
      <c r="M601" t="n">
        <v>171.5305756446638</v>
      </c>
      <c r="N601" t="n">
        <v>143.5804915466143</v>
      </c>
      <c r="Q601" s="37" t="s">
        <v>57</v>
      </c>
      <c r="R601" s="34" t="n">
        <v>0.8748313360827531</v>
      </c>
      <c r="S601" s="41" t="n">
        <v>0.1638393220257776</v>
      </c>
      <c r="T601" t="n">
        <v>0.8928901645650706</v>
      </c>
      <c r="U601" t="n">
        <v>0.09436800231640988</v>
      </c>
      <c r="V601" s="34" t="n">
        <v>0.8113878782236247</v>
      </c>
      <c r="W601" s="41" t="n">
        <v>0.1787332567553095</v>
      </c>
      <c r="X601" s="34" t="n">
        <v>0.7210475579180772</v>
      </c>
      <c r="Y601" s="41" t="n">
        <v>0.1907381020682942</v>
      </c>
      <c r="Z601" s="34" t="n">
        <v>0.8644760140771947</v>
      </c>
      <c r="AA601" s="41" t="n">
        <v>0.03494310949365479</v>
      </c>
      <c r="AB601" s="34" t="n">
        <v>0.8934441442793067</v>
      </c>
      <c r="AC601" s="41" t="n">
        <v>0.05595299700333488</v>
      </c>
      <c r="AD601" s="34" t="n">
        <v>0.7961193957225684</v>
      </c>
      <c r="AE601" s="41" t="n">
        <v>0.2005403818697369</v>
      </c>
      <c r="AF601" t="n">
        <v>0.8105073940497292</v>
      </c>
      <c r="AG601" t="n">
        <v>0.1927584043996742</v>
      </c>
    </row>
    <row r="602" spans="1:33">
      <c r="A602" s="33" t="s">
        <v>57</v>
      </c>
      <c r="B602" s="34" t="n">
        <v>3.516647556832958</v>
      </c>
      <c r="C602" s="41" t="n">
        <v>1.800218583817674</v>
      </c>
      <c r="D602" t="n">
        <v>-1.927890138566964</v>
      </c>
      <c r="E602" s="41" t="n">
        <v>2.84526700157477</v>
      </c>
      <c r="F602" s="34" t="n">
        <v>4.86901022866674</v>
      </c>
      <c r="G602" s="41" t="n">
        <v>2.154534269195338</v>
      </c>
      <c r="H602" t="n">
        <v>2.677117780524791</v>
      </c>
      <c r="I602" t="n">
        <v>2.618596402129558</v>
      </c>
      <c r="L602" s="35" t="s">
        <v>61</v>
      </c>
      <c r="M602" t="n">
        <v>179.8634273088867</v>
      </c>
      <c r="N602" t="n">
        <v>95.64221814720828</v>
      </c>
      <c r="Q602" s="37" t="s">
        <v>61</v>
      </c>
      <c r="R602" s="34" t="n">
        <v>0.9019993157176399</v>
      </c>
      <c r="S602" s="41" t="n">
        <v>0.06572348744876941</v>
      </c>
      <c r="T602" t="n">
        <v>0.9098193848298767</v>
      </c>
      <c r="U602" t="n">
        <v>0.07709728608160916</v>
      </c>
      <c r="V602" s="34" t="n">
        <v>0.8504899027356938</v>
      </c>
      <c r="W602" s="41" t="n">
        <v>0.1591721188746342</v>
      </c>
      <c r="X602" s="34" t="n">
        <v>0.7685933735563504</v>
      </c>
      <c r="Y602" s="41" t="n">
        <v>0.2148462971646756</v>
      </c>
      <c r="Z602" s="34" t="n">
        <v>0.8983332151727191</v>
      </c>
      <c r="AA602" s="41" t="n">
        <v>0.09684291790807475</v>
      </c>
      <c r="AB602" s="34" t="n">
        <v>0.855178581945885</v>
      </c>
      <c r="AC602" s="41" t="n">
        <v>0.08293683435930828</v>
      </c>
      <c r="AD602" s="34" t="n">
        <v>0.7963385039800736</v>
      </c>
      <c r="AE602" s="41" t="n">
        <v>0.1997426086936083</v>
      </c>
      <c r="AF602" t="n">
        <v>0.8669156692711548</v>
      </c>
      <c r="AG602" t="n">
        <v>0.1375035009498831</v>
      </c>
    </row>
    <row r="603" spans="1:33">
      <c r="A603" s="33" t="s">
        <v>61</v>
      </c>
      <c r="B603" s="34" t="n">
        <v>3.960517556327106</v>
      </c>
      <c r="C603" s="41" t="n">
        <v>1.787440145183653</v>
      </c>
      <c r="D603" t="n">
        <v>-0.4858967069828581</v>
      </c>
      <c r="E603" s="41" t="n">
        <v>4.291166718006358</v>
      </c>
      <c r="F603" s="34" t="n">
        <v>4.712776355112676</v>
      </c>
      <c r="G603" s="41" t="n">
        <v>1.236044887213676</v>
      </c>
      <c r="H603" t="n">
        <v>-0.1617189530895763</v>
      </c>
      <c r="I603" t="n">
        <v>3.092213260692974</v>
      </c>
    </row>
    <row r="604" spans="1:33">
      <c r="A604" s="50" t="n"/>
    </row>
    <row r="605" spans="1:33">
      <c r="A605" s="50" t="n"/>
    </row>
    <row r="606" spans="1:33">
      <c r="A606" s="50" t="n"/>
    </row>
    <row r="607" spans="1:33">
      <c r="A607" s="50" t="n"/>
    </row>
    <row r="608" spans="1:33">
      <c r="A608" s="50" t="n"/>
    </row>
    <row r="609" spans="1:33">
      <c r="A609" s="50" t="n"/>
    </row>
    <row r="611" spans="1:33">
      <c r="A611" s="50" t="s">
        <v>168</v>
      </c>
      <c r="Q611" s="50" t="s">
        <v>169</v>
      </c>
    </row>
    <row r="612" spans="1:33">
      <c r="A612" s="33" t="n"/>
      <c r="B612" s="84" t="s">
        <v>17</v>
      </c>
      <c r="C612" s="87" t="n"/>
      <c r="D612" s="87" t="n"/>
      <c r="E612" s="88" t="n"/>
      <c r="F612" s="87" t="s">
        <v>19</v>
      </c>
      <c r="G612" s="87" t="n"/>
      <c r="H612" s="87" t="n"/>
      <c r="I612" s="87" t="n"/>
      <c r="L612" s="76" t="n"/>
      <c r="M612" s="77" t="s">
        <v>20</v>
      </c>
      <c r="N612" s="77" t="n"/>
      <c r="Q612" s="37" t="n"/>
      <c r="R612" s="73" t="s">
        <v>21</v>
      </c>
      <c r="S612" s="74" t="n"/>
      <c r="T612" s="73" t="s">
        <v>22</v>
      </c>
      <c r="U612" s="74" t="n"/>
      <c r="V612" s="73" t="s">
        <v>23</v>
      </c>
      <c r="W612" s="74" t="n"/>
      <c r="X612" s="73" t="s">
        <v>24</v>
      </c>
      <c r="Y612" s="74" t="n"/>
      <c r="Z612" s="73" t="s">
        <v>25</v>
      </c>
      <c r="AA612" s="74" t="n"/>
      <c r="AB612" s="73" t="s">
        <v>26</v>
      </c>
      <c r="AC612" s="74" t="n"/>
      <c r="AD612" s="73" t="s">
        <v>27</v>
      </c>
      <c r="AE612" s="74" t="n"/>
      <c r="AF612" s="75" t="s">
        <v>28</v>
      </c>
      <c r="AG612" s="75" t="n"/>
    </row>
    <row r="613" spans="1:33">
      <c r="A613" s="33" t="n"/>
      <c r="B613" s="78" t="s">
        <v>32</v>
      </c>
      <c r="C613" s="89" t="n"/>
      <c r="D613" s="80" t="s">
        <v>33</v>
      </c>
      <c r="E613" s="89" t="n"/>
      <c r="F613" s="78" t="s">
        <v>32</v>
      </c>
      <c r="G613" s="89" t="n"/>
      <c r="H613" s="80" t="s">
        <v>33</v>
      </c>
      <c r="I613" s="80" t="n"/>
      <c r="L613" s="76" t="n"/>
      <c r="M613" s="35" t="s">
        <v>219</v>
      </c>
      <c r="N613" s="35" t="s">
        <v>37</v>
      </c>
      <c r="Q613" s="37" t="n"/>
      <c r="R613" s="36" t="s">
        <v>219</v>
      </c>
      <c r="S613" s="38" t="s">
        <v>37</v>
      </c>
      <c r="T613" s="37" t="s">
        <v>219</v>
      </c>
      <c r="U613" s="37" t="s">
        <v>37</v>
      </c>
      <c r="V613" s="36" t="s">
        <v>219</v>
      </c>
      <c r="W613" s="38" t="s">
        <v>37</v>
      </c>
      <c r="X613" s="36" t="s">
        <v>219</v>
      </c>
      <c r="Y613" s="38" t="s">
        <v>37</v>
      </c>
      <c r="Z613" s="36" t="s">
        <v>219</v>
      </c>
      <c r="AA613" s="38" t="s">
        <v>37</v>
      </c>
      <c r="AB613" s="36" t="s">
        <v>219</v>
      </c>
      <c r="AC613" s="38" t="s">
        <v>37</v>
      </c>
      <c r="AD613" s="36" t="s">
        <v>219</v>
      </c>
      <c r="AE613" s="38" t="s">
        <v>37</v>
      </c>
      <c r="AF613" s="37" t="s">
        <v>219</v>
      </c>
      <c r="AG613" s="37" t="s">
        <v>37</v>
      </c>
    </row>
    <row r="614" spans="1:33">
      <c r="A614" s="30" t="n"/>
      <c r="B614" s="31" t="s">
        <v>219</v>
      </c>
      <c r="C614" s="32" t="s">
        <v>37</v>
      </c>
      <c r="D614" s="33" t="s">
        <v>219</v>
      </c>
      <c r="E614" s="32" t="s">
        <v>37</v>
      </c>
      <c r="F614" s="31" t="s">
        <v>219</v>
      </c>
      <c r="G614" s="32" t="s">
        <v>37</v>
      </c>
      <c r="H614" s="33" t="s">
        <v>219</v>
      </c>
      <c r="I614" s="33" t="s">
        <v>37</v>
      </c>
      <c r="L614" s="42" t="s">
        <v>150</v>
      </c>
      <c r="M614" t="n">
        <v>323.4291016778172</v>
      </c>
      <c r="N614" t="n">
        <v>313.1255977631588</v>
      </c>
      <c r="Q614" s="37" t="s">
        <v>34</v>
      </c>
      <c r="R614" s="34" t="n">
        <v>0.7055379742846942</v>
      </c>
      <c r="S614" s="41" t="n">
        <v>0.1890387582536668</v>
      </c>
      <c r="T614" t="n">
        <v>0.699917793829018</v>
      </c>
      <c r="U614" t="n">
        <v>0.2856548367604564</v>
      </c>
      <c r="V614" s="34" t="n">
        <v>0.4436789982058033</v>
      </c>
      <c r="W614" s="41" t="n">
        <v>0.1939296538816332</v>
      </c>
      <c r="X614" s="34" t="n">
        <v>0.3906951552627857</v>
      </c>
      <c r="Y614" s="41" t="n">
        <v>0.07039887612192892</v>
      </c>
      <c r="Z614" s="34" t="n">
        <v>0.5189097569305142</v>
      </c>
      <c r="AA614" s="41" t="n">
        <v>0.2516531541143971</v>
      </c>
      <c r="AB614" s="34" t="n">
        <v>0.6442969041091311</v>
      </c>
      <c r="AC614" s="41" t="n">
        <v>0.1838271300238456</v>
      </c>
      <c r="AD614" s="34" t="n">
        <v>0.5143932909004761</v>
      </c>
      <c r="AE614" s="41" t="n">
        <v>0.2325743522293124</v>
      </c>
      <c r="AF614" t="n">
        <v>0.4966355207278915</v>
      </c>
      <c r="AG614" t="n">
        <v>0.1204816309979444</v>
      </c>
    </row>
    <row r="615" spans="1:33">
      <c r="A615" s="42" t="s">
        <v>150</v>
      </c>
      <c r="B615" s="34" t="n">
        <v>5.918360457665337</v>
      </c>
      <c r="C615" s="41" t="n">
        <v>4.749254130744915</v>
      </c>
      <c r="D615" t="n">
        <v>-5.771583865643739</v>
      </c>
      <c r="E615" s="41" t="n">
        <v>12.24085506239077</v>
      </c>
      <c r="F615" s="34" t="n">
        <v>17.46117334203184</v>
      </c>
      <c r="G615" s="41" t="n">
        <v>18.50689790478775</v>
      </c>
      <c r="H615" t="n">
        <v>34.1275073003848</v>
      </c>
      <c r="I615" t="n">
        <v>31.98631788043325</v>
      </c>
      <c r="L615" s="42" t="s">
        <v>151</v>
      </c>
      <c r="M615" t="n">
        <v>368.7616220049833</v>
      </c>
      <c r="N615" t="n">
        <v>321.2349318402299</v>
      </c>
      <c r="Q615" s="37" t="s">
        <v>38</v>
      </c>
      <c r="R615" s="34" t="n">
        <v>0.6603235770869468</v>
      </c>
      <c r="S615" s="41" t="n">
        <v>0.2218119736229267</v>
      </c>
      <c r="T615" t="n">
        <v>0.7233696510311064</v>
      </c>
      <c r="U615" t="n">
        <v>0.3038442215711445</v>
      </c>
      <c r="V615" s="34" t="n">
        <v>0.4206703458502378</v>
      </c>
      <c r="W615" s="41" t="n">
        <v>0.1441310285626267</v>
      </c>
      <c r="X615" s="34" t="n">
        <v>0.4317444694664213</v>
      </c>
      <c r="Y615" s="41" t="n">
        <v>0.2148314461791811</v>
      </c>
      <c r="Z615" s="34" t="n">
        <v>0.4559768386561259</v>
      </c>
      <c r="AA615" s="41" t="n">
        <v>0.2150093349200778</v>
      </c>
      <c r="AB615" s="34" t="n">
        <v>0.6883570875840117</v>
      </c>
      <c r="AC615" s="41" t="n">
        <v>0.2584639506092787</v>
      </c>
      <c r="AD615" s="34" t="n">
        <v>0.5187822878019026</v>
      </c>
      <c r="AE615" s="41" t="n">
        <v>0.1427499643741097</v>
      </c>
      <c r="AF615" t="n">
        <v>0.4708487862234026</v>
      </c>
      <c r="AG615" t="n">
        <v>0.1168667704558866</v>
      </c>
    </row>
    <row r="616" spans="1:33">
      <c r="A616" s="42" t="s">
        <v>151</v>
      </c>
      <c r="B616" s="34" t="n">
        <v>4.140519352027611</v>
      </c>
      <c r="C616" s="41" t="n">
        <v>2.235058979308363</v>
      </c>
      <c r="D616" t="n">
        <v>5.768228702544435</v>
      </c>
      <c r="E616" s="41" t="n">
        <v>12.36466183362132</v>
      </c>
      <c r="F616" s="34" t="n">
        <v>16.16594088717083</v>
      </c>
      <c r="G616" s="41" t="n">
        <v>12.97130962296644</v>
      </c>
      <c r="H616" t="n">
        <v>-1.794913175356196</v>
      </c>
      <c r="I616" t="n">
        <v>59.77889885705188</v>
      </c>
      <c r="L616" s="42" t="s">
        <v>152</v>
      </c>
      <c r="M616" t="n">
        <v>170.1838264002361</v>
      </c>
      <c r="N616" t="n">
        <v>170.0917194979142</v>
      </c>
      <c r="Q616" s="37" t="s">
        <v>42</v>
      </c>
      <c r="R616" s="34" t="n">
        <v>0.6772542342429615</v>
      </c>
      <c r="S616" s="41" t="n">
        <v>0.1982017564086301</v>
      </c>
      <c r="T616" t="n">
        <v>0.6360406513687116</v>
      </c>
      <c r="U616" t="n">
        <v>0.343224825456012</v>
      </c>
      <c r="V616" s="34" t="n">
        <v>0.3181601435385933</v>
      </c>
      <c r="W616" s="41" t="n">
        <v>0.08091152540624358</v>
      </c>
      <c r="X616" s="34" t="n">
        <v>0.2862139517579891</v>
      </c>
      <c r="Y616" s="41" t="n">
        <v>0.0830951799625996</v>
      </c>
      <c r="Z616" s="34" t="n">
        <v>0.3400101812447724</v>
      </c>
      <c r="AA616" s="41" t="n">
        <v>0.03670681138674951</v>
      </c>
      <c r="AB616" s="34" t="n">
        <v>0.5177869812293453</v>
      </c>
      <c r="AC616" s="41" t="n">
        <v>0.17000026232137</v>
      </c>
      <c r="AD616" s="34" t="n">
        <v>0.4437270173177</v>
      </c>
      <c r="AE616" s="41" t="n">
        <v>0.01451418950938872</v>
      </c>
      <c r="AF616" t="n">
        <v>0.5248188444199411</v>
      </c>
      <c r="AG616" t="n">
        <v>0.095096381974592</v>
      </c>
    </row>
    <row r="617" spans="1:33">
      <c r="A617" s="42" t="s">
        <v>152</v>
      </c>
      <c r="B617" s="34" t="n">
        <v>3.713052931579788</v>
      </c>
      <c r="C617" s="41" t="n">
        <v>2.925609992139139</v>
      </c>
      <c r="D617" t="n">
        <v>5.163326683795249</v>
      </c>
      <c r="E617" s="41" t="n">
        <v>10.92458592233259</v>
      </c>
      <c r="F617" s="34" t="n">
        <v>5.881445066214339</v>
      </c>
      <c r="G617" s="41" t="n">
        <v>5.75968561233721</v>
      </c>
      <c r="H617" t="n">
        <v>-1.261002045216125</v>
      </c>
      <c r="I617" t="n">
        <v>21.93136343842392</v>
      </c>
      <c r="L617" s="42" t="s">
        <v>153</v>
      </c>
      <c r="M617" t="n">
        <v>120.5100710545921</v>
      </c>
      <c r="N617" t="n">
        <v>91.54246885544744</v>
      </c>
      <c r="Q617" s="37" t="s">
        <v>45</v>
      </c>
      <c r="R617" s="34" t="n">
        <v>0.6716281030461726</v>
      </c>
      <c r="S617" s="41" t="n">
        <v>0.1975123137343801</v>
      </c>
      <c r="T617" t="n">
        <v>0.620437311807067</v>
      </c>
      <c r="U617" t="n">
        <v>0.3493178999443344</v>
      </c>
      <c r="V617" s="34" t="n">
        <v>0.5127182716504679</v>
      </c>
      <c r="W617" s="41" t="n">
        <v>0.3323894869672547</v>
      </c>
      <c r="X617" s="34" t="n">
        <v>0.5398421461516213</v>
      </c>
      <c r="Y617" s="41" t="n">
        <v>0.4073687894547717</v>
      </c>
      <c r="Z617" s="34" t="n">
        <v>0.3552266998526364</v>
      </c>
      <c r="AA617" s="41" t="n">
        <v>0.02928533648129346</v>
      </c>
      <c r="AB617" s="34" t="n">
        <v>0.6010494067053429</v>
      </c>
      <c r="AC617" s="41" t="n">
        <v>0.3505734015142203</v>
      </c>
      <c r="AD617" s="34" t="n">
        <v>0.3981441363610585</v>
      </c>
      <c r="AE617" s="41" t="n">
        <v>0.1431629939514482</v>
      </c>
      <c r="AF617" t="n">
        <v>0.6868169509681623</v>
      </c>
      <c r="AG617" t="n">
        <v>0.2793852675363287</v>
      </c>
    </row>
    <row r="618" spans="1:33">
      <c r="A618" s="42" t="s">
        <v>153</v>
      </c>
      <c r="B618" s="34" t="n">
        <v>2.975510536432506</v>
      </c>
      <c r="C618" s="41" t="n">
        <v>1.722955931163441</v>
      </c>
      <c r="D618" t="n">
        <v>-6.278093749093861</v>
      </c>
      <c r="E618" s="41" t="n">
        <v>12.07624751370527</v>
      </c>
      <c r="F618" s="34" t="n">
        <v>6.762640765496239</v>
      </c>
      <c r="G618" s="41" t="n">
        <v>1.568868512321764</v>
      </c>
      <c r="H618" t="n">
        <v>7.923486707321588</v>
      </c>
      <c r="I618" t="n">
        <v>19.75180327257961</v>
      </c>
      <c r="L618" s="42" t="s">
        <v>154</v>
      </c>
      <c r="M618" t="n">
        <v>331.5543414282715</v>
      </c>
      <c r="N618" t="n">
        <v>551.6582365733931</v>
      </c>
      <c r="Q618" s="37" t="s">
        <v>47</v>
      </c>
      <c r="R618" s="34" t="n">
        <v>0.8976312024063263</v>
      </c>
      <c r="S618" s="41" t="n">
        <v>0.1548523494656958</v>
      </c>
      <c r="T618" t="n">
        <v>0.8369734679988575</v>
      </c>
      <c r="U618" t="n">
        <v>0.1317657686374188</v>
      </c>
      <c r="V618" s="34" t="n">
        <v>0.5437196535265595</v>
      </c>
      <c r="W618" s="41" t="n">
        <v>0.3965401645869467</v>
      </c>
      <c r="X618" s="34" t="n">
        <v>0.5268219482476048</v>
      </c>
      <c r="Y618" s="41" t="n">
        <v>0.2050431357437867</v>
      </c>
      <c r="Z618" s="34" t="n">
        <v>0.5660238280360836</v>
      </c>
      <c r="AA618" s="41" t="n">
        <v>0.3258036989595439</v>
      </c>
      <c r="AB618" s="34" t="n">
        <v>0.6877878998706181</v>
      </c>
      <c r="AC618" s="41" t="n">
        <v>0.2591359012566134</v>
      </c>
      <c r="AD618" s="34" t="n">
        <v>0.5685664821966909</v>
      </c>
      <c r="AE618" s="41" t="n">
        <v>0.3491281681349189</v>
      </c>
      <c r="AF618" t="n">
        <v>0.7478755571753437</v>
      </c>
      <c r="AG618" t="n">
        <v>0.2347291748920133</v>
      </c>
    </row>
    <row r="619" spans="1:33">
      <c r="A619" s="42" t="s">
        <v>154</v>
      </c>
      <c r="B619" s="34" t="n">
        <v>4.228661046514052</v>
      </c>
      <c r="C619" s="41" t="n">
        <v>2.166826267515552</v>
      </c>
      <c r="D619" t="n">
        <v>14.88554527763774</v>
      </c>
      <c r="E619" s="41" t="n">
        <v>12.53291580215139</v>
      </c>
      <c r="F619" s="34" t="n">
        <v>9.073253042190032</v>
      </c>
      <c r="G619" s="41" t="n">
        <v>9.545861848747103</v>
      </c>
      <c r="H619" t="n">
        <v>2.22543138974142</v>
      </c>
      <c r="I619" t="n">
        <v>29.85872375226864</v>
      </c>
      <c r="L619" s="42" t="s">
        <v>155</v>
      </c>
      <c r="M619" t="n">
        <v>432.2430308788023</v>
      </c>
      <c r="N619" t="n">
        <v>644.5418484792298</v>
      </c>
      <c r="Q619" s="37" t="s">
        <v>50</v>
      </c>
      <c r="R619" s="34" t="n">
        <v>0.8786395892974758</v>
      </c>
      <c r="S619" s="41" t="n">
        <v>0.2059529001786775</v>
      </c>
      <c r="T619" t="n">
        <v>0.9204636127576875</v>
      </c>
      <c r="U619" t="n">
        <v>0.0689320082628756</v>
      </c>
      <c r="V619" s="34" t="n">
        <v>0.6797625336173075</v>
      </c>
      <c r="W619" s="41" t="n">
        <v>0.3671266305569224</v>
      </c>
      <c r="X619" s="34" t="n">
        <v>0.7220891236229446</v>
      </c>
      <c r="Y619" s="41" t="n">
        <v>0.3149441469130133</v>
      </c>
      <c r="Z619" s="34" t="n">
        <v>0.7530000785775236</v>
      </c>
      <c r="AA619" s="41" t="n">
        <v>0.3093327744918559</v>
      </c>
      <c r="AB619" s="34" t="n">
        <v>0.661081120799789</v>
      </c>
      <c r="AC619" s="41" t="n">
        <v>0.2959074614686411</v>
      </c>
      <c r="AD619" s="34" t="n">
        <v>0.6639267043552656</v>
      </c>
      <c r="AE619" s="41" t="n">
        <v>0.4752794126522062</v>
      </c>
      <c r="AF619" t="n">
        <v>0.7392234615154862</v>
      </c>
      <c r="AG619" t="n">
        <v>0.2863128307020048</v>
      </c>
    </row>
    <row r="620" spans="1:33">
      <c r="A620" s="42" t="s">
        <v>155</v>
      </c>
      <c r="B620" s="34" t="n">
        <v>5.269267603155888</v>
      </c>
      <c r="C620" s="41" t="n">
        <v>6.423867394514283</v>
      </c>
      <c r="D620" t="n">
        <v>-9.388951569039312</v>
      </c>
      <c r="E620" s="41" t="n">
        <v>24.37119717288833</v>
      </c>
      <c r="F620" s="34" t="n">
        <v>9.045928998829082</v>
      </c>
      <c r="G620" s="41" t="n">
        <v>7.988881022340342</v>
      </c>
      <c r="H620" t="n">
        <v>-24.05110632220046</v>
      </c>
      <c r="I620" t="n">
        <v>22.1795469366904</v>
      </c>
      <c r="L620" s="42" t="s">
        <v>180</v>
      </c>
      <c r="M620" t="n">
        <v>42.91174785945952</v>
      </c>
      <c r="N620" t="n">
        <v>15.25642618437211</v>
      </c>
      <c r="Q620" s="37" t="s">
        <v>52</v>
      </c>
      <c r="R620" s="34" t="n">
        <v>0.7430614824310823</v>
      </c>
      <c r="S620" s="41" t="n">
        <v>0.2406051404811793</v>
      </c>
      <c r="T620" t="n">
        <v>0.6656715841381654</v>
      </c>
      <c r="U620" t="n">
        <v>0.3443831604690926</v>
      </c>
      <c r="V620" s="34" t="n">
        <v>0.3446136370428914</v>
      </c>
      <c r="W620" s="41" t="n">
        <v>0.07907071036192524</v>
      </c>
      <c r="X620" s="34" t="n">
        <v>0.3819606733481488</v>
      </c>
      <c r="Y620" s="41" t="n">
        <v>0.1207282563711818</v>
      </c>
      <c r="Z620" s="34" t="n">
        <v>0.3594431508447606</v>
      </c>
      <c r="AA620" s="41" t="n">
        <v>0.03304477086956508</v>
      </c>
      <c r="AB620" s="34" t="n">
        <v>0.569983052139485</v>
      </c>
      <c r="AC620" s="41" t="n">
        <v>0.238580278607066</v>
      </c>
      <c r="AD620" s="34" t="n">
        <v>0.4637483654435993</v>
      </c>
      <c r="AE620" s="41" t="n">
        <v>0.09217492499270295</v>
      </c>
      <c r="AF620" t="n">
        <v>0.59762189523974</v>
      </c>
      <c r="AG620" t="n">
        <v>0.08110345677084888</v>
      </c>
    </row>
    <row r="621" spans="1:33">
      <c r="A621" s="42" t="s">
        <v>180</v>
      </c>
      <c r="B621" s="34" t="n">
        <v>1.893887547434129</v>
      </c>
      <c r="C621" s="41" t="n">
        <v>1.296046168433513</v>
      </c>
      <c r="D621" t="n">
        <v>-1.146895897452018</v>
      </c>
      <c r="E621" s="41" t="n">
        <v>8.219372923904652</v>
      </c>
      <c r="F621" s="34" t="n">
        <v>5.046432309960171</v>
      </c>
      <c r="G621" s="41" t="n">
        <v>3.272981906494727</v>
      </c>
      <c r="H621" t="n">
        <v>12.4083089747182</v>
      </c>
      <c r="I621" t="n">
        <v>16.54037752531105</v>
      </c>
      <c r="Q621" s="37" t="s">
        <v>54</v>
      </c>
      <c r="R621" s="34" t="n">
        <v>0.8104581041651185</v>
      </c>
      <c r="S621" s="41" t="n">
        <v>0.2383346609725437</v>
      </c>
      <c r="T621" t="n">
        <v>0.6863695366299131</v>
      </c>
      <c r="U621" t="n">
        <v>0.3911940776498108</v>
      </c>
      <c r="V621" s="34" t="n">
        <v>0.5673475609619675</v>
      </c>
      <c r="W621" s="41" t="n">
        <v>0.3808676561407859</v>
      </c>
      <c r="X621" s="34" t="n">
        <v>0.5415298775629643</v>
      </c>
      <c r="Y621" s="41" t="n">
        <v>0.3978650404392104</v>
      </c>
      <c r="Z621" s="34" t="n">
        <v>0.7848904611749338</v>
      </c>
      <c r="AA621" s="41" t="n">
        <v>0.3725806504377246</v>
      </c>
      <c r="AB621" s="34" t="n">
        <v>0.9709293329575382</v>
      </c>
      <c r="AC621" s="41" t="n">
        <v>0.05035187232746188</v>
      </c>
      <c r="AD621" s="34" t="n">
        <v>0.8895565159271625</v>
      </c>
      <c r="AE621" s="41" t="n">
        <v>0.1561906730515437</v>
      </c>
      <c r="AF621" t="n">
        <v>0.8438833177067938</v>
      </c>
      <c r="AG621" t="n">
        <v>0.1363994163868081</v>
      </c>
    </row>
    <row r="622" spans="1:33">
      <c r="Q622" s="37" t="s">
        <v>55</v>
      </c>
      <c r="R622" s="34" t="n">
        <v>0.7100399972031672</v>
      </c>
      <c r="S622" s="41" t="n">
        <v>0.1769071173656228</v>
      </c>
      <c r="T622" t="n">
        <v>0.5352437814338435</v>
      </c>
      <c r="U622" t="n">
        <v>0.4480311795946294</v>
      </c>
      <c r="V622" s="34" t="n">
        <v>0.3814810658161548</v>
      </c>
      <c r="W622" s="41" t="n">
        <v>0.05163442775667836</v>
      </c>
      <c r="X622" s="34" t="n">
        <v>0.2920735594547516</v>
      </c>
      <c r="Y622" s="41" t="n">
        <v>0.003855505375802968</v>
      </c>
      <c r="Z622" s="34" t="n">
        <v>0.3547939902838793</v>
      </c>
      <c r="AA622" s="41" t="n">
        <v>0.03128983271572092</v>
      </c>
      <c r="AB622" s="34" t="n">
        <v>0.7786446428850623</v>
      </c>
      <c r="AC622" s="41" t="n">
        <v>0.03681139694500748</v>
      </c>
      <c r="AD622" s="34" t="n">
        <v>0.5943301436267534</v>
      </c>
      <c r="AE622" s="43" t="s">
        <v>220</v>
      </c>
      <c r="AF622" t="n">
        <v>0.6801195983816231</v>
      </c>
      <c r="AG622" t="n">
        <v>0.02830197991049885</v>
      </c>
    </row>
    <row r="623" spans="1:33">
      <c r="Q623" s="37" t="s">
        <v>56</v>
      </c>
      <c r="R623" s="34" t="n">
        <v>0.749092343684555</v>
      </c>
      <c r="S623" s="41" t="n">
        <v>0.2593512342488394</v>
      </c>
      <c r="T623" t="n">
        <v>0.5253920005719087</v>
      </c>
      <c r="U623" t="n">
        <v>0.4325653789647166</v>
      </c>
      <c r="V623" s="34" t="n">
        <v>0.3913043149823683</v>
      </c>
      <c r="W623" s="41" t="n">
        <v>0.09698309361971402</v>
      </c>
      <c r="X623" s="34" t="n">
        <v>0.2589075758374578</v>
      </c>
      <c r="Y623" s="41" t="n">
        <v>0.08137899539870727</v>
      </c>
      <c r="Z623" s="34" t="n">
        <v>0.3589876097467192</v>
      </c>
      <c r="AA623" s="41" t="n">
        <v>0.0001616556396534454</v>
      </c>
      <c r="AB623" s="34" t="n">
        <v>0.7472816322355734</v>
      </c>
      <c r="AC623" s="41" t="n">
        <v>0.03992696106291278</v>
      </c>
      <c r="AD623" s="34" t="n">
        <v>0.6045278434167278</v>
      </c>
      <c r="AE623" s="43" t="s">
        <v>220</v>
      </c>
      <c r="AF623" t="n">
        <v>0.6623167792284246</v>
      </c>
      <c r="AG623" t="n">
        <v>0.04951126283875207</v>
      </c>
    </row>
    <row r="624" spans="1:33">
      <c r="Q624" s="37" t="s">
        <v>57</v>
      </c>
      <c r="R624" s="34" t="n">
        <v>0.8416329194015064</v>
      </c>
      <c r="S624" s="43" t="s">
        <v>220</v>
      </c>
      <c r="T624" t="n">
        <v>0.8800714187159605</v>
      </c>
      <c r="U624" s="43" t="s">
        <v>220</v>
      </c>
      <c r="V624" s="34" t="n">
        <v>0.3723402235423188</v>
      </c>
      <c r="W624" s="43" t="s">
        <v>220</v>
      </c>
      <c r="X624" s="34" t="n">
        <v>0.3217756898875673</v>
      </c>
      <c r="Y624" s="43" t="s">
        <v>220</v>
      </c>
      <c r="Z624" s="34" t="n">
        <v>0.3419383642423042</v>
      </c>
      <c r="AA624" s="43" t="s">
        <v>220</v>
      </c>
      <c r="AB624" s="34" t="n">
        <v>0.8191683601221369</v>
      </c>
      <c r="AC624" s="43" t="s">
        <v>220</v>
      </c>
      <c r="AD624" s="43" t="n"/>
      <c r="AE624" s="43" t="s">
        <v>220</v>
      </c>
      <c r="AF624" t="n">
        <v>0.5917346984018041</v>
      </c>
      <c r="AG624" s="43" t="s">
        <v>220</v>
      </c>
    </row>
    <row r="625" spans="1:33">
      <c r="Q625" s="37" t="s">
        <v>61</v>
      </c>
      <c r="R625" s="34" t="n">
        <v>0.9155761224297206</v>
      </c>
      <c r="S625" s="43" t="s">
        <v>220</v>
      </c>
      <c r="T625" t="n">
        <v>0.8877088039220241</v>
      </c>
      <c r="U625" s="43" t="s">
        <v>220</v>
      </c>
      <c r="V625" s="34" t="n">
        <v>0.6858648743587573</v>
      </c>
      <c r="W625" s="43" t="s">
        <v>220</v>
      </c>
      <c r="X625" s="34" t="n">
        <v>0.5284488631174228</v>
      </c>
      <c r="Y625" s="43" t="s">
        <v>220</v>
      </c>
      <c r="Z625" s="34" t="n">
        <v>0.3236316947873767</v>
      </c>
      <c r="AA625" s="43" t="s">
        <v>220</v>
      </c>
      <c r="AB625" s="34" t="n">
        <v>0.6975431192016657</v>
      </c>
      <c r="AC625" s="43" t="s">
        <v>220</v>
      </c>
      <c r="AD625" s="43" t="n"/>
      <c r="AE625" s="43" t="s">
        <v>220</v>
      </c>
      <c r="AF625" t="n">
        <v>0.6250397138442531</v>
      </c>
      <c r="AG625" s="43" t="s">
        <v>220</v>
      </c>
    </row>
    <row r="782" spans="1:33">
      <c r="A782" s="50" t="s">
        <v>221</v>
      </c>
    </row>
    <row r="805" spans="1:33">
      <c r="A805" s="50" t="s">
        <v>222</v>
      </c>
    </row>
  </sheetData>
  <mergeCells count="356">
    <mergeCell ref="B6:C6"/>
    <mergeCell ref="D6:E6"/>
    <mergeCell ref="I6:J6"/>
    <mergeCell ref="K6:L6"/>
    <mergeCell ref="Q6:R6"/>
    <mergeCell ref="S6:T6"/>
    <mergeCell ref="B32:C32"/>
    <mergeCell ref="D32:E32"/>
    <mergeCell ref="I32:J32"/>
    <mergeCell ref="K32:L32"/>
    <mergeCell ref="Q32:R32"/>
    <mergeCell ref="S32:T32"/>
    <mergeCell ref="B19:C19"/>
    <mergeCell ref="D19:E19"/>
    <mergeCell ref="I19:J19"/>
    <mergeCell ref="K19:L19"/>
    <mergeCell ref="Q19:R19"/>
    <mergeCell ref="S19:T19"/>
    <mergeCell ref="B58:C58"/>
    <mergeCell ref="D58:E58"/>
    <mergeCell ref="I58:J58"/>
    <mergeCell ref="K58:L58"/>
    <mergeCell ref="Q58:R58"/>
    <mergeCell ref="S58:T58"/>
    <mergeCell ref="B45:C45"/>
    <mergeCell ref="D45:E45"/>
    <mergeCell ref="I45:J45"/>
    <mergeCell ref="K45:L45"/>
    <mergeCell ref="Q45:R45"/>
    <mergeCell ref="S45:T45"/>
    <mergeCell ref="B84:C84"/>
    <mergeCell ref="D84:E84"/>
    <mergeCell ref="I84:J84"/>
    <mergeCell ref="K84:L84"/>
    <mergeCell ref="Q84:R84"/>
    <mergeCell ref="S84:T84"/>
    <mergeCell ref="B71:C71"/>
    <mergeCell ref="D71:E71"/>
    <mergeCell ref="I71:J71"/>
    <mergeCell ref="K71:L71"/>
    <mergeCell ref="Q71:R71"/>
    <mergeCell ref="S71:T71"/>
    <mergeCell ref="B110:C110"/>
    <mergeCell ref="D110:E110"/>
    <mergeCell ref="I110:J110"/>
    <mergeCell ref="K110:L110"/>
    <mergeCell ref="Q110:R110"/>
    <mergeCell ref="S110:T110"/>
    <mergeCell ref="B97:C97"/>
    <mergeCell ref="D97:E97"/>
    <mergeCell ref="I97:J97"/>
    <mergeCell ref="K97:L97"/>
    <mergeCell ref="Q97:R97"/>
    <mergeCell ref="S97:T97"/>
    <mergeCell ref="R158:S158"/>
    <mergeCell ref="T158:U158"/>
    <mergeCell ref="Z158:AA158"/>
    <mergeCell ref="AB158:AC158"/>
    <mergeCell ref="B166:C166"/>
    <mergeCell ref="D166:E166"/>
    <mergeCell ref="F166:G166"/>
    <mergeCell ref="J166:K166"/>
    <mergeCell ref="L166:M166"/>
    <mergeCell ref="N166:O166"/>
    <mergeCell ref="B158:C158"/>
    <mergeCell ref="D158:E158"/>
    <mergeCell ref="F158:G158"/>
    <mergeCell ref="J158:K158"/>
    <mergeCell ref="L158:M158"/>
    <mergeCell ref="N158:O158"/>
    <mergeCell ref="R166:S166"/>
    <mergeCell ref="T166:U166"/>
    <mergeCell ref="B174:C174"/>
    <mergeCell ref="D174:E174"/>
    <mergeCell ref="F174:G174"/>
    <mergeCell ref="J174:K174"/>
    <mergeCell ref="L174:M174"/>
    <mergeCell ref="N174:O174"/>
    <mergeCell ref="R174:S174"/>
    <mergeCell ref="T174:U174"/>
    <mergeCell ref="R182:S182"/>
    <mergeCell ref="T182:U182"/>
    <mergeCell ref="B190:C190"/>
    <mergeCell ref="D190:E190"/>
    <mergeCell ref="F190:G190"/>
    <mergeCell ref="J190:K190"/>
    <mergeCell ref="L190:M190"/>
    <mergeCell ref="N190:O190"/>
    <mergeCell ref="R190:S190"/>
    <mergeCell ref="T190:U190"/>
    <mergeCell ref="B182:C182"/>
    <mergeCell ref="D182:E182"/>
    <mergeCell ref="F182:G182"/>
    <mergeCell ref="J182:K182"/>
    <mergeCell ref="L182:M182"/>
    <mergeCell ref="N182:O182"/>
    <mergeCell ref="R198:S198"/>
    <mergeCell ref="T198:U198"/>
    <mergeCell ref="B206:C206"/>
    <mergeCell ref="D206:E206"/>
    <mergeCell ref="F206:G206"/>
    <mergeCell ref="J206:K206"/>
    <mergeCell ref="L206:M206"/>
    <mergeCell ref="N206:O206"/>
    <mergeCell ref="R206:S206"/>
    <mergeCell ref="T206:U206"/>
    <mergeCell ref="B198:C198"/>
    <mergeCell ref="D198:E198"/>
    <mergeCell ref="F198:G198"/>
    <mergeCell ref="J198:K198"/>
    <mergeCell ref="L198:M198"/>
    <mergeCell ref="N198:O198"/>
    <mergeCell ref="R214:S214"/>
    <mergeCell ref="T214:U214"/>
    <mergeCell ref="B222:C222"/>
    <mergeCell ref="D222:E222"/>
    <mergeCell ref="F222:G222"/>
    <mergeCell ref="J222:K222"/>
    <mergeCell ref="L222:M222"/>
    <mergeCell ref="N222:O222"/>
    <mergeCell ref="R222:S222"/>
    <mergeCell ref="T222:U222"/>
    <mergeCell ref="B214:C214"/>
    <mergeCell ref="D214:E214"/>
    <mergeCell ref="F214:G214"/>
    <mergeCell ref="J214:K214"/>
    <mergeCell ref="L214:M214"/>
    <mergeCell ref="N214:O214"/>
    <mergeCell ref="R276:S276"/>
    <mergeCell ref="T276:U276"/>
    <mergeCell ref="B288:C288"/>
    <mergeCell ref="D288:E288"/>
    <mergeCell ref="F288:G288"/>
    <mergeCell ref="H288:I288"/>
    <mergeCell ref="N288:O288"/>
    <mergeCell ref="P288:Q288"/>
    <mergeCell ref="R288:S288"/>
    <mergeCell ref="T288:U288"/>
    <mergeCell ref="B276:C276"/>
    <mergeCell ref="D276:E276"/>
    <mergeCell ref="F276:G276"/>
    <mergeCell ref="H276:I276"/>
    <mergeCell ref="N276:O276"/>
    <mergeCell ref="P276:Q276"/>
    <mergeCell ref="R300:S300"/>
    <mergeCell ref="T300:U300"/>
    <mergeCell ref="B312:C312"/>
    <mergeCell ref="D312:E312"/>
    <mergeCell ref="F312:G312"/>
    <mergeCell ref="H312:I312"/>
    <mergeCell ref="N312:O312"/>
    <mergeCell ref="P312:Q312"/>
    <mergeCell ref="R312:S312"/>
    <mergeCell ref="T312:U312"/>
    <mergeCell ref="B300:C300"/>
    <mergeCell ref="D300:E300"/>
    <mergeCell ref="F300:G300"/>
    <mergeCell ref="H300:I300"/>
    <mergeCell ref="N300:O300"/>
    <mergeCell ref="P300:Q300"/>
    <mergeCell ref="B348:C348"/>
    <mergeCell ref="D348:E348"/>
    <mergeCell ref="F348:G348"/>
    <mergeCell ref="H348:I348"/>
    <mergeCell ref="N348:O348"/>
    <mergeCell ref="P348:Q348"/>
    <mergeCell ref="R324:S324"/>
    <mergeCell ref="T324:U324"/>
    <mergeCell ref="B336:C336"/>
    <mergeCell ref="D336:E336"/>
    <mergeCell ref="F336:G336"/>
    <mergeCell ref="H336:I336"/>
    <mergeCell ref="N336:O336"/>
    <mergeCell ref="P336:Q336"/>
    <mergeCell ref="R336:S336"/>
    <mergeCell ref="T336:U336"/>
    <mergeCell ref="B324:C324"/>
    <mergeCell ref="D324:E324"/>
    <mergeCell ref="F324:G324"/>
    <mergeCell ref="H324:I324"/>
    <mergeCell ref="N324:O324"/>
    <mergeCell ref="P324:Q324"/>
    <mergeCell ref="B408:C408"/>
    <mergeCell ref="D408:E408"/>
    <mergeCell ref="F408:G408"/>
    <mergeCell ref="H408:I408"/>
    <mergeCell ref="R372:S372"/>
    <mergeCell ref="T372:U372"/>
    <mergeCell ref="B144:C144"/>
    <mergeCell ref="D144:E144"/>
    <mergeCell ref="B372:C372"/>
    <mergeCell ref="D372:E372"/>
    <mergeCell ref="F372:G372"/>
    <mergeCell ref="H372:I372"/>
    <mergeCell ref="N372:O372"/>
    <mergeCell ref="P372:Q372"/>
    <mergeCell ref="R348:S348"/>
    <mergeCell ref="T348:U348"/>
    <mergeCell ref="B360:C360"/>
    <mergeCell ref="D360:E360"/>
    <mergeCell ref="F360:G360"/>
    <mergeCell ref="H360:I360"/>
    <mergeCell ref="N360:O360"/>
    <mergeCell ref="P360:Q360"/>
    <mergeCell ref="R360:S360"/>
    <mergeCell ref="T360:U360"/>
    <mergeCell ref="B612:E612"/>
    <mergeCell ref="F612:I612"/>
    <mergeCell ref="B613:C613"/>
    <mergeCell ref="D613:E613"/>
    <mergeCell ref="F613:G613"/>
    <mergeCell ref="H613:I613"/>
    <mergeCell ref="A566:A568"/>
    <mergeCell ref="B566:E566"/>
    <mergeCell ref="F566:I566"/>
    <mergeCell ref="B567:C567"/>
    <mergeCell ref="D567:E567"/>
    <mergeCell ref="F567:G567"/>
    <mergeCell ref="H567:I567"/>
    <mergeCell ref="B474:E474"/>
    <mergeCell ref="F474:I474"/>
    <mergeCell ref="B475:C475"/>
    <mergeCell ref="D475:E475"/>
    <mergeCell ref="F475:G475"/>
    <mergeCell ref="H475:I475"/>
    <mergeCell ref="A589:A591"/>
    <mergeCell ref="B589:E589"/>
    <mergeCell ref="F589:I589"/>
    <mergeCell ref="B590:C590"/>
    <mergeCell ref="D590:E590"/>
    <mergeCell ref="F590:G590"/>
    <mergeCell ref="H590:I590"/>
    <mergeCell ref="B497:E497"/>
    <mergeCell ref="F497:I497"/>
    <mergeCell ref="B498:C498"/>
    <mergeCell ref="D498:E498"/>
    <mergeCell ref="F498:G498"/>
    <mergeCell ref="H498:I498"/>
    <mergeCell ref="A520:A522"/>
    <mergeCell ref="B520:E520"/>
    <mergeCell ref="F520:I520"/>
    <mergeCell ref="B521:C521"/>
    <mergeCell ref="D521:E521"/>
    <mergeCell ref="A428:A430"/>
    <mergeCell ref="B428:E428"/>
    <mergeCell ref="F428:I428"/>
    <mergeCell ref="B429:C429"/>
    <mergeCell ref="D429:E429"/>
    <mergeCell ref="F429:G429"/>
    <mergeCell ref="H429:I429"/>
    <mergeCell ref="A451:A453"/>
    <mergeCell ref="B451:E451"/>
    <mergeCell ref="F451:I451"/>
    <mergeCell ref="B452:C452"/>
    <mergeCell ref="D452:E452"/>
    <mergeCell ref="F452:G452"/>
    <mergeCell ref="H452:I452"/>
    <mergeCell ref="F521:G521"/>
    <mergeCell ref="H521:I521"/>
    <mergeCell ref="A543:A545"/>
    <mergeCell ref="B543:E543"/>
    <mergeCell ref="F543:I543"/>
    <mergeCell ref="B544:C544"/>
    <mergeCell ref="D544:E544"/>
    <mergeCell ref="F544:G544"/>
    <mergeCell ref="H544:I544"/>
    <mergeCell ref="L543:L544"/>
    <mergeCell ref="M543:N543"/>
    <mergeCell ref="L566:L567"/>
    <mergeCell ref="M566:N566"/>
    <mergeCell ref="L589:L590"/>
    <mergeCell ref="M589:N589"/>
    <mergeCell ref="L612:L613"/>
    <mergeCell ref="M612:N612"/>
    <mergeCell ref="L428:L429"/>
    <mergeCell ref="M428:N428"/>
    <mergeCell ref="L451:L452"/>
    <mergeCell ref="M451:N451"/>
    <mergeCell ref="L474:L475"/>
    <mergeCell ref="M474:N474"/>
    <mergeCell ref="L497:L498"/>
    <mergeCell ref="M497:N497"/>
    <mergeCell ref="L520:L521"/>
    <mergeCell ref="M520:N520"/>
    <mergeCell ref="R428:S428"/>
    <mergeCell ref="T428:U428"/>
    <mergeCell ref="V428:W428"/>
    <mergeCell ref="X428:Y428"/>
    <mergeCell ref="Z428:AA428"/>
    <mergeCell ref="AB428:AC428"/>
    <mergeCell ref="AD428:AE428"/>
    <mergeCell ref="AF428:AG428"/>
    <mergeCell ref="R451:S451"/>
    <mergeCell ref="T451:U451"/>
    <mergeCell ref="V451:W451"/>
    <mergeCell ref="X451:Y451"/>
    <mergeCell ref="Z451:AA451"/>
    <mergeCell ref="AB451:AC451"/>
    <mergeCell ref="AD451:AE451"/>
    <mergeCell ref="AF451:AG451"/>
    <mergeCell ref="R474:S474"/>
    <mergeCell ref="T474:U474"/>
    <mergeCell ref="V474:W474"/>
    <mergeCell ref="X474:Y474"/>
    <mergeCell ref="Z474:AA474"/>
    <mergeCell ref="AB474:AC474"/>
    <mergeCell ref="AD474:AE474"/>
    <mergeCell ref="AF474:AG474"/>
    <mergeCell ref="R497:S497"/>
    <mergeCell ref="T497:U497"/>
    <mergeCell ref="V497:W497"/>
    <mergeCell ref="X497:Y497"/>
    <mergeCell ref="Z497:AA497"/>
    <mergeCell ref="AB497:AC497"/>
    <mergeCell ref="AD497:AE497"/>
    <mergeCell ref="AF497:AG497"/>
    <mergeCell ref="R520:S520"/>
    <mergeCell ref="T520:U520"/>
    <mergeCell ref="V520:W520"/>
    <mergeCell ref="X520:Y520"/>
    <mergeCell ref="Z520:AA520"/>
    <mergeCell ref="AB520:AC520"/>
    <mergeCell ref="AD520:AE520"/>
    <mergeCell ref="AF520:AG520"/>
    <mergeCell ref="R543:S543"/>
    <mergeCell ref="T543:U543"/>
    <mergeCell ref="V543:W543"/>
    <mergeCell ref="X543:Y543"/>
    <mergeCell ref="Z543:AA543"/>
    <mergeCell ref="AB543:AC543"/>
    <mergeCell ref="AD543:AE543"/>
    <mergeCell ref="AF543:AG543"/>
    <mergeCell ref="R612:S612"/>
    <mergeCell ref="T612:U612"/>
    <mergeCell ref="V612:W612"/>
    <mergeCell ref="X612:Y612"/>
    <mergeCell ref="Z612:AA612"/>
    <mergeCell ref="AB612:AC612"/>
    <mergeCell ref="AD612:AE612"/>
    <mergeCell ref="AF612:AG612"/>
    <mergeCell ref="R566:S566"/>
    <mergeCell ref="T566:U566"/>
    <mergeCell ref="V566:W566"/>
    <mergeCell ref="X566:Y566"/>
    <mergeCell ref="Z566:AA566"/>
    <mergeCell ref="AB566:AC566"/>
    <mergeCell ref="AD566:AE566"/>
    <mergeCell ref="AF566:AG566"/>
    <mergeCell ref="R589:S589"/>
    <mergeCell ref="T589:U589"/>
    <mergeCell ref="V589:W589"/>
    <mergeCell ref="X589:Y589"/>
    <mergeCell ref="Z589:AA589"/>
    <mergeCell ref="AB589:AC589"/>
    <mergeCell ref="AD589:AE589"/>
    <mergeCell ref="AF589:AG589"/>
  </mergeCells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J13"/>
  <sheetViews>
    <sheetView workbookViewId="0">
      <selection activeCell="H22" sqref="H22"/>
    </sheetView>
  </sheetViews>
  <sheetFormatPr baseColWidth="10" defaultRowHeight="15"/>
  <cols>
    <col bestFit="1" customWidth="1" max="2" min="2" style="51" width="12.42578125"/>
    <col bestFit="1" customWidth="1" max="3" min="3" style="51" width="11.7109375"/>
    <col bestFit="1" customWidth="1" max="4" min="4" style="51" width="9.85546875"/>
    <col bestFit="1" customWidth="1" max="5" min="5" style="51" width="11.7109375"/>
    <col bestFit="1" customWidth="1" max="6" min="6" style="51" width="9.85546875"/>
    <col bestFit="1" customWidth="1" max="7" min="7" style="51" width="11.7109375"/>
    <col bestFit="1" customWidth="1" max="8" min="8" style="51" width="9.85546875"/>
    <col bestFit="1" customWidth="1" max="9" min="9" style="51" width="11.7109375"/>
    <col bestFit="1" customWidth="1" max="10" min="10" style="51" width="9.85546875"/>
  </cols>
  <sheetData>
    <row r="4" spans="1:10">
      <c r="B4" s="16" t="n"/>
      <c r="C4" s="90" t="s">
        <v>129</v>
      </c>
      <c r="D4" s="90" t="n"/>
      <c r="E4" s="91" t="s">
        <v>130</v>
      </c>
      <c r="F4" s="92" t="n"/>
      <c r="G4" s="91" t="s">
        <v>131</v>
      </c>
      <c r="H4" s="92" t="n"/>
      <c r="I4" s="90" t="s">
        <v>132</v>
      </c>
      <c r="J4" s="90" t="n"/>
    </row>
    <row r="5" spans="1:10">
      <c r="B5" s="16" t="n"/>
      <c r="C5" s="16" t="s">
        <v>198</v>
      </c>
      <c r="D5" s="16" t="s">
        <v>199</v>
      </c>
      <c r="E5" s="17" t="s">
        <v>198</v>
      </c>
      <c r="F5" s="18" t="s">
        <v>199</v>
      </c>
      <c r="G5" s="17" t="s">
        <v>198</v>
      </c>
      <c r="H5" s="18" t="s">
        <v>199</v>
      </c>
      <c r="I5" s="16" t="s">
        <v>198</v>
      </c>
      <c r="J5" s="16" t="s">
        <v>199</v>
      </c>
    </row>
    <row r="6" spans="1:10">
      <c r="B6" s="16" t="s">
        <v>30</v>
      </c>
      <c r="C6">
        <f>AVERAGE('Statistical Analysis over 30'!B278,'Statistical Analysis over 30'!B290,'Statistical Analysis over 30'!B302,'Statistical Analysis over 30'!B314,'Statistical Analysis over 30'!B326,'Statistical Analysis over 30'!B338,'Statistical Analysis over 30'!B350,'Statistical Analysis over 30'!B362,'Statistical Analysis over 30'!B374)</f>
        <v/>
      </c>
      <c r="D6">
        <f>STDEV('Statistical Analysis over 30'!B278,'Statistical Analysis over 30'!B290,'Statistical Analysis over 30'!B302,'Statistical Analysis over 30'!B314,'Statistical Analysis over 30'!B326,'Statistical Analysis over 30'!B338,'Statistical Analysis over 30'!B350,'Statistical Analysis over 30'!B362,'Statistical Analysis over 30'!B374)</f>
        <v/>
      </c>
      <c r="E6" s="34">
        <f>AVERAGE('Statistical Analysis over 30'!D278,'Statistical Analysis over 30'!D290,'Statistical Analysis over 30'!D302,'Statistical Analysis over 30'!D314,'Statistical Analysis over 30'!D326,'Statistical Analysis over 30'!D338,'Statistical Analysis over 30'!D350,'Statistical Analysis over 30'!D362,'Statistical Analysis over 30'!D374)</f>
        <v/>
      </c>
      <c r="F6" s="41">
        <f>STDEV('Statistical Analysis over 30'!D278,'Statistical Analysis over 30'!D290,'Statistical Analysis over 30'!D302,'Statistical Analysis over 30'!D314,'Statistical Analysis over 30'!D326,'Statistical Analysis over 30'!D338,'Statistical Analysis over 30'!D350,'Statistical Analysis over 30'!D362,'Statistical Analysis over 30'!D374)</f>
        <v/>
      </c>
      <c r="G6" s="34">
        <f>AVERAGE('Statistical Analysis over 30'!F278,'Statistical Analysis over 30'!F290,'Statistical Analysis over 30'!F302,'Statistical Analysis over 30'!F314,'Statistical Analysis over 30'!F326,'Statistical Analysis over 30'!F338,'Statistical Analysis over 30'!F350,'Statistical Analysis over 30'!F362,'Statistical Analysis over 30'!F374)</f>
        <v/>
      </c>
      <c r="H6" s="41">
        <f>STDEV('Statistical Analysis over 30'!F278,'Statistical Analysis over 30'!F290,'Statistical Analysis over 30'!F302,'Statistical Analysis over 30'!F314,'Statistical Analysis over 30'!F326,'Statistical Analysis over 30'!F338,'Statistical Analysis over 30'!F350,'Statistical Analysis over 30'!F362,'Statistical Analysis over 30'!F374)</f>
        <v/>
      </c>
      <c r="I6">
        <f>AVERAGE('Statistical Analysis over 30'!H278,'Statistical Analysis over 30'!H290,'Statistical Analysis over 30'!H302,'Statistical Analysis over 30'!H314,'Statistical Analysis over 30'!H326,'Statistical Analysis over 30'!H338,'Statistical Analysis over 30'!H350,'Statistical Analysis over 30'!H362,'Statistical Analysis over 30'!H374)</f>
        <v/>
      </c>
      <c r="J6">
        <f>STDEV('Statistical Analysis over 30'!H278,'Statistical Analysis over 30'!H290,'Statistical Analysis over 30'!H302,'Statistical Analysis over 30'!H314,'Statistical Analysis over 30'!H326,'Statistical Analysis over 30'!H338,'Statistical Analysis over 30'!H350,'Statistical Analysis over 30'!H362,'Statistical Analysis over 30'!H374)</f>
        <v/>
      </c>
    </row>
    <row r="7" spans="1:10">
      <c r="B7" s="16" t="s">
        <v>46</v>
      </c>
      <c r="C7">
        <f>AVERAGE('Statistical Analysis over 30'!B279,'Statistical Analysis over 30'!B291,'Statistical Analysis over 30'!B303,'Statistical Analysis over 30'!B315,'Statistical Analysis over 30'!B327,'Statistical Analysis over 30'!B339,'Statistical Analysis over 30'!B351,'Statistical Analysis over 30'!B363,'Statistical Analysis over 30'!B375)</f>
        <v/>
      </c>
      <c r="D7">
        <f>STDEV('Statistical Analysis over 30'!B279,'Statistical Analysis over 30'!B291,'Statistical Analysis over 30'!B303,'Statistical Analysis over 30'!B315,'Statistical Analysis over 30'!B327,'Statistical Analysis over 30'!B339,'Statistical Analysis over 30'!B351,'Statistical Analysis over 30'!B363,'Statistical Analysis over 30'!B375)</f>
        <v/>
      </c>
      <c r="E7" s="34">
        <f>AVERAGE('Statistical Analysis over 30'!D279,'Statistical Analysis over 30'!D291,'Statistical Analysis over 30'!D303,'Statistical Analysis over 30'!D315,'Statistical Analysis over 30'!D327,'Statistical Analysis over 30'!D339,'Statistical Analysis over 30'!D351,'Statistical Analysis over 30'!D363,'Statistical Analysis over 30'!D375)</f>
        <v/>
      </c>
      <c r="F7" s="41">
        <f>STDEV('Statistical Analysis over 30'!D279,'Statistical Analysis over 30'!D291,'Statistical Analysis over 30'!D303,'Statistical Analysis over 30'!D315,'Statistical Analysis over 30'!D327,'Statistical Analysis over 30'!D339,'Statistical Analysis over 30'!D351,'Statistical Analysis over 30'!D363,'Statistical Analysis over 30'!D375)</f>
        <v/>
      </c>
      <c r="G7" s="34">
        <f>AVERAGE('Statistical Analysis over 30'!F279,'Statistical Analysis over 30'!F291,'Statistical Analysis over 30'!F303,'Statistical Analysis over 30'!F315,'Statistical Analysis over 30'!F327,'Statistical Analysis over 30'!F339,'Statistical Analysis over 30'!F351,'Statistical Analysis over 30'!F363,'Statistical Analysis over 30'!F375)</f>
        <v/>
      </c>
      <c r="H7" s="41">
        <f>STDEV('Statistical Analysis over 30'!F279,'Statistical Analysis over 30'!F291,'Statistical Analysis over 30'!F303,'Statistical Analysis over 30'!F315,'Statistical Analysis over 30'!F327,'Statistical Analysis over 30'!F339,'Statistical Analysis over 30'!F351,'Statistical Analysis over 30'!F363,'Statistical Analysis over 30'!F375)</f>
        <v/>
      </c>
      <c r="I7">
        <f>AVERAGE('Statistical Analysis over 30'!H279,'Statistical Analysis over 30'!H291,'Statistical Analysis over 30'!H303,'Statistical Analysis over 30'!H315,'Statistical Analysis over 30'!H327,'Statistical Analysis over 30'!H339,'Statistical Analysis over 30'!H351,'Statistical Analysis over 30'!H363,'Statistical Analysis over 30'!H375)</f>
        <v/>
      </c>
      <c r="J7">
        <f>STDEV('Statistical Analysis over 30'!H279,'Statistical Analysis over 30'!H291,'Statistical Analysis over 30'!H303,'Statistical Analysis over 30'!H315,'Statistical Analysis over 30'!H327,'Statistical Analysis over 30'!H339,'Statistical Analysis over 30'!H351,'Statistical Analysis over 30'!H363,'Statistical Analysis over 30'!H375)</f>
        <v/>
      </c>
    </row>
    <row r="8" spans="1:10">
      <c r="B8" s="16" t="s">
        <v>36</v>
      </c>
      <c r="C8">
        <f>AVERAGE('Statistical Analysis over 30'!B280,'Statistical Analysis over 30'!B292,'Statistical Analysis over 30'!B304,'Statistical Analysis over 30'!B316,'Statistical Analysis over 30'!B328,'Statistical Analysis over 30'!B340,'Statistical Analysis over 30'!B352,'Statistical Analysis over 30'!B364,'Statistical Analysis over 30'!B376)</f>
        <v/>
      </c>
      <c r="D8">
        <f>STDEV('Statistical Analysis over 30'!B280,'Statistical Analysis over 30'!B292,'Statistical Analysis over 30'!B304,'Statistical Analysis over 30'!B316,'Statistical Analysis over 30'!B328,'Statistical Analysis over 30'!B340,'Statistical Analysis over 30'!B352,'Statistical Analysis over 30'!B364,'Statistical Analysis over 30'!B376)</f>
        <v/>
      </c>
      <c r="E8" s="34">
        <f>AVERAGE('Statistical Analysis over 30'!D280,'Statistical Analysis over 30'!D292,'Statistical Analysis over 30'!D304,'Statistical Analysis over 30'!D316,'Statistical Analysis over 30'!D328,'Statistical Analysis over 30'!D340,'Statistical Analysis over 30'!D352,'Statistical Analysis over 30'!D364,'Statistical Analysis over 30'!D376)</f>
        <v/>
      </c>
      <c r="F8" s="41">
        <f>STDEV('Statistical Analysis over 30'!D280,'Statistical Analysis over 30'!D292,'Statistical Analysis over 30'!D304,'Statistical Analysis over 30'!D316,'Statistical Analysis over 30'!D328,'Statistical Analysis over 30'!D340,'Statistical Analysis over 30'!D352,'Statistical Analysis over 30'!D364,'Statistical Analysis over 30'!D376)</f>
        <v/>
      </c>
      <c r="G8" s="34">
        <f>AVERAGE('Statistical Analysis over 30'!F280,'Statistical Analysis over 30'!F292,'Statistical Analysis over 30'!F304,'Statistical Analysis over 30'!F316,'Statistical Analysis over 30'!F328,'Statistical Analysis over 30'!F340,'Statistical Analysis over 30'!F352,'Statistical Analysis over 30'!F364,'Statistical Analysis over 30'!F376)</f>
        <v/>
      </c>
      <c r="H8" s="41">
        <f>STDEV('Statistical Analysis over 30'!F280,'Statistical Analysis over 30'!F292,'Statistical Analysis over 30'!F304,'Statistical Analysis over 30'!F316,'Statistical Analysis over 30'!F328,'Statistical Analysis over 30'!F340,'Statistical Analysis over 30'!F352,'Statistical Analysis over 30'!F364,'Statistical Analysis over 30'!F376)</f>
        <v/>
      </c>
      <c r="I8">
        <f>AVERAGE('Statistical Analysis over 30'!H280,'Statistical Analysis over 30'!H292,'Statistical Analysis over 30'!H304,'Statistical Analysis over 30'!H316,'Statistical Analysis over 30'!H328,'Statistical Analysis over 30'!H340,'Statistical Analysis over 30'!H352,'Statistical Analysis over 30'!H364,'Statistical Analysis over 30'!H376)</f>
        <v/>
      </c>
      <c r="J8">
        <f>STDEV('Statistical Analysis over 30'!H280,'Statistical Analysis over 30'!H292,'Statistical Analysis over 30'!H304,'Statistical Analysis over 30'!H316,'Statistical Analysis over 30'!H328,'Statistical Analysis over 30'!H340,'Statistical Analysis over 30'!H352,'Statistical Analysis over 30'!H364,'Statistical Analysis over 30'!H376)</f>
        <v/>
      </c>
    </row>
    <row r="9" spans="1:10">
      <c r="B9" s="16" t="s">
        <v>48</v>
      </c>
      <c r="C9">
        <f>AVERAGE('Statistical Analysis over 30'!B281,'Statistical Analysis over 30'!B293,'Statistical Analysis over 30'!B305,'Statistical Analysis over 30'!B317,'Statistical Analysis over 30'!B329,'Statistical Analysis over 30'!B341,'Statistical Analysis over 30'!B353,'Statistical Analysis over 30'!B365,'Statistical Analysis over 30'!B377)</f>
        <v/>
      </c>
      <c r="D9">
        <f>STDEV('Statistical Analysis over 30'!B281,'Statistical Analysis over 30'!B293,'Statistical Analysis over 30'!B305,'Statistical Analysis over 30'!B317,'Statistical Analysis over 30'!B329,'Statistical Analysis over 30'!B341,'Statistical Analysis over 30'!B353,'Statistical Analysis over 30'!B365,'Statistical Analysis over 30'!B377)</f>
        <v/>
      </c>
      <c r="E9" s="34">
        <f>AVERAGE('Statistical Analysis over 30'!D281,'Statistical Analysis over 30'!D293,'Statistical Analysis over 30'!D305,'Statistical Analysis over 30'!D317,'Statistical Analysis over 30'!D329,'Statistical Analysis over 30'!D341,'Statistical Analysis over 30'!D353,'Statistical Analysis over 30'!D365,'Statistical Analysis over 30'!D377)</f>
        <v/>
      </c>
      <c r="F9" s="41">
        <f>STDEV('Statistical Analysis over 30'!D281,'Statistical Analysis over 30'!D293,'Statistical Analysis over 30'!D305,'Statistical Analysis over 30'!D317,'Statistical Analysis over 30'!D329,'Statistical Analysis over 30'!D341,'Statistical Analysis over 30'!D353,'Statistical Analysis over 30'!D365,'Statistical Analysis over 30'!D377)</f>
        <v/>
      </c>
      <c r="G9" s="34">
        <f>AVERAGE('Statistical Analysis over 30'!F281,'Statistical Analysis over 30'!F293,'Statistical Analysis over 30'!F305,'Statistical Analysis over 30'!F317,'Statistical Analysis over 30'!F329,'Statistical Analysis over 30'!F341,'Statistical Analysis over 30'!F353,'Statistical Analysis over 30'!F365,'Statistical Analysis over 30'!F377)</f>
        <v/>
      </c>
      <c r="H9" s="41">
        <f>STDEV('Statistical Analysis over 30'!F281,'Statistical Analysis over 30'!F293,'Statistical Analysis over 30'!F305,'Statistical Analysis over 30'!F317,'Statistical Analysis over 30'!F329,'Statistical Analysis over 30'!F341,'Statistical Analysis over 30'!F353,'Statistical Analysis over 30'!F365,'Statistical Analysis over 30'!F377)</f>
        <v/>
      </c>
      <c r="I9">
        <f>AVERAGE('Statistical Analysis over 30'!H281,'Statistical Analysis over 30'!H293,'Statistical Analysis over 30'!H305,'Statistical Analysis over 30'!H317,'Statistical Analysis over 30'!H329,'Statistical Analysis over 30'!H341,'Statistical Analysis over 30'!H353,'Statistical Analysis over 30'!H365,'Statistical Analysis over 30'!H377)</f>
        <v/>
      </c>
      <c r="J9">
        <f>STDEV('Statistical Analysis over 30'!H281,'Statistical Analysis over 30'!H293,'Statistical Analysis over 30'!H305,'Statistical Analysis over 30'!H317,'Statistical Analysis over 30'!H329,'Statistical Analysis over 30'!H341,'Statistical Analysis over 30'!H353,'Statistical Analysis over 30'!H365,'Statistical Analysis over 30'!H377)</f>
        <v/>
      </c>
    </row>
    <row r="10" spans="1:10">
      <c r="B10" s="16" t="s">
        <v>40</v>
      </c>
      <c r="C10">
        <f>AVERAGE('Statistical Analysis over 30'!B282,'Statistical Analysis over 30'!B294,'Statistical Analysis over 30'!B306,'Statistical Analysis over 30'!B318,'Statistical Analysis over 30'!B330,'Statistical Analysis over 30'!B342,'Statistical Analysis over 30'!B354,'Statistical Analysis over 30'!B366,'Statistical Analysis over 30'!B378)</f>
        <v/>
      </c>
      <c r="D10">
        <f>STDEV('Statistical Analysis over 30'!B282,'Statistical Analysis over 30'!B294,'Statistical Analysis over 30'!B306,'Statistical Analysis over 30'!B318,'Statistical Analysis over 30'!B330,'Statistical Analysis over 30'!B342,'Statistical Analysis over 30'!B354,'Statistical Analysis over 30'!B366,'Statistical Analysis over 30'!B378)</f>
        <v/>
      </c>
      <c r="E10" s="34">
        <f>AVERAGE('Statistical Analysis over 30'!D282,'Statistical Analysis over 30'!D294,'Statistical Analysis over 30'!D306,'Statistical Analysis over 30'!D318,'Statistical Analysis over 30'!D330,'Statistical Analysis over 30'!D342,'Statistical Analysis over 30'!D354,'Statistical Analysis over 30'!D366,'Statistical Analysis over 30'!D378)</f>
        <v/>
      </c>
      <c r="F10" s="41">
        <f>STDEV('Statistical Analysis over 30'!D282,'Statistical Analysis over 30'!D294,'Statistical Analysis over 30'!D306,'Statistical Analysis over 30'!D318,'Statistical Analysis over 30'!D330,'Statistical Analysis over 30'!D342,'Statistical Analysis over 30'!D354,'Statistical Analysis over 30'!D366,'Statistical Analysis over 30'!D378)</f>
        <v/>
      </c>
      <c r="G10" s="34">
        <f>AVERAGE('Statistical Analysis over 30'!F282,'Statistical Analysis over 30'!F294,'Statistical Analysis over 30'!F306,'Statistical Analysis over 30'!F318,'Statistical Analysis over 30'!F330,'Statistical Analysis over 30'!F342,'Statistical Analysis over 30'!F354,'Statistical Analysis over 30'!F366,'Statistical Analysis over 30'!F378)</f>
        <v/>
      </c>
      <c r="H10" s="41">
        <f>STDEV('Statistical Analysis over 30'!F282,'Statistical Analysis over 30'!F294,'Statistical Analysis over 30'!F306,'Statistical Analysis over 30'!F318,'Statistical Analysis over 30'!F330,'Statistical Analysis over 30'!F342,'Statistical Analysis over 30'!F354,'Statistical Analysis over 30'!F366,'Statistical Analysis over 30'!F378)</f>
        <v/>
      </c>
      <c r="I10">
        <f>AVERAGE('Statistical Analysis over 30'!H282,'Statistical Analysis over 30'!H294,'Statistical Analysis over 30'!H306,'Statistical Analysis over 30'!H318,'Statistical Analysis over 30'!H330,'Statistical Analysis over 30'!H342,'Statistical Analysis over 30'!H354,'Statistical Analysis over 30'!H366,'Statistical Analysis over 30'!H378)</f>
        <v/>
      </c>
      <c r="J10">
        <f>STDEV('Statistical Analysis over 30'!H282,'Statistical Analysis over 30'!H294,'Statistical Analysis over 30'!H306,'Statistical Analysis over 30'!H318,'Statistical Analysis over 30'!H330,'Statistical Analysis over 30'!H342,'Statistical Analysis over 30'!H354,'Statistical Analysis over 30'!H366,'Statistical Analysis over 30'!H378)</f>
        <v/>
      </c>
    </row>
    <row r="11" spans="1:10">
      <c r="B11" s="16" t="s">
        <v>51</v>
      </c>
      <c r="C11">
        <f>AVERAGE('Statistical Analysis over 30'!B283,'Statistical Analysis over 30'!B295,'Statistical Analysis over 30'!B307,'Statistical Analysis over 30'!B319,'Statistical Analysis over 30'!B331,'Statistical Analysis over 30'!B343,'Statistical Analysis over 30'!B355,'Statistical Analysis over 30'!B367,'Statistical Analysis over 30'!B379)</f>
        <v/>
      </c>
      <c r="D11">
        <f>STDEV('Statistical Analysis over 30'!B283,'Statistical Analysis over 30'!B295,'Statistical Analysis over 30'!B307,'Statistical Analysis over 30'!B319,'Statistical Analysis over 30'!B331,'Statistical Analysis over 30'!B343,'Statistical Analysis over 30'!B355,'Statistical Analysis over 30'!B367,'Statistical Analysis over 30'!B379)</f>
        <v/>
      </c>
      <c r="E11" s="34">
        <f>AVERAGE('Statistical Analysis over 30'!D283,'Statistical Analysis over 30'!D295,'Statistical Analysis over 30'!D307,'Statistical Analysis over 30'!D319,'Statistical Analysis over 30'!D331,'Statistical Analysis over 30'!D343,'Statistical Analysis over 30'!D355,'Statistical Analysis over 30'!D367,'Statistical Analysis over 30'!D379)</f>
        <v/>
      </c>
      <c r="F11" s="41">
        <f>STDEV('Statistical Analysis over 30'!D283,'Statistical Analysis over 30'!D295,'Statistical Analysis over 30'!D307,'Statistical Analysis over 30'!D319,'Statistical Analysis over 30'!D331,'Statistical Analysis over 30'!D343,'Statistical Analysis over 30'!D355,'Statistical Analysis over 30'!D367,'Statistical Analysis over 30'!D379)</f>
        <v/>
      </c>
      <c r="G11" s="34">
        <f>AVERAGE('Statistical Analysis over 30'!F283,'Statistical Analysis over 30'!F295,'Statistical Analysis over 30'!F307,'Statistical Analysis over 30'!F319,'Statistical Analysis over 30'!F331,'Statistical Analysis over 30'!F343,'Statistical Analysis over 30'!F355,'Statistical Analysis over 30'!F367,'Statistical Analysis over 30'!F379)</f>
        <v/>
      </c>
      <c r="H11" s="41">
        <f>STDEV('Statistical Analysis over 30'!F283,'Statistical Analysis over 30'!F295,'Statistical Analysis over 30'!F307,'Statistical Analysis over 30'!F319,'Statistical Analysis over 30'!F331,'Statistical Analysis over 30'!F343,'Statistical Analysis over 30'!F355,'Statistical Analysis over 30'!F367,'Statistical Analysis over 30'!F379)</f>
        <v/>
      </c>
      <c r="I11">
        <f>AVERAGE('Statistical Analysis over 30'!H283,'Statistical Analysis over 30'!H295,'Statistical Analysis over 30'!H307,'Statistical Analysis over 30'!H319,'Statistical Analysis over 30'!H331,'Statistical Analysis over 30'!H343,'Statistical Analysis over 30'!H355,'Statistical Analysis over 30'!H367,'Statistical Analysis over 30'!H379)</f>
        <v/>
      </c>
      <c r="J11">
        <f>STDEV('Statistical Analysis over 30'!H283,'Statistical Analysis over 30'!H295,'Statistical Analysis over 30'!H307,'Statistical Analysis over 30'!H319,'Statistical Analysis over 30'!H331,'Statistical Analysis over 30'!H343,'Statistical Analysis over 30'!H355,'Statistical Analysis over 30'!H367,'Statistical Analysis over 30'!H379)</f>
        <v/>
      </c>
    </row>
    <row r="12" spans="1:10">
      <c r="B12" s="16" t="s">
        <v>44</v>
      </c>
      <c r="C12">
        <f>AVERAGE('Statistical Analysis over 30'!B284,'Statistical Analysis over 30'!B296,'Statistical Analysis over 30'!B308,'Statistical Analysis over 30'!B320,'Statistical Analysis over 30'!B332,'Statistical Analysis over 30'!B344,'Statistical Analysis over 30'!B356,'Statistical Analysis over 30'!B368,'Statistical Analysis over 30'!B380)</f>
        <v/>
      </c>
      <c r="D12">
        <f>STDEV('Statistical Analysis over 30'!B284,'Statistical Analysis over 30'!B296,'Statistical Analysis over 30'!B308,'Statistical Analysis over 30'!B320,'Statistical Analysis over 30'!B332,'Statistical Analysis over 30'!B344,'Statistical Analysis over 30'!B356,'Statistical Analysis over 30'!B368,'Statistical Analysis over 30'!B380)</f>
        <v/>
      </c>
      <c r="E12" s="34">
        <f>AVERAGE('Statistical Analysis over 30'!D284,'Statistical Analysis over 30'!D296,'Statistical Analysis over 30'!D308,'Statistical Analysis over 30'!D320,'Statistical Analysis over 30'!D332,'Statistical Analysis over 30'!D344,'Statistical Analysis over 30'!D356,'Statistical Analysis over 30'!D368,'Statistical Analysis over 30'!D380)</f>
        <v/>
      </c>
      <c r="F12" s="41">
        <f>STDEV('Statistical Analysis over 30'!D284,'Statistical Analysis over 30'!D296,'Statistical Analysis over 30'!D308,'Statistical Analysis over 30'!D320,'Statistical Analysis over 30'!D332,'Statistical Analysis over 30'!D344,'Statistical Analysis over 30'!D356,'Statistical Analysis over 30'!D368,'Statistical Analysis over 30'!D380)</f>
        <v/>
      </c>
      <c r="G12" s="34">
        <f>AVERAGE('Statistical Analysis over 30'!F284,'Statistical Analysis over 30'!F296,'Statistical Analysis over 30'!F308,'Statistical Analysis over 30'!F320,'Statistical Analysis over 30'!F332,'Statistical Analysis over 30'!F344,'Statistical Analysis over 30'!F356,'Statistical Analysis over 30'!F368,'Statistical Analysis over 30'!F380)</f>
        <v/>
      </c>
      <c r="H12" s="41">
        <f>STDEV('Statistical Analysis over 30'!F284,'Statistical Analysis over 30'!F296,'Statistical Analysis over 30'!F308,'Statistical Analysis over 30'!F320,'Statistical Analysis over 30'!F332,'Statistical Analysis over 30'!F344,'Statistical Analysis over 30'!F356,'Statistical Analysis over 30'!F368,'Statistical Analysis over 30'!F380)</f>
        <v/>
      </c>
      <c r="I12">
        <f>AVERAGE('Statistical Analysis over 30'!H284,'Statistical Analysis over 30'!H296,'Statistical Analysis over 30'!H308,'Statistical Analysis over 30'!H320,'Statistical Analysis over 30'!H332,'Statistical Analysis over 30'!H344,'Statistical Analysis over 30'!H356,'Statistical Analysis over 30'!H368,'Statistical Analysis over 30'!H380)</f>
        <v/>
      </c>
      <c r="J12">
        <f>STDEV('Statistical Analysis over 30'!H284,'Statistical Analysis over 30'!H296,'Statistical Analysis over 30'!H308,'Statistical Analysis over 30'!H320,'Statistical Analysis over 30'!H332,'Statistical Analysis over 30'!H344,'Statistical Analysis over 30'!H356,'Statistical Analysis over 30'!H368,'Statistical Analysis over 30'!H380)</f>
        <v/>
      </c>
    </row>
    <row r="13" spans="1:10">
      <c r="B13" s="16" t="s">
        <v>53</v>
      </c>
      <c r="C13">
        <f>AVERAGE('Statistical Analysis over 30'!B285,'Statistical Analysis over 30'!B297,'Statistical Analysis over 30'!B309,'Statistical Analysis over 30'!B321,'Statistical Analysis over 30'!B333,'Statistical Analysis over 30'!B345,'Statistical Analysis over 30'!B357,'Statistical Analysis over 30'!B369,'Statistical Analysis over 30'!B381)</f>
        <v/>
      </c>
      <c r="D13">
        <f>STDEV('Statistical Analysis over 30'!B285,'Statistical Analysis over 30'!B297,'Statistical Analysis over 30'!B309,'Statistical Analysis over 30'!B321,'Statistical Analysis over 30'!B333,'Statistical Analysis over 30'!B345,'Statistical Analysis over 30'!B357,'Statistical Analysis over 30'!B369,'Statistical Analysis over 30'!B381)</f>
        <v/>
      </c>
      <c r="E13" s="34">
        <f>AVERAGE('Statistical Analysis over 30'!D285,'Statistical Analysis over 30'!D297,'Statistical Analysis over 30'!D309,'Statistical Analysis over 30'!D321,'Statistical Analysis over 30'!D333,'Statistical Analysis over 30'!D345,'Statistical Analysis over 30'!D357,'Statistical Analysis over 30'!D369,'Statistical Analysis over 30'!D381)</f>
        <v/>
      </c>
      <c r="F13" s="41">
        <f>STDEV('Statistical Analysis over 30'!D285,'Statistical Analysis over 30'!D297,'Statistical Analysis over 30'!D309,'Statistical Analysis over 30'!D321,'Statistical Analysis over 30'!D333,'Statistical Analysis over 30'!D345,'Statistical Analysis over 30'!D357,'Statistical Analysis over 30'!D369,'Statistical Analysis over 30'!D381)</f>
        <v/>
      </c>
      <c r="G13" s="34">
        <f>AVERAGE('Statistical Analysis over 30'!F285,'Statistical Analysis over 30'!F297,'Statistical Analysis over 30'!F309,'Statistical Analysis over 30'!F321,'Statistical Analysis over 30'!F333,'Statistical Analysis over 30'!F345,'Statistical Analysis over 30'!F357,'Statistical Analysis over 30'!F369,'Statistical Analysis over 30'!F381)</f>
        <v/>
      </c>
      <c r="H13" s="41">
        <f>STDEV('Statistical Analysis over 30'!F285,'Statistical Analysis over 30'!F297,'Statistical Analysis over 30'!F309,'Statistical Analysis over 30'!F321,'Statistical Analysis over 30'!F333,'Statistical Analysis over 30'!F345,'Statistical Analysis over 30'!F357,'Statistical Analysis over 30'!F369,'Statistical Analysis over 30'!F381)</f>
        <v/>
      </c>
      <c r="I13">
        <f>AVERAGE('Statistical Analysis over 30'!H285,'Statistical Analysis over 30'!H297,'Statistical Analysis over 30'!H309,'Statistical Analysis over 30'!H321,'Statistical Analysis over 30'!H333,'Statistical Analysis over 30'!H345,'Statistical Analysis over 30'!H357,'Statistical Analysis over 30'!H369,'Statistical Analysis over 30'!H381)</f>
        <v/>
      </c>
      <c r="J13">
        <f>STDEV('Statistical Analysis over 30'!H285,'Statistical Analysis over 30'!H297,'Statistical Analysis over 30'!H309,'Statistical Analysis over 30'!H321,'Statistical Analysis over 30'!H333,'Statistical Analysis over 30'!H345,'Statistical Analysis over 30'!H357,'Statistical Analysis over 30'!H369,'Statistical Analysis over 30'!H381)</f>
        <v/>
      </c>
    </row>
  </sheetData>
  <mergeCells count="4">
    <mergeCell ref="C4:D4"/>
    <mergeCell ref="E4:F4"/>
    <mergeCell ref="G4:H4"/>
    <mergeCell ref="I4:J4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8</vt:i4>
      </vt:variant>
    </vt:vector>
  </ns0:HeadingPairs>
  <ns0:TitlesOfParts>
    <vt:vector xmlns:vt="http://schemas.openxmlformats.org/officeDocument/2006/docPropsVTypes" baseType="lpstr" size="8">
      <vt:lpstr>Sheet1</vt:lpstr>
      <vt:lpstr>Patient3_Healthy</vt:lpstr>
      <vt:lpstr>Patient4_Healthy</vt:lpstr>
      <vt:lpstr>Patient7_Healthy</vt:lpstr>
      <vt:lpstr>Patient20_Healthy</vt:lpstr>
      <vt:lpstr>Patient32_Healthy</vt:lpstr>
      <vt:lpstr>Statistical Analysis over 30</vt:lpstr>
      <vt:lpstr>Folha1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Rita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2017-05-04T14:17:55Z</dcterms:created>
  <dcterms:modified xmlns:dcterms="http://purl.org/dc/terms/" xmlns:xsi="http://www.w3.org/2001/XMLSchema-instance" xsi:type="dcterms:W3CDTF">2017-07-23T18:04:08Z</dcterms:modified>
  <cp:lastModifiedBy>Rita</cp:lastModifiedBy>
  <cp:category/>
  <cp:contentStatus/>
  <cp:version/>
  <cp:revision/>
  <cp:keywords/>
</cp:coreProperties>
</file>